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washcoor.sharepoint.com/sites/FinanceInt/Report/Shared Documents/Audit FY2025-26/110 Receivables/105 Property &amp; Other Taxes/00 Tax Payment to Jurisditions 25-26/"/>
    </mc:Choice>
  </mc:AlternateContent>
  <xr:revisionPtr revIDLastSave="640" documentId="8_{7F4A8C88-D299-4DB8-AFF3-3F4ACC3396F1}" xr6:coauthVersionLast="47" xr6:coauthVersionMax="47" xr10:uidLastSave="{2383966E-CF74-47C7-9677-F3B83DEF3A0E}"/>
  <bookViews>
    <workbookView xWindow="57480" yWindow="-120" windowWidth="29040" windowHeight="15720" activeTab="1" xr2:uid="{00000000-000D-0000-FFFF-FFFF00000000}"/>
  </bookViews>
  <sheets>
    <sheet name="PIVOT by Fund" sheetId="4" r:id="rId1"/>
    <sheet name="All Funds " sheetId="5" r:id="rId2"/>
    <sheet name="02 By Fund. Year" sheetId="6" r:id="rId3"/>
    <sheet name="All Funds by Year" sheetId="3" r:id="rId4"/>
    <sheet name="Sorted for Reporting" sheetId="2" r:id="rId5"/>
    <sheet name="Original Report (Posted as PDF)" sheetId="1" r:id="rId6"/>
  </sheets>
  <definedNames>
    <definedName name="_xlnm._FilterDatabase" localSheetId="5" hidden="1">'Original Report (Posted as PDF)'!$A$1:$J$2978</definedName>
    <definedName name="_xlnm._FilterDatabase" localSheetId="4" hidden="1">'Sorted for Reporting'!$A$1:$K$2690</definedName>
  </definedNames>
  <calcPr calcId="191029"/>
  <pivotCaches>
    <pivotCache cacheId="169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5" l="1"/>
  <c r="L2582" i="5"/>
  <c r="L2624" i="5" l="1"/>
  <c r="J2977" i="1" l="1"/>
  <c r="J2974" i="1"/>
  <c r="J2970" i="1"/>
  <c r="J2966" i="1"/>
  <c r="J2962" i="1"/>
  <c r="J2958" i="1"/>
  <c r="J2953" i="1"/>
  <c r="J2950" i="1"/>
  <c r="J2904" i="1"/>
  <c r="J2900" i="1"/>
  <c r="J2854" i="1"/>
  <c r="J2808" i="1"/>
  <c r="J2793" i="1"/>
  <c r="J2747" i="1"/>
  <c r="J2701" i="1"/>
  <c r="J2672" i="1"/>
  <c r="J2656" i="1"/>
  <c r="J2610" i="1"/>
  <c r="J2564" i="1"/>
  <c r="J2518" i="1"/>
  <c r="J2472" i="1"/>
  <c r="J2456" i="1"/>
  <c r="J2410" i="1"/>
  <c r="J2364" i="1"/>
  <c r="J2318" i="1"/>
  <c r="J2307" i="1"/>
  <c r="J2261" i="1"/>
  <c r="J2215" i="1"/>
  <c r="J2169" i="1"/>
  <c r="J2123" i="1"/>
  <c r="J2077" i="1"/>
  <c r="J2031" i="1"/>
  <c r="J1994" i="1"/>
  <c r="J1948" i="1"/>
  <c r="J1923" i="1"/>
  <c r="J1904" i="1"/>
  <c r="J1892" i="1"/>
  <c r="J1867" i="1"/>
  <c r="J1821" i="1"/>
  <c r="J1775" i="1"/>
  <c r="J1729" i="1"/>
  <c r="J1683" i="1"/>
  <c r="J1646" i="1"/>
  <c r="J1601" i="1"/>
  <c r="J1555" i="1"/>
  <c r="J1509" i="1"/>
  <c r="J1463" i="1"/>
  <c r="J1437" i="1"/>
  <c r="J1391" i="1"/>
  <c r="J1358" i="1"/>
  <c r="J1312" i="1"/>
  <c r="J1278" i="1"/>
  <c r="J1260" i="1"/>
  <c r="J1210" i="1"/>
  <c r="J1164" i="1"/>
  <c r="J1144" i="1"/>
  <c r="J1137" i="1"/>
  <c r="J1116" i="1"/>
  <c r="J1070" i="1"/>
  <c r="J1024" i="1"/>
  <c r="J978" i="1"/>
  <c r="J932" i="1"/>
  <c r="J904" i="1"/>
  <c r="J858" i="1"/>
  <c r="J845" i="1"/>
  <c r="J795" i="1"/>
  <c r="J745" i="1"/>
  <c r="J715" i="1"/>
  <c r="J669" i="1"/>
  <c r="J623" i="1"/>
  <c r="J610" i="1"/>
  <c r="J564" i="1"/>
  <c r="J555" i="1"/>
  <c r="J509" i="1"/>
  <c r="J492" i="1"/>
  <c r="J446" i="1"/>
  <c r="J438" i="1"/>
  <c r="J392" i="1"/>
  <c r="J338" i="1"/>
  <c r="J318" i="1"/>
  <c r="J288" i="1"/>
  <c r="J275" i="1"/>
  <c r="J248" i="1"/>
  <c r="J2978" i="1" s="1"/>
  <c r="J233" i="1"/>
  <c r="J183" i="1"/>
  <c r="J137" i="1"/>
  <c r="J102" i="1"/>
  <c r="J56" i="1"/>
  <c r="J46" i="1"/>
  <c r="L1707" i="5" l="1"/>
  <c r="L1956" i="5"/>
  <c r="L48" i="5"/>
  <c r="L6" i="5" l="1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1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3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28" i="5"/>
  <c r="L529" i="5"/>
  <c r="L530" i="5"/>
  <c r="L531" i="5"/>
  <c r="L532" i="5"/>
  <c r="L533" i="5"/>
  <c r="L534" i="5"/>
  <c r="L535" i="5"/>
  <c r="L536" i="5"/>
  <c r="L537" i="5"/>
  <c r="L538" i="5"/>
  <c r="L539" i="5"/>
  <c r="L540" i="5"/>
  <c r="L541" i="5"/>
  <c r="L542" i="5"/>
  <c r="L543" i="5"/>
  <c r="L544" i="5"/>
  <c r="L545" i="5"/>
  <c r="L546" i="5"/>
  <c r="L547" i="5"/>
  <c r="L548" i="5"/>
  <c r="L549" i="5"/>
  <c r="L550" i="5"/>
  <c r="L551" i="5"/>
  <c r="L552" i="5"/>
  <c r="L553" i="5"/>
  <c r="L554" i="5"/>
  <c r="L555" i="5"/>
  <c r="L556" i="5"/>
  <c r="L557" i="5"/>
  <c r="L558" i="5"/>
  <c r="L559" i="5"/>
  <c r="L560" i="5"/>
  <c r="L561" i="5"/>
  <c r="L562" i="5"/>
  <c r="L563" i="5"/>
  <c r="L564" i="5"/>
  <c r="L565" i="5"/>
  <c r="L566" i="5"/>
  <c r="L567" i="5"/>
  <c r="L568" i="5"/>
  <c r="L569" i="5"/>
  <c r="L570" i="5"/>
  <c r="L571" i="5"/>
  <c r="L572" i="5"/>
  <c r="L573" i="5"/>
  <c r="L574" i="5"/>
  <c r="L575" i="5"/>
  <c r="L576" i="5"/>
  <c r="L577" i="5"/>
  <c r="L578" i="5"/>
  <c r="L579" i="5"/>
  <c r="L580" i="5"/>
  <c r="L581" i="5"/>
  <c r="L582" i="5"/>
  <c r="L583" i="5"/>
  <c r="L584" i="5"/>
  <c r="L585" i="5"/>
  <c r="L586" i="5"/>
  <c r="L587" i="5"/>
  <c r="L588" i="5"/>
  <c r="L589" i="5"/>
  <c r="L590" i="5"/>
  <c r="L591" i="5"/>
  <c r="L592" i="5"/>
  <c r="L593" i="5"/>
  <c r="L594" i="5"/>
  <c r="L595" i="5"/>
  <c r="L596" i="5"/>
  <c r="L597" i="5"/>
  <c r="L598" i="5"/>
  <c r="L599" i="5"/>
  <c r="L600" i="5"/>
  <c r="L601" i="5"/>
  <c r="L602" i="5"/>
  <c r="L603" i="5"/>
  <c r="L604" i="5"/>
  <c r="L605" i="5"/>
  <c r="L606" i="5"/>
  <c r="L607" i="5"/>
  <c r="L608" i="5"/>
  <c r="L609" i="5"/>
  <c r="L610" i="5"/>
  <c r="L611" i="5"/>
  <c r="L612" i="5"/>
  <c r="L613" i="5"/>
  <c r="L614" i="5"/>
  <c r="L615" i="5"/>
  <c r="L616" i="5"/>
  <c r="L617" i="5"/>
  <c r="L618" i="5"/>
  <c r="L619" i="5"/>
  <c r="L620" i="5"/>
  <c r="L621" i="5"/>
  <c r="L622" i="5"/>
  <c r="L623" i="5"/>
  <c r="L624" i="5"/>
  <c r="L625" i="5"/>
  <c r="L626" i="5"/>
  <c r="L627" i="5"/>
  <c r="L628" i="5"/>
  <c r="L629" i="5"/>
  <c r="L630" i="5"/>
  <c r="L631" i="5"/>
  <c r="L632" i="5"/>
  <c r="L633" i="5"/>
  <c r="L634" i="5"/>
  <c r="L635" i="5"/>
  <c r="L636" i="5"/>
  <c r="L637" i="5"/>
  <c r="L638" i="5"/>
  <c r="L639" i="5"/>
  <c r="L640" i="5"/>
  <c r="L641" i="5"/>
  <c r="L642" i="5"/>
  <c r="L643" i="5"/>
  <c r="L644" i="5"/>
  <c r="L645" i="5"/>
  <c r="L646" i="5"/>
  <c r="L647" i="5"/>
  <c r="L648" i="5"/>
  <c r="L649" i="5"/>
  <c r="L650" i="5"/>
  <c r="L651" i="5"/>
  <c r="L652" i="5"/>
  <c r="L653" i="5"/>
  <c r="L654" i="5"/>
  <c r="L655" i="5"/>
  <c r="L656" i="5"/>
  <c r="L657" i="5"/>
  <c r="L658" i="5"/>
  <c r="L659" i="5"/>
  <c r="L660" i="5"/>
  <c r="L661" i="5"/>
  <c r="L662" i="5"/>
  <c r="L663" i="5"/>
  <c r="L664" i="5"/>
  <c r="L665" i="5"/>
  <c r="L666" i="5"/>
  <c r="L667" i="5"/>
  <c r="L668" i="5"/>
  <c r="L669" i="5"/>
  <c r="L670" i="5"/>
  <c r="L671" i="5"/>
  <c r="L672" i="5"/>
  <c r="L673" i="5"/>
  <c r="L674" i="5"/>
  <c r="L675" i="5"/>
  <c r="L676" i="5"/>
  <c r="L677" i="5"/>
  <c r="L678" i="5"/>
  <c r="L679" i="5"/>
  <c r="L680" i="5"/>
  <c r="L681" i="5"/>
  <c r="L682" i="5"/>
  <c r="L683" i="5"/>
  <c r="L684" i="5"/>
  <c r="L685" i="5"/>
  <c r="L686" i="5"/>
  <c r="L687" i="5"/>
  <c r="L688" i="5"/>
  <c r="L689" i="5"/>
  <c r="L690" i="5"/>
  <c r="L691" i="5"/>
  <c r="L692" i="5"/>
  <c r="L693" i="5"/>
  <c r="L694" i="5"/>
  <c r="L695" i="5"/>
  <c r="L696" i="5"/>
  <c r="L697" i="5"/>
  <c r="L698" i="5"/>
  <c r="L699" i="5"/>
  <c r="L700" i="5"/>
  <c r="L701" i="5"/>
  <c r="L702" i="5"/>
  <c r="L703" i="5"/>
  <c r="L704" i="5"/>
  <c r="L705" i="5"/>
  <c r="L706" i="5"/>
  <c r="L707" i="5"/>
  <c r="L708" i="5"/>
  <c r="L709" i="5"/>
  <c r="L710" i="5"/>
  <c r="L711" i="5"/>
  <c r="L712" i="5"/>
  <c r="L713" i="5"/>
  <c r="L714" i="5"/>
  <c r="L715" i="5"/>
  <c r="L716" i="5"/>
  <c r="L717" i="5"/>
  <c r="L718" i="5"/>
  <c r="L719" i="5"/>
  <c r="L720" i="5"/>
  <c r="L721" i="5"/>
  <c r="L722" i="5"/>
  <c r="L723" i="5"/>
  <c r="L724" i="5"/>
  <c r="L725" i="5"/>
  <c r="L726" i="5"/>
  <c r="L727" i="5"/>
  <c r="L728" i="5"/>
  <c r="L729" i="5"/>
  <c r="L730" i="5"/>
  <c r="L731" i="5"/>
  <c r="L732" i="5"/>
  <c r="L733" i="5"/>
  <c r="L734" i="5"/>
  <c r="L735" i="5"/>
  <c r="L736" i="5"/>
  <c r="L737" i="5"/>
  <c r="L738" i="5"/>
  <c r="L739" i="5"/>
  <c r="L740" i="5"/>
  <c r="L741" i="5"/>
  <c r="L742" i="5"/>
  <c r="L743" i="5"/>
  <c r="L744" i="5"/>
  <c r="L745" i="5"/>
  <c r="L746" i="5"/>
  <c r="L747" i="5"/>
  <c r="L748" i="5"/>
  <c r="L749" i="5"/>
  <c r="L750" i="5"/>
  <c r="L751" i="5"/>
  <c r="L752" i="5"/>
  <c r="L753" i="5"/>
  <c r="L754" i="5"/>
  <c r="L755" i="5"/>
  <c r="L756" i="5"/>
  <c r="L757" i="5"/>
  <c r="L758" i="5"/>
  <c r="L759" i="5"/>
  <c r="L760" i="5"/>
  <c r="L761" i="5"/>
  <c r="L762" i="5"/>
  <c r="L763" i="5"/>
  <c r="L764" i="5"/>
  <c r="L765" i="5"/>
  <c r="L766" i="5"/>
  <c r="L767" i="5"/>
  <c r="L768" i="5"/>
  <c r="L769" i="5"/>
  <c r="L770" i="5"/>
  <c r="L771" i="5"/>
  <c r="L772" i="5"/>
  <c r="L773" i="5"/>
  <c r="L774" i="5"/>
  <c r="L775" i="5"/>
  <c r="L776" i="5"/>
  <c r="L777" i="5"/>
  <c r="L778" i="5"/>
  <c r="L779" i="5"/>
  <c r="L780" i="5"/>
  <c r="L781" i="5"/>
  <c r="L782" i="5"/>
  <c r="L783" i="5"/>
  <c r="L784" i="5"/>
  <c r="L785" i="5"/>
  <c r="L786" i="5"/>
  <c r="L787" i="5"/>
  <c r="L788" i="5"/>
  <c r="L789" i="5"/>
  <c r="L790" i="5"/>
  <c r="L791" i="5"/>
  <c r="L792" i="5"/>
  <c r="L793" i="5"/>
  <c r="L794" i="5"/>
  <c r="L795" i="5"/>
  <c r="L796" i="5"/>
  <c r="L797" i="5"/>
  <c r="L798" i="5"/>
  <c r="L799" i="5"/>
  <c r="L800" i="5"/>
  <c r="L801" i="5"/>
  <c r="L802" i="5"/>
  <c r="L803" i="5"/>
  <c r="L804" i="5"/>
  <c r="L805" i="5"/>
  <c r="L806" i="5"/>
  <c r="L807" i="5"/>
  <c r="L808" i="5"/>
  <c r="L809" i="5"/>
  <c r="L810" i="5"/>
  <c r="L811" i="5"/>
  <c r="L812" i="5"/>
  <c r="L813" i="5"/>
  <c r="L814" i="5"/>
  <c r="L815" i="5"/>
  <c r="L816" i="5"/>
  <c r="L817" i="5"/>
  <c r="L818" i="5"/>
  <c r="L819" i="5"/>
  <c r="L820" i="5"/>
  <c r="L821" i="5"/>
  <c r="L822" i="5"/>
  <c r="L823" i="5"/>
  <c r="L824" i="5"/>
  <c r="L825" i="5"/>
  <c r="L826" i="5"/>
  <c r="L827" i="5"/>
  <c r="L828" i="5"/>
  <c r="L829" i="5"/>
  <c r="L830" i="5"/>
  <c r="L831" i="5"/>
  <c r="L832" i="5"/>
  <c r="L833" i="5"/>
  <c r="L834" i="5"/>
  <c r="L835" i="5"/>
  <c r="L836" i="5"/>
  <c r="L837" i="5"/>
  <c r="L838" i="5"/>
  <c r="L839" i="5"/>
  <c r="L840" i="5"/>
  <c r="L841" i="5"/>
  <c r="L842" i="5"/>
  <c r="L843" i="5"/>
  <c r="L844" i="5"/>
  <c r="L845" i="5"/>
  <c r="L846" i="5"/>
  <c r="L847" i="5"/>
  <c r="L848" i="5"/>
  <c r="L849" i="5"/>
  <c r="L850" i="5"/>
  <c r="L851" i="5"/>
  <c r="L852" i="5"/>
  <c r="L853" i="5"/>
  <c r="L854" i="5"/>
  <c r="L855" i="5"/>
  <c r="L856" i="5"/>
  <c r="L857" i="5"/>
  <c r="L858" i="5"/>
  <c r="L859" i="5"/>
  <c r="L860" i="5"/>
  <c r="L861" i="5"/>
  <c r="L862" i="5"/>
  <c r="L863" i="5"/>
  <c r="L864" i="5"/>
  <c r="L865" i="5"/>
  <c r="L866" i="5"/>
  <c r="L867" i="5"/>
  <c r="L868" i="5"/>
  <c r="L869" i="5"/>
  <c r="L870" i="5"/>
  <c r="L871" i="5"/>
  <c r="L872" i="5"/>
  <c r="L873" i="5"/>
  <c r="L874" i="5"/>
  <c r="L875" i="5"/>
  <c r="L876" i="5"/>
  <c r="L877" i="5"/>
  <c r="L878" i="5"/>
  <c r="L879" i="5"/>
  <c r="L880" i="5"/>
  <c r="L881" i="5"/>
  <c r="L882" i="5"/>
  <c r="L883" i="5"/>
  <c r="L884" i="5"/>
  <c r="L885" i="5"/>
  <c r="L886" i="5"/>
  <c r="L887" i="5"/>
  <c r="L888" i="5"/>
  <c r="L889" i="5"/>
  <c r="L890" i="5"/>
  <c r="L891" i="5"/>
  <c r="L892" i="5"/>
  <c r="L893" i="5"/>
  <c r="L894" i="5"/>
  <c r="L895" i="5"/>
  <c r="L896" i="5"/>
  <c r="L897" i="5"/>
  <c r="L898" i="5"/>
  <c r="L899" i="5"/>
  <c r="L900" i="5"/>
  <c r="L901" i="5"/>
  <c r="L902" i="5"/>
  <c r="L903" i="5"/>
  <c r="L904" i="5"/>
  <c r="L905" i="5"/>
  <c r="L906" i="5"/>
  <c r="L907" i="5"/>
  <c r="L908" i="5"/>
  <c r="L909" i="5"/>
  <c r="L910" i="5"/>
  <c r="L911" i="5"/>
  <c r="L912" i="5"/>
  <c r="L913" i="5"/>
  <c r="L914" i="5"/>
  <c r="L915" i="5"/>
  <c r="L916" i="5"/>
  <c r="L917" i="5"/>
  <c r="L918" i="5"/>
  <c r="L919" i="5"/>
  <c r="L920" i="5"/>
  <c r="L921" i="5"/>
  <c r="L922" i="5"/>
  <c r="L923" i="5"/>
  <c r="L924" i="5"/>
  <c r="L925" i="5"/>
  <c r="L926" i="5"/>
  <c r="L927" i="5"/>
  <c r="L928" i="5"/>
  <c r="L929" i="5"/>
  <c r="L930" i="5"/>
  <c r="L931" i="5"/>
  <c r="L932" i="5"/>
  <c r="L933" i="5"/>
  <c r="L934" i="5"/>
  <c r="L935" i="5"/>
  <c r="L936" i="5"/>
  <c r="L937" i="5"/>
  <c r="L938" i="5"/>
  <c r="L939" i="5"/>
  <c r="L940" i="5"/>
  <c r="L941" i="5"/>
  <c r="L942" i="5"/>
  <c r="L943" i="5"/>
  <c r="L944" i="5"/>
  <c r="L945" i="5"/>
  <c r="L946" i="5"/>
  <c r="L947" i="5"/>
  <c r="L948" i="5"/>
  <c r="L949" i="5"/>
  <c r="L950" i="5"/>
  <c r="L951" i="5"/>
  <c r="L952" i="5"/>
  <c r="L953" i="5"/>
  <c r="L954" i="5"/>
  <c r="L955" i="5"/>
  <c r="L956" i="5"/>
  <c r="L957" i="5"/>
  <c r="L958" i="5"/>
  <c r="L959" i="5"/>
  <c r="L960" i="5"/>
  <c r="L961" i="5"/>
  <c r="L962" i="5"/>
  <c r="L963" i="5"/>
  <c r="L964" i="5"/>
  <c r="L965" i="5"/>
  <c r="L966" i="5"/>
  <c r="L967" i="5"/>
  <c r="L968" i="5"/>
  <c r="L969" i="5"/>
  <c r="L970" i="5"/>
  <c r="L971" i="5"/>
  <c r="L972" i="5"/>
  <c r="L973" i="5"/>
  <c r="L974" i="5"/>
  <c r="L975" i="5"/>
  <c r="L976" i="5"/>
  <c r="L977" i="5"/>
  <c r="L978" i="5"/>
  <c r="L979" i="5"/>
  <c r="L980" i="5"/>
  <c r="L981" i="5"/>
  <c r="L982" i="5"/>
  <c r="L983" i="5"/>
  <c r="L984" i="5"/>
  <c r="L985" i="5"/>
  <c r="L986" i="5"/>
  <c r="L987" i="5"/>
  <c r="L988" i="5"/>
  <c r="L989" i="5"/>
  <c r="L990" i="5"/>
  <c r="L991" i="5"/>
  <c r="L992" i="5"/>
  <c r="L993" i="5"/>
  <c r="L994" i="5"/>
  <c r="L995" i="5"/>
  <c r="L996" i="5"/>
  <c r="L997" i="5"/>
  <c r="L998" i="5"/>
  <c r="L999" i="5"/>
  <c r="L1000" i="5"/>
  <c r="L1001" i="5"/>
  <c r="L1002" i="5"/>
  <c r="L1003" i="5"/>
  <c r="L1004" i="5"/>
  <c r="L1005" i="5"/>
  <c r="L1006" i="5"/>
  <c r="L1007" i="5"/>
  <c r="L1008" i="5"/>
  <c r="L1009" i="5"/>
  <c r="L1010" i="5"/>
  <c r="L1011" i="5"/>
  <c r="L1012" i="5"/>
  <c r="L1013" i="5"/>
  <c r="L1014" i="5"/>
  <c r="L1015" i="5"/>
  <c r="L1016" i="5"/>
  <c r="L1017" i="5"/>
  <c r="L1018" i="5"/>
  <c r="L1019" i="5"/>
  <c r="L1020" i="5"/>
  <c r="L1021" i="5"/>
  <c r="L1022" i="5"/>
  <c r="L1023" i="5"/>
  <c r="L1024" i="5"/>
  <c r="L1025" i="5"/>
  <c r="L1026" i="5"/>
  <c r="L1027" i="5"/>
  <c r="L1028" i="5"/>
  <c r="L1029" i="5"/>
  <c r="L1030" i="5"/>
  <c r="L1031" i="5"/>
  <c r="L1032" i="5"/>
  <c r="L1033" i="5"/>
  <c r="L1034" i="5"/>
  <c r="L1035" i="5"/>
  <c r="L1036" i="5"/>
  <c r="L1037" i="5"/>
  <c r="L1038" i="5"/>
  <c r="L1039" i="5"/>
  <c r="L1040" i="5"/>
  <c r="L1041" i="5"/>
  <c r="L1042" i="5"/>
  <c r="L1043" i="5"/>
  <c r="L1044" i="5"/>
  <c r="L1045" i="5"/>
  <c r="L1046" i="5"/>
  <c r="L1047" i="5"/>
  <c r="L1048" i="5"/>
  <c r="L1049" i="5"/>
  <c r="L1050" i="5"/>
  <c r="L1051" i="5"/>
  <c r="L1052" i="5"/>
  <c r="L1053" i="5"/>
  <c r="L1054" i="5"/>
  <c r="L1055" i="5"/>
  <c r="L1056" i="5"/>
  <c r="L1057" i="5"/>
  <c r="L1058" i="5"/>
  <c r="L1059" i="5"/>
  <c r="L1060" i="5"/>
  <c r="L1061" i="5"/>
  <c r="L1062" i="5"/>
  <c r="L1063" i="5"/>
  <c r="L1064" i="5"/>
  <c r="L1065" i="5"/>
  <c r="L1066" i="5"/>
  <c r="L1067" i="5"/>
  <c r="L1068" i="5"/>
  <c r="L1069" i="5"/>
  <c r="L1070" i="5"/>
  <c r="L1071" i="5"/>
  <c r="L1072" i="5"/>
  <c r="L1073" i="5"/>
  <c r="L1074" i="5"/>
  <c r="L1075" i="5"/>
  <c r="L1076" i="5"/>
  <c r="L1077" i="5"/>
  <c r="L1078" i="5"/>
  <c r="L1079" i="5"/>
  <c r="L1080" i="5"/>
  <c r="L1081" i="5"/>
  <c r="L1082" i="5"/>
  <c r="L1083" i="5"/>
  <c r="L1084" i="5"/>
  <c r="L1085" i="5"/>
  <c r="L1086" i="5"/>
  <c r="L1087" i="5"/>
  <c r="L1088" i="5"/>
  <c r="L1089" i="5"/>
  <c r="L1090" i="5"/>
  <c r="L1091" i="5"/>
  <c r="L1092" i="5"/>
  <c r="L1093" i="5"/>
  <c r="L1094" i="5"/>
  <c r="L1095" i="5"/>
  <c r="L1096" i="5"/>
  <c r="L1097" i="5"/>
  <c r="L1098" i="5"/>
  <c r="L1099" i="5"/>
  <c r="L1100" i="5"/>
  <c r="L1101" i="5"/>
  <c r="L1102" i="5"/>
  <c r="L1103" i="5"/>
  <c r="L1104" i="5"/>
  <c r="L1105" i="5"/>
  <c r="L1106" i="5"/>
  <c r="L1107" i="5"/>
  <c r="L1108" i="5"/>
  <c r="L1109" i="5"/>
  <c r="L1110" i="5"/>
  <c r="L1111" i="5"/>
  <c r="L1112" i="5"/>
  <c r="L1113" i="5"/>
  <c r="L1114" i="5"/>
  <c r="L1115" i="5"/>
  <c r="L1116" i="5"/>
  <c r="L1117" i="5"/>
  <c r="L1118" i="5"/>
  <c r="L1119" i="5"/>
  <c r="L1120" i="5"/>
  <c r="L1121" i="5"/>
  <c r="L1122" i="5"/>
  <c r="L1123" i="5"/>
  <c r="L1124" i="5"/>
  <c r="L1125" i="5"/>
  <c r="L1126" i="5"/>
  <c r="L1127" i="5"/>
  <c r="L1128" i="5"/>
  <c r="L1129" i="5"/>
  <c r="L1130" i="5"/>
  <c r="L1131" i="5"/>
  <c r="L1132" i="5"/>
  <c r="L1133" i="5"/>
  <c r="L1134" i="5"/>
  <c r="L1135" i="5"/>
  <c r="L1136" i="5"/>
  <c r="L1137" i="5"/>
  <c r="L1138" i="5"/>
  <c r="L1139" i="5"/>
  <c r="L1140" i="5"/>
  <c r="L1141" i="5"/>
  <c r="L1142" i="5"/>
  <c r="L1143" i="5"/>
  <c r="L1144" i="5"/>
  <c r="L1145" i="5"/>
  <c r="L1146" i="5"/>
  <c r="L1147" i="5"/>
  <c r="L1148" i="5"/>
  <c r="L1149" i="5"/>
  <c r="L1150" i="5"/>
  <c r="L1151" i="5"/>
  <c r="L1152" i="5"/>
  <c r="L1153" i="5"/>
  <c r="L1154" i="5"/>
  <c r="L1155" i="5"/>
  <c r="L1156" i="5"/>
  <c r="L1157" i="5"/>
  <c r="L1158" i="5"/>
  <c r="L1159" i="5"/>
  <c r="L1160" i="5"/>
  <c r="L1161" i="5"/>
  <c r="L1162" i="5"/>
  <c r="L1163" i="5"/>
  <c r="L1164" i="5"/>
  <c r="L1165" i="5"/>
  <c r="L1166" i="5"/>
  <c r="L1167" i="5"/>
  <c r="L1168" i="5"/>
  <c r="L1169" i="5"/>
  <c r="L1170" i="5"/>
  <c r="L1171" i="5"/>
  <c r="L1172" i="5"/>
  <c r="L1173" i="5"/>
  <c r="L1174" i="5"/>
  <c r="L1175" i="5"/>
  <c r="L1176" i="5"/>
  <c r="L1177" i="5"/>
  <c r="L1178" i="5"/>
  <c r="L1179" i="5"/>
  <c r="L1180" i="5"/>
  <c r="L1181" i="5"/>
  <c r="L1182" i="5"/>
  <c r="L1183" i="5"/>
  <c r="L1184" i="5"/>
  <c r="L1185" i="5"/>
  <c r="L1186" i="5"/>
  <c r="L1187" i="5"/>
  <c r="L1188" i="5"/>
  <c r="L1189" i="5"/>
  <c r="L1190" i="5"/>
  <c r="L1191" i="5"/>
  <c r="L1192" i="5"/>
  <c r="L1193" i="5"/>
  <c r="L1194" i="5"/>
  <c r="L1195" i="5"/>
  <c r="L1196" i="5"/>
  <c r="L1197" i="5"/>
  <c r="L1198" i="5"/>
  <c r="L1199" i="5"/>
  <c r="L1200" i="5"/>
  <c r="L1201" i="5"/>
  <c r="L1202" i="5"/>
  <c r="L1203" i="5"/>
  <c r="L1204" i="5"/>
  <c r="L1205" i="5"/>
  <c r="L1206" i="5"/>
  <c r="L1207" i="5"/>
  <c r="L1208" i="5"/>
  <c r="L1209" i="5"/>
  <c r="L1210" i="5"/>
  <c r="L1211" i="5"/>
  <c r="L1212" i="5"/>
  <c r="L1213" i="5"/>
  <c r="L1214" i="5"/>
  <c r="L1215" i="5"/>
  <c r="L1216" i="5"/>
  <c r="L1217" i="5"/>
  <c r="L1218" i="5"/>
  <c r="L1219" i="5"/>
  <c r="L1220" i="5"/>
  <c r="L1221" i="5"/>
  <c r="L1222" i="5"/>
  <c r="L1223" i="5"/>
  <c r="L1224" i="5"/>
  <c r="L1225" i="5"/>
  <c r="L1226" i="5"/>
  <c r="L1227" i="5"/>
  <c r="L1228" i="5"/>
  <c r="L1229" i="5"/>
  <c r="L1230" i="5"/>
  <c r="L1231" i="5"/>
  <c r="L1232" i="5"/>
  <c r="L1233" i="5"/>
  <c r="L1234" i="5"/>
  <c r="L1235" i="5"/>
  <c r="L1236" i="5"/>
  <c r="L1237" i="5"/>
  <c r="L1238" i="5"/>
  <c r="L1239" i="5"/>
  <c r="L1240" i="5"/>
  <c r="L1241" i="5"/>
  <c r="L1242" i="5"/>
  <c r="L1243" i="5"/>
  <c r="L1244" i="5"/>
  <c r="L1245" i="5"/>
  <c r="L1246" i="5"/>
  <c r="L1247" i="5"/>
  <c r="L1248" i="5"/>
  <c r="L1249" i="5"/>
  <c r="L1250" i="5"/>
  <c r="L1251" i="5"/>
  <c r="L1252" i="5"/>
  <c r="L1253" i="5"/>
  <c r="L1254" i="5"/>
  <c r="L1255" i="5"/>
  <c r="L1256" i="5"/>
  <c r="L1257" i="5"/>
  <c r="L1258" i="5"/>
  <c r="L1259" i="5"/>
  <c r="L1260" i="5"/>
  <c r="L1261" i="5"/>
  <c r="L1262" i="5"/>
  <c r="L1263" i="5"/>
  <c r="L1264" i="5"/>
  <c r="L1265" i="5"/>
  <c r="L1266" i="5"/>
  <c r="L1267" i="5"/>
  <c r="L1268" i="5"/>
  <c r="L1269" i="5"/>
  <c r="L1270" i="5"/>
  <c r="L1271" i="5"/>
  <c r="L1272" i="5"/>
  <c r="L1273" i="5"/>
  <c r="L1274" i="5"/>
  <c r="L1275" i="5"/>
  <c r="L1276" i="5"/>
  <c r="L1277" i="5"/>
  <c r="L1278" i="5"/>
  <c r="L1279" i="5"/>
  <c r="L1280" i="5"/>
  <c r="L1281" i="5"/>
  <c r="L1282" i="5"/>
  <c r="L1283" i="5"/>
  <c r="L1284" i="5"/>
  <c r="L1285" i="5"/>
  <c r="L1286" i="5"/>
  <c r="L1287" i="5"/>
  <c r="L1288" i="5"/>
  <c r="L1289" i="5"/>
  <c r="L1290" i="5"/>
  <c r="L1291" i="5"/>
  <c r="L1292" i="5"/>
  <c r="L1293" i="5"/>
  <c r="L1294" i="5"/>
  <c r="L1295" i="5"/>
  <c r="L1296" i="5"/>
  <c r="L1297" i="5"/>
  <c r="L1298" i="5"/>
  <c r="L1299" i="5"/>
  <c r="L1300" i="5"/>
  <c r="L1301" i="5"/>
  <c r="L1302" i="5"/>
  <c r="L1303" i="5"/>
  <c r="L1304" i="5"/>
  <c r="L1305" i="5"/>
  <c r="L1306" i="5"/>
  <c r="L1307" i="5"/>
  <c r="L1308" i="5"/>
  <c r="L1309" i="5"/>
  <c r="L1310" i="5"/>
  <c r="L1311" i="5"/>
  <c r="L1312" i="5"/>
  <c r="L1313" i="5"/>
  <c r="L1314" i="5"/>
  <c r="L1315" i="5"/>
  <c r="L1316" i="5"/>
  <c r="L1317" i="5"/>
  <c r="L1318" i="5"/>
  <c r="L1319" i="5"/>
  <c r="L1320" i="5"/>
  <c r="L1321" i="5"/>
  <c r="L1322" i="5"/>
  <c r="L1323" i="5"/>
  <c r="L1324" i="5"/>
  <c r="L1325" i="5"/>
  <c r="L1326" i="5"/>
  <c r="L1327" i="5"/>
  <c r="L1328" i="5"/>
  <c r="L1329" i="5"/>
  <c r="L1330" i="5"/>
  <c r="L1331" i="5"/>
  <c r="L1332" i="5"/>
  <c r="L1333" i="5"/>
  <c r="L1334" i="5"/>
  <c r="L1335" i="5"/>
  <c r="L1336" i="5"/>
  <c r="L1337" i="5"/>
  <c r="L1338" i="5"/>
  <c r="L1339" i="5"/>
  <c r="L1340" i="5"/>
  <c r="L1341" i="5"/>
  <c r="L1342" i="5"/>
  <c r="L1343" i="5"/>
  <c r="L1344" i="5"/>
  <c r="L1345" i="5"/>
  <c r="L1346" i="5"/>
  <c r="L1347" i="5"/>
  <c r="L1348" i="5"/>
  <c r="L1349" i="5"/>
  <c r="L1350" i="5"/>
  <c r="L1351" i="5"/>
  <c r="L1352" i="5"/>
  <c r="L1353" i="5"/>
  <c r="L1354" i="5"/>
  <c r="L1355" i="5"/>
  <c r="L1356" i="5"/>
  <c r="L1357" i="5"/>
  <c r="L1358" i="5"/>
  <c r="L1359" i="5"/>
  <c r="L1360" i="5"/>
  <c r="L1361" i="5"/>
  <c r="L1362" i="5"/>
  <c r="L1363" i="5"/>
  <c r="L1364" i="5"/>
  <c r="L1365" i="5"/>
  <c r="L1366" i="5"/>
  <c r="L1367" i="5"/>
  <c r="L1368" i="5"/>
  <c r="L1369" i="5"/>
  <c r="L1370" i="5"/>
  <c r="L1371" i="5"/>
  <c r="L1372" i="5"/>
  <c r="L1373" i="5"/>
  <c r="L1374" i="5"/>
  <c r="L1375" i="5"/>
  <c r="L1376" i="5"/>
  <c r="L1377" i="5"/>
  <c r="L1378" i="5"/>
  <c r="L1379" i="5"/>
  <c r="L1380" i="5"/>
  <c r="L1381" i="5"/>
  <c r="L1382" i="5"/>
  <c r="L1383" i="5"/>
  <c r="L1384" i="5"/>
  <c r="L1385" i="5"/>
  <c r="L1386" i="5"/>
  <c r="L1387" i="5"/>
  <c r="L1388" i="5"/>
  <c r="L1389" i="5"/>
  <c r="L1390" i="5"/>
  <c r="L1391" i="5"/>
  <c r="L1392" i="5"/>
  <c r="L1393" i="5"/>
  <c r="L1394" i="5"/>
  <c r="L1395" i="5"/>
  <c r="L1396" i="5"/>
  <c r="L1397" i="5"/>
  <c r="L1398" i="5"/>
  <c r="L1399" i="5"/>
  <c r="L1400" i="5"/>
  <c r="L1401" i="5"/>
  <c r="L1402" i="5"/>
  <c r="L1403" i="5"/>
  <c r="L1404" i="5"/>
  <c r="L1405" i="5"/>
  <c r="L1406" i="5"/>
  <c r="L1407" i="5"/>
  <c r="L1408" i="5"/>
  <c r="L1409" i="5"/>
  <c r="L1410" i="5"/>
  <c r="L1411" i="5"/>
  <c r="L1412" i="5"/>
  <c r="L1413" i="5"/>
  <c r="L1414" i="5"/>
  <c r="L1415" i="5"/>
  <c r="L1416" i="5"/>
  <c r="L1417" i="5"/>
  <c r="L1418" i="5"/>
  <c r="L1419" i="5"/>
  <c r="L1420" i="5"/>
  <c r="L1421" i="5"/>
  <c r="L1422" i="5"/>
  <c r="L1423" i="5"/>
  <c r="L1424" i="5"/>
  <c r="L1425" i="5"/>
  <c r="L1426" i="5"/>
  <c r="L1427" i="5"/>
  <c r="L1428" i="5"/>
  <c r="L1429" i="5"/>
  <c r="L1430" i="5"/>
  <c r="L1431" i="5"/>
  <c r="L1432" i="5"/>
  <c r="L1433" i="5"/>
  <c r="L1434" i="5"/>
  <c r="L1435" i="5"/>
  <c r="L1436" i="5"/>
  <c r="L1437" i="5"/>
  <c r="L1438" i="5"/>
  <c r="L1439" i="5"/>
  <c r="L1440" i="5"/>
  <c r="L1441" i="5"/>
  <c r="L1442" i="5"/>
  <c r="L1443" i="5"/>
  <c r="L1444" i="5"/>
  <c r="L1445" i="5"/>
  <c r="L1446" i="5"/>
  <c r="L1447" i="5"/>
  <c r="L1448" i="5"/>
  <c r="L1449" i="5"/>
  <c r="L1450" i="5"/>
  <c r="L1451" i="5"/>
  <c r="L1452" i="5"/>
  <c r="L1453" i="5"/>
  <c r="L1454" i="5"/>
  <c r="L1455" i="5"/>
  <c r="L1456" i="5"/>
  <c r="L1457" i="5"/>
  <c r="L1458" i="5"/>
  <c r="L1459" i="5"/>
  <c r="L1460" i="5"/>
  <c r="L1461" i="5"/>
  <c r="L1462" i="5"/>
  <c r="L1463" i="5"/>
  <c r="L1464" i="5"/>
  <c r="L1465" i="5"/>
  <c r="L1466" i="5"/>
  <c r="L1467" i="5"/>
  <c r="L1468" i="5"/>
  <c r="L1469" i="5"/>
  <c r="L1470" i="5"/>
  <c r="L1471" i="5"/>
  <c r="L1472" i="5"/>
  <c r="L1473" i="5"/>
  <c r="L1474" i="5"/>
  <c r="L1475" i="5"/>
  <c r="L1476" i="5"/>
  <c r="L1477" i="5"/>
  <c r="L1478" i="5"/>
  <c r="L1479" i="5"/>
  <c r="L1480" i="5"/>
  <c r="L1481" i="5"/>
  <c r="L1482" i="5"/>
  <c r="L1483" i="5"/>
  <c r="L1484" i="5"/>
  <c r="L1485" i="5"/>
  <c r="L1486" i="5"/>
  <c r="L1487" i="5"/>
  <c r="L1488" i="5"/>
  <c r="L1489" i="5"/>
  <c r="L1490" i="5"/>
  <c r="L1491" i="5"/>
  <c r="L1492" i="5"/>
  <c r="L1493" i="5"/>
  <c r="L1494" i="5"/>
  <c r="L1495" i="5"/>
  <c r="L1496" i="5"/>
  <c r="L1497" i="5"/>
  <c r="L1498" i="5"/>
  <c r="L1499" i="5"/>
  <c r="L1500" i="5"/>
  <c r="L1501" i="5"/>
  <c r="L1502" i="5"/>
  <c r="L1503" i="5"/>
  <c r="L1504" i="5"/>
  <c r="L1505" i="5"/>
  <c r="L1506" i="5"/>
  <c r="L1507" i="5"/>
  <c r="L1508" i="5"/>
  <c r="L1509" i="5"/>
  <c r="L1510" i="5"/>
  <c r="L1511" i="5"/>
  <c r="L1512" i="5"/>
  <c r="L1513" i="5"/>
  <c r="L1514" i="5"/>
  <c r="L1515" i="5"/>
  <c r="L1516" i="5"/>
  <c r="L1517" i="5"/>
  <c r="L1518" i="5"/>
  <c r="L1519" i="5"/>
  <c r="L1520" i="5"/>
  <c r="L1521" i="5"/>
  <c r="L1522" i="5"/>
  <c r="L1523" i="5"/>
  <c r="L1524" i="5"/>
  <c r="L1525" i="5"/>
  <c r="L1526" i="5"/>
  <c r="L1527" i="5"/>
  <c r="L1528" i="5"/>
  <c r="L1529" i="5"/>
  <c r="L1530" i="5"/>
  <c r="L1531" i="5"/>
  <c r="L1532" i="5"/>
  <c r="L1533" i="5"/>
  <c r="L1534" i="5"/>
  <c r="L1535" i="5"/>
  <c r="L1536" i="5"/>
  <c r="L1537" i="5"/>
  <c r="L1538" i="5"/>
  <c r="L1539" i="5"/>
  <c r="L1540" i="5"/>
  <c r="L1541" i="5"/>
  <c r="L1542" i="5"/>
  <c r="L1543" i="5"/>
  <c r="L1544" i="5"/>
  <c r="L1545" i="5"/>
  <c r="L1546" i="5"/>
  <c r="L1547" i="5"/>
  <c r="L1548" i="5"/>
  <c r="L1549" i="5"/>
  <c r="L1550" i="5"/>
  <c r="L1551" i="5"/>
  <c r="L1552" i="5"/>
  <c r="L1553" i="5"/>
  <c r="L1554" i="5"/>
  <c r="L1555" i="5"/>
  <c r="L1556" i="5"/>
  <c r="L1557" i="5"/>
  <c r="L1558" i="5"/>
  <c r="L1559" i="5"/>
  <c r="L1560" i="5"/>
  <c r="L1561" i="5"/>
  <c r="L1562" i="5"/>
  <c r="L1563" i="5"/>
  <c r="L1564" i="5"/>
  <c r="L1565" i="5"/>
  <c r="L1566" i="5"/>
  <c r="L1567" i="5"/>
  <c r="L1568" i="5"/>
  <c r="L1569" i="5"/>
  <c r="L1570" i="5"/>
  <c r="L1571" i="5"/>
  <c r="L1572" i="5"/>
  <c r="L1573" i="5"/>
  <c r="L1574" i="5"/>
  <c r="L1575" i="5"/>
  <c r="L1576" i="5"/>
  <c r="L1577" i="5"/>
  <c r="L1578" i="5"/>
  <c r="L1579" i="5"/>
  <c r="L1580" i="5"/>
  <c r="L1581" i="5"/>
  <c r="L1582" i="5"/>
  <c r="L1583" i="5"/>
  <c r="L1584" i="5"/>
  <c r="L1585" i="5"/>
  <c r="L1586" i="5"/>
  <c r="L1587" i="5"/>
  <c r="L1588" i="5"/>
  <c r="L1589" i="5"/>
  <c r="L1590" i="5"/>
  <c r="L1591" i="5"/>
  <c r="L1592" i="5"/>
  <c r="L1593" i="5"/>
  <c r="L1594" i="5"/>
  <c r="L1595" i="5"/>
  <c r="L1596" i="5"/>
  <c r="L1597" i="5"/>
  <c r="L1598" i="5"/>
  <c r="L1599" i="5"/>
  <c r="L1600" i="5"/>
  <c r="L1601" i="5"/>
  <c r="L1602" i="5"/>
  <c r="L1603" i="5"/>
  <c r="L1604" i="5"/>
  <c r="L1605" i="5"/>
  <c r="L1606" i="5"/>
  <c r="L1607" i="5"/>
  <c r="L1608" i="5"/>
  <c r="L1609" i="5"/>
  <c r="L1610" i="5"/>
  <c r="L1611" i="5"/>
  <c r="L1612" i="5"/>
  <c r="L1613" i="5"/>
  <c r="L1614" i="5"/>
  <c r="L1615" i="5"/>
  <c r="L1616" i="5"/>
  <c r="L1617" i="5"/>
  <c r="L1618" i="5"/>
  <c r="L1619" i="5"/>
  <c r="L1620" i="5"/>
  <c r="L1621" i="5"/>
  <c r="L1622" i="5"/>
  <c r="L1623" i="5"/>
  <c r="L1624" i="5"/>
  <c r="L1625" i="5"/>
  <c r="L1626" i="5"/>
  <c r="L1627" i="5"/>
  <c r="L1628" i="5"/>
  <c r="L1629" i="5"/>
  <c r="L1630" i="5"/>
  <c r="L1631" i="5"/>
  <c r="L1632" i="5"/>
  <c r="L1633" i="5"/>
  <c r="L1634" i="5"/>
  <c r="L1635" i="5"/>
  <c r="L1636" i="5"/>
  <c r="L1637" i="5"/>
  <c r="L1638" i="5"/>
  <c r="L1639" i="5"/>
  <c r="L1640" i="5"/>
  <c r="L1641" i="5"/>
  <c r="L1642" i="5"/>
  <c r="L1643" i="5"/>
  <c r="L1644" i="5"/>
  <c r="L1645" i="5"/>
  <c r="L1646" i="5"/>
  <c r="L1647" i="5"/>
  <c r="L1648" i="5"/>
  <c r="L1649" i="5"/>
  <c r="L1650" i="5"/>
  <c r="L1651" i="5"/>
  <c r="L1652" i="5"/>
  <c r="L1653" i="5"/>
  <c r="L1654" i="5"/>
  <c r="L1655" i="5"/>
  <c r="L1656" i="5"/>
  <c r="L1657" i="5"/>
  <c r="L1658" i="5"/>
  <c r="L1659" i="5"/>
  <c r="L1660" i="5"/>
  <c r="L1661" i="5"/>
  <c r="L1662" i="5"/>
  <c r="L1663" i="5"/>
  <c r="L1664" i="5"/>
  <c r="L1665" i="5"/>
  <c r="L1666" i="5"/>
  <c r="L1667" i="5"/>
  <c r="L1668" i="5"/>
  <c r="L1669" i="5"/>
  <c r="L1670" i="5"/>
  <c r="L1671" i="5"/>
  <c r="L1672" i="5"/>
  <c r="L1673" i="5"/>
  <c r="L1674" i="5"/>
  <c r="L1675" i="5"/>
  <c r="L1676" i="5"/>
  <c r="L1677" i="5"/>
  <c r="L1678" i="5"/>
  <c r="L1679" i="5"/>
  <c r="L1680" i="5"/>
  <c r="L1681" i="5"/>
  <c r="L1682" i="5"/>
  <c r="L1683" i="5"/>
  <c r="L1684" i="5"/>
  <c r="L1685" i="5"/>
  <c r="L1686" i="5"/>
  <c r="L1687" i="5"/>
  <c r="L1688" i="5"/>
  <c r="L1689" i="5"/>
  <c r="L1690" i="5"/>
  <c r="L1691" i="5"/>
  <c r="L1692" i="5"/>
  <c r="L1693" i="5"/>
  <c r="L1694" i="5"/>
  <c r="L1695" i="5"/>
  <c r="L1696" i="5"/>
  <c r="L1697" i="5"/>
  <c r="L1698" i="5"/>
  <c r="L1699" i="5"/>
  <c r="L1700" i="5"/>
  <c r="L1701" i="5"/>
  <c r="L1702" i="5"/>
  <c r="L1703" i="5"/>
  <c r="L1704" i="5"/>
  <c r="L1705" i="5"/>
  <c r="L1706" i="5"/>
  <c r="L1708" i="5"/>
  <c r="L1709" i="5"/>
  <c r="L1710" i="5"/>
  <c r="L1711" i="5"/>
  <c r="L1712" i="5"/>
  <c r="L1713" i="5"/>
  <c r="L1714" i="5"/>
  <c r="L1715" i="5"/>
  <c r="L1716" i="5"/>
  <c r="L1717" i="5"/>
  <c r="L1718" i="5"/>
  <c r="L1719" i="5"/>
  <c r="L1720" i="5"/>
  <c r="L1721" i="5"/>
  <c r="L1722" i="5"/>
  <c r="L1723" i="5"/>
  <c r="L1724" i="5"/>
  <c r="L1725" i="5"/>
  <c r="L1726" i="5"/>
  <c r="L1727" i="5"/>
  <c r="L1728" i="5"/>
  <c r="L1729" i="5"/>
  <c r="L1730" i="5"/>
  <c r="L1731" i="5"/>
  <c r="L1732" i="5"/>
  <c r="L1733" i="5"/>
  <c r="L1734" i="5"/>
  <c r="L1735" i="5"/>
  <c r="L1736" i="5"/>
  <c r="L1737" i="5"/>
  <c r="L1738" i="5"/>
  <c r="L1739" i="5"/>
  <c r="L1740" i="5"/>
  <c r="L1741" i="5"/>
  <c r="L1742" i="5"/>
  <c r="L1743" i="5"/>
  <c r="L1744" i="5"/>
  <c r="L1745" i="5"/>
  <c r="L1746" i="5"/>
  <c r="L1747" i="5"/>
  <c r="L1748" i="5"/>
  <c r="L1749" i="5"/>
  <c r="L1750" i="5"/>
  <c r="L1751" i="5"/>
  <c r="L1752" i="5"/>
  <c r="L1753" i="5"/>
  <c r="L1754" i="5"/>
  <c r="L1755" i="5"/>
  <c r="L1756" i="5"/>
  <c r="L1757" i="5"/>
  <c r="L1758" i="5"/>
  <c r="L1759" i="5"/>
  <c r="L1760" i="5"/>
  <c r="L1761" i="5"/>
  <c r="L1762" i="5"/>
  <c r="L1763" i="5"/>
  <c r="L1764" i="5"/>
  <c r="L1765" i="5"/>
  <c r="L1766" i="5"/>
  <c r="L1767" i="5"/>
  <c r="L1768" i="5"/>
  <c r="L1769" i="5"/>
  <c r="L1770" i="5"/>
  <c r="L1771" i="5"/>
  <c r="L1772" i="5"/>
  <c r="L1773" i="5"/>
  <c r="L1774" i="5"/>
  <c r="L1775" i="5"/>
  <c r="L1776" i="5"/>
  <c r="L1777" i="5"/>
  <c r="L1778" i="5"/>
  <c r="L1779" i="5"/>
  <c r="L1780" i="5"/>
  <c r="L1781" i="5"/>
  <c r="L1782" i="5"/>
  <c r="L1783" i="5"/>
  <c r="L1784" i="5"/>
  <c r="L1785" i="5"/>
  <c r="L1786" i="5"/>
  <c r="L1787" i="5"/>
  <c r="L1788" i="5"/>
  <c r="L1789" i="5"/>
  <c r="L1790" i="5"/>
  <c r="L1791" i="5"/>
  <c r="L1792" i="5"/>
  <c r="L1793" i="5"/>
  <c r="L1794" i="5"/>
  <c r="L1795" i="5"/>
  <c r="L1796" i="5"/>
  <c r="L1797" i="5"/>
  <c r="L1798" i="5"/>
  <c r="L1799" i="5"/>
  <c r="L1800" i="5"/>
  <c r="L1801" i="5"/>
  <c r="L1802" i="5"/>
  <c r="L1803" i="5"/>
  <c r="L1804" i="5"/>
  <c r="L1805" i="5"/>
  <c r="L1806" i="5"/>
  <c r="L1807" i="5"/>
  <c r="L1808" i="5"/>
  <c r="L1809" i="5"/>
  <c r="L1810" i="5"/>
  <c r="L1811" i="5"/>
  <c r="L1812" i="5"/>
  <c r="L1813" i="5"/>
  <c r="L1814" i="5"/>
  <c r="L1815" i="5"/>
  <c r="L1816" i="5"/>
  <c r="L1817" i="5"/>
  <c r="L1818" i="5"/>
  <c r="L1819" i="5"/>
  <c r="L1820" i="5"/>
  <c r="L1821" i="5"/>
  <c r="L1822" i="5"/>
  <c r="L1823" i="5"/>
  <c r="L1824" i="5"/>
  <c r="L1825" i="5"/>
  <c r="L1826" i="5"/>
  <c r="L1827" i="5"/>
  <c r="L1828" i="5"/>
  <c r="L1829" i="5"/>
  <c r="L1830" i="5"/>
  <c r="L1831" i="5"/>
  <c r="L1832" i="5"/>
  <c r="L1833" i="5"/>
  <c r="L1834" i="5"/>
  <c r="L1835" i="5"/>
  <c r="L1836" i="5"/>
  <c r="L1837" i="5"/>
  <c r="L1838" i="5"/>
  <c r="L1839" i="5"/>
  <c r="L1840" i="5"/>
  <c r="L1841" i="5"/>
  <c r="L1842" i="5"/>
  <c r="L1843" i="5"/>
  <c r="L1844" i="5"/>
  <c r="L1845" i="5"/>
  <c r="L1846" i="5"/>
  <c r="L1847" i="5"/>
  <c r="L1848" i="5"/>
  <c r="L1849" i="5"/>
  <c r="L1850" i="5"/>
  <c r="L1851" i="5"/>
  <c r="L1852" i="5"/>
  <c r="L1853" i="5"/>
  <c r="L1854" i="5"/>
  <c r="L1855" i="5"/>
  <c r="L1856" i="5"/>
  <c r="L1857" i="5"/>
  <c r="L1858" i="5"/>
  <c r="L1859" i="5"/>
  <c r="L1860" i="5"/>
  <c r="L1861" i="5"/>
  <c r="L1862" i="5"/>
  <c r="L1863" i="5"/>
  <c r="L1864" i="5"/>
  <c r="L1865" i="5"/>
  <c r="L1866" i="5"/>
  <c r="L1867" i="5"/>
  <c r="L1868" i="5"/>
  <c r="L1869" i="5"/>
  <c r="L1870" i="5"/>
  <c r="L1871" i="5"/>
  <c r="L1872" i="5"/>
  <c r="L1873" i="5"/>
  <c r="L1874" i="5"/>
  <c r="L1875" i="5"/>
  <c r="L1876" i="5"/>
  <c r="L1877" i="5"/>
  <c r="L1878" i="5"/>
  <c r="L1879" i="5"/>
  <c r="L1880" i="5"/>
  <c r="L1881" i="5"/>
  <c r="L1882" i="5"/>
  <c r="L1883" i="5"/>
  <c r="L1884" i="5"/>
  <c r="L1885" i="5"/>
  <c r="L1886" i="5"/>
  <c r="L1887" i="5"/>
  <c r="L1888" i="5"/>
  <c r="L1889" i="5"/>
  <c r="L1890" i="5"/>
  <c r="L1891" i="5"/>
  <c r="L1892" i="5"/>
  <c r="L1893" i="5"/>
  <c r="L1894" i="5"/>
  <c r="L1895" i="5"/>
  <c r="L1896" i="5"/>
  <c r="L1897" i="5"/>
  <c r="L1898" i="5"/>
  <c r="L1899" i="5"/>
  <c r="L1900" i="5"/>
  <c r="L1901" i="5"/>
  <c r="L1902" i="5"/>
  <c r="L1903" i="5"/>
  <c r="L1904" i="5"/>
  <c r="L1905" i="5"/>
  <c r="L1906" i="5"/>
  <c r="L1907" i="5"/>
  <c r="L1908" i="5"/>
  <c r="L1909" i="5"/>
  <c r="L1910" i="5"/>
  <c r="L1911" i="5"/>
  <c r="L1912" i="5"/>
  <c r="L1913" i="5"/>
  <c r="L1914" i="5"/>
  <c r="L1915" i="5"/>
  <c r="L1916" i="5"/>
  <c r="L1917" i="5"/>
  <c r="L1918" i="5"/>
  <c r="L1919" i="5"/>
  <c r="L1920" i="5"/>
  <c r="L1921" i="5"/>
  <c r="L1922" i="5"/>
  <c r="L1923" i="5"/>
  <c r="L1924" i="5"/>
  <c r="L1925" i="5"/>
  <c r="L1926" i="5"/>
  <c r="L1927" i="5"/>
  <c r="L1928" i="5"/>
  <c r="L1929" i="5"/>
  <c r="L1930" i="5"/>
  <c r="L1931" i="5"/>
  <c r="L1932" i="5"/>
  <c r="L1933" i="5"/>
  <c r="L1934" i="5"/>
  <c r="L1935" i="5"/>
  <c r="L1936" i="5"/>
  <c r="L1937" i="5"/>
  <c r="L1938" i="5"/>
  <c r="L1939" i="5"/>
  <c r="L1940" i="5"/>
  <c r="L1941" i="5"/>
  <c r="L1942" i="5"/>
  <c r="L1943" i="5"/>
  <c r="L1944" i="5"/>
  <c r="L1945" i="5"/>
  <c r="L1946" i="5"/>
  <c r="L1947" i="5"/>
  <c r="L1948" i="5"/>
  <c r="L1949" i="5"/>
  <c r="L1950" i="5"/>
  <c r="L1951" i="5"/>
  <c r="L1952" i="5"/>
  <c r="L1953" i="5"/>
  <c r="L1954" i="5"/>
  <c r="L1955" i="5"/>
  <c r="L1957" i="5"/>
  <c r="L1958" i="5"/>
  <c r="L1959" i="5"/>
  <c r="L1960" i="5"/>
  <c r="L1961" i="5"/>
  <c r="L1962" i="5"/>
  <c r="L1963" i="5"/>
  <c r="L1964" i="5"/>
  <c r="L1965" i="5"/>
  <c r="L1966" i="5"/>
  <c r="L1967" i="5"/>
  <c r="L1968" i="5"/>
  <c r="L1969" i="5"/>
  <c r="L1970" i="5"/>
  <c r="L1971" i="5"/>
  <c r="L1972" i="5"/>
  <c r="L1973" i="5"/>
  <c r="L1974" i="5"/>
  <c r="L1975" i="5"/>
  <c r="L1976" i="5"/>
  <c r="L1977" i="5"/>
  <c r="L1978" i="5"/>
  <c r="L1979" i="5"/>
  <c r="L1980" i="5"/>
  <c r="L1981" i="5"/>
  <c r="L1982" i="5"/>
  <c r="L1983" i="5"/>
  <c r="L1984" i="5"/>
  <c r="L1985" i="5"/>
  <c r="L1986" i="5"/>
  <c r="L1987" i="5"/>
  <c r="L1988" i="5"/>
  <c r="L1989" i="5"/>
  <c r="L1990" i="5"/>
  <c r="L1991" i="5"/>
  <c r="L1992" i="5"/>
  <c r="L1993" i="5"/>
  <c r="L1994" i="5"/>
  <c r="L1995" i="5"/>
  <c r="L1996" i="5"/>
  <c r="L1997" i="5"/>
  <c r="L1998" i="5"/>
  <c r="L1999" i="5"/>
  <c r="L2000" i="5"/>
  <c r="L2001" i="5"/>
  <c r="L2002" i="5"/>
  <c r="L2003" i="5"/>
  <c r="L2004" i="5"/>
  <c r="L2005" i="5"/>
  <c r="L2006" i="5"/>
  <c r="L2007" i="5"/>
  <c r="L2008" i="5"/>
  <c r="L2009" i="5"/>
  <c r="L2010" i="5"/>
  <c r="L2011" i="5"/>
  <c r="L2012" i="5"/>
  <c r="L2013" i="5"/>
  <c r="L2014" i="5"/>
  <c r="L2015" i="5"/>
  <c r="L2016" i="5"/>
  <c r="L2017" i="5"/>
  <c r="L2018" i="5"/>
  <c r="L2019" i="5"/>
  <c r="L2020" i="5"/>
  <c r="L2021" i="5"/>
  <c r="L2022" i="5"/>
  <c r="L2023" i="5"/>
  <c r="L2024" i="5"/>
  <c r="L2025" i="5"/>
  <c r="L2026" i="5"/>
  <c r="L2027" i="5"/>
  <c r="L2028" i="5"/>
  <c r="L2029" i="5"/>
  <c r="L2030" i="5"/>
  <c r="L2031" i="5"/>
  <c r="L2032" i="5"/>
  <c r="L2033" i="5"/>
  <c r="L2034" i="5"/>
  <c r="L2035" i="5"/>
  <c r="L2036" i="5"/>
  <c r="L2037" i="5"/>
  <c r="L2038" i="5"/>
  <c r="L2039" i="5"/>
  <c r="L2040" i="5"/>
  <c r="L2041" i="5"/>
  <c r="L2042" i="5"/>
  <c r="L2043" i="5"/>
  <c r="L2044" i="5"/>
  <c r="L2045" i="5"/>
  <c r="L2046" i="5"/>
  <c r="L2047" i="5"/>
  <c r="L2048" i="5"/>
  <c r="L2049" i="5"/>
  <c r="L2050" i="5"/>
  <c r="L2051" i="5"/>
  <c r="L2052" i="5"/>
  <c r="L2053" i="5"/>
  <c r="L2054" i="5"/>
  <c r="L2055" i="5"/>
  <c r="L2056" i="5"/>
  <c r="L2057" i="5"/>
  <c r="L2058" i="5"/>
  <c r="L2059" i="5"/>
  <c r="L2060" i="5"/>
  <c r="L2061" i="5"/>
  <c r="L2062" i="5"/>
  <c r="L2063" i="5"/>
  <c r="L2064" i="5"/>
  <c r="L2065" i="5"/>
  <c r="L2066" i="5"/>
  <c r="L2067" i="5"/>
  <c r="L2068" i="5"/>
  <c r="L2069" i="5"/>
  <c r="L2070" i="5"/>
  <c r="L2071" i="5"/>
  <c r="L2072" i="5"/>
  <c r="L2073" i="5"/>
  <c r="L2074" i="5"/>
  <c r="L2075" i="5"/>
  <c r="L2076" i="5"/>
  <c r="L2077" i="5"/>
  <c r="L2078" i="5"/>
  <c r="L2079" i="5"/>
  <c r="L2080" i="5"/>
  <c r="L2081" i="5"/>
  <c r="L2082" i="5"/>
  <c r="L2083" i="5"/>
  <c r="L2084" i="5"/>
  <c r="L2085" i="5"/>
  <c r="L2086" i="5"/>
  <c r="L2087" i="5"/>
  <c r="L2088" i="5"/>
  <c r="L2089" i="5"/>
  <c r="L2090" i="5"/>
  <c r="L2091" i="5"/>
  <c r="L2092" i="5"/>
  <c r="L2093" i="5"/>
  <c r="L2094" i="5"/>
  <c r="L2095" i="5"/>
  <c r="L2096" i="5"/>
  <c r="L2097" i="5"/>
  <c r="L2098" i="5"/>
  <c r="L2099" i="5"/>
  <c r="L2100" i="5"/>
  <c r="L2101" i="5"/>
  <c r="L2102" i="5"/>
  <c r="L2103" i="5"/>
  <c r="L2104" i="5"/>
  <c r="L2105" i="5"/>
  <c r="L2106" i="5"/>
  <c r="L2107" i="5"/>
  <c r="L2108" i="5"/>
  <c r="L2109" i="5"/>
  <c r="L2110" i="5"/>
  <c r="L2111" i="5"/>
  <c r="L2112" i="5"/>
  <c r="L2113" i="5"/>
  <c r="L2114" i="5"/>
  <c r="L2115" i="5"/>
  <c r="L2116" i="5"/>
  <c r="L2117" i="5"/>
  <c r="L2118" i="5"/>
  <c r="L2119" i="5"/>
  <c r="L2120" i="5"/>
  <c r="L2121" i="5"/>
  <c r="L2122" i="5"/>
  <c r="L2123" i="5"/>
  <c r="L2124" i="5"/>
  <c r="L2125" i="5"/>
  <c r="L2126" i="5"/>
  <c r="L2127" i="5"/>
  <c r="L2128" i="5"/>
  <c r="L2129" i="5"/>
  <c r="L2130" i="5"/>
  <c r="L2131" i="5"/>
  <c r="L2132" i="5"/>
  <c r="L2133" i="5"/>
  <c r="L2134" i="5"/>
  <c r="L2135" i="5"/>
  <c r="L2136" i="5"/>
  <c r="L2137" i="5"/>
  <c r="L2138" i="5"/>
  <c r="L2139" i="5"/>
  <c r="L2140" i="5"/>
  <c r="L2141" i="5"/>
  <c r="L2142" i="5"/>
  <c r="L2143" i="5"/>
  <c r="L2144" i="5"/>
  <c r="L2145" i="5"/>
  <c r="L2146" i="5"/>
  <c r="L2147" i="5"/>
  <c r="L2148" i="5"/>
  <c r="L2149" i="5"/>
  <c r="L2150" i="5"/>
  <c r="L2151" i="5"/>
  <c r="L2152" i="5"/>
  <c r="L2153" i="5"/>
  <c r="L2154" i="5"/>
  <c r="L2155" i="5"/>
  <c r="L2156" i="5"/>
  <c r="L2157" i="5"/>
  <c r="L2158" i="5"/>
  <c r="L2159" i="5"/>
  <c r="L2160" i="5"/>
  <c r="L2161" i="5"/>
  <c r="L2162" i="5"/>
  <c r="L2163" i="5"/>
  <c r="L2164" i="5"/>
  <c r="L2165" i="5"/>
  <c r="L2166" i="5"/>
  <c r="L2167" i="5"/>
  <c r="L2168" i="5"/>
  <c r="L2169" i="5"/>
  <c r="L2170" i="5"/>
  <c r="L2171" i="5"/>
  <c r="L2172" i="5"/>
  <c r="L2173" i="5"/>
  <c r="L2174" i="5"/>
  <c r="L2175" i="5"/>
  <c r="L2176" i="5"/>
  <c r="L2177" i="5"/>
  <c r="L2178" i="5"/>
  <c r="L2179" i="5"/>
  <c r="L2180" i="5"/>
  <c r="L2181" i="5"/>
  <c r="L2182" i="5"/>
  <c r="L2183" i="5"/>
  <c r="L2184" i="5"/>
  <c r="L2185" i="5"/>
  <c r="L2186" i="5"/>
  <c r="L2187" i="5"/>
  <c r="L2188" i="5"/>
  <c r="L2189" i="5"/>
  <c r="L2190" i="5"/>
  <c r="L2191" i="5"/>
  <c r="L2192" i="5"/>
  <c r="L2193" i="5"/>
  <c r="L2194" i="5"/>
  <c r="L2195" i="5"/>
  <c r="L2196" i="5"/>
  <c r="L2197" i="5"/>
  <c r="L2198" i="5"/>
  <c r="L2199" i="5"/>
  <c r="L2200" i="5"/>
  <c r="L2201" i="5"/>
  <c r="L2202" i="5"/>
  <c r="L2203" i="5"/>
  <c r="L2204" i="5"/>
  <c r="L2205" i="5"/>
  <c r="L2206" i="5"/>
  <c r="L2207" i="5"/>
  <c r="L2208" i="5"/>
  <c r="L2209" i="5"/>
  <c r="L2210" i="5"/>
  <c r="L2211" i="5"/>
  <c r="L2212" i="5"/>
  <c r="L2213" i="5"/>
  <c r="L2214" i="5"/>
  <c r="L2215" i="5"/>
  <c r="L2216" i="5"/>
  <c r="L2217" i="5"/>
  <c r="L2218" i="5"/>
  <c r="L2219" i="5"/>
  <c r="L2220" i="5"/>
  <c r="L2221" i="5"/>
  <c r="L2222" i="5"/>
  <c r="L2223" i="5"/>
  <c r="L2224" i="5"/>
  <c r="L2225" i="5"/>
  <c r="L2226" i="5"/>
  <c r="L2227" i="5"/>
  <c r="L2228" i="5"/>
  <c r="L2229" i="5"/>
  <c r="L2230" i="5"/>
  <c r="L2231" i="5"/>
  <c r="L2232" i="5"/>
  <c r="L2233" i="5"/>
  <c r="L2234" i="5"/>
  <c r="L2235" i="5"/>
  <c r="L2236" i="5"/>
  <c r="L2237" i="5"/>
  <c r="L2238" i="5"/>
  <c r="L2239" i="5"/>
  <c r="L2240" i="5"/>
  <c r="L2241" i="5"/>
  <c r="L2242" i="5"/>
  <c r="L2243" i="5"/>
  <c r="L2244" i="5"/>
  <c r="L2245" i="5"/>
  <c r="L2246" i="5"/>
  <c r="L2247" i="5"/>
  <c r="L2248" i="5"/>
  <c r="L2249" i="5"/>
  <c r="L2250" i="5"/>
  <c r="L2251" i="5"/>
  <c r="L2252" i="5"/>
  <c r="L2253" i="5"/>
  <c r="L2254" i="5"/>
  <c r="L2255" i="5"/>
  <c r="L2256" i="5"/>
  <c r="L2257" i="5"/>
  <c r="L2258" i="5"/>
  <c r="L2259" i="5"/>
  <c r="L2260" i="5"/>
  <c r="L2261" i="5"/>
  <c r="L2262" i="5"/>
  <c r="L2263" i="5"/>
  <c r="L2264" i="5"/>
  <c r="L2265" i="5"/>
  <c r="L2266" i="5"/>
  <c r="L2267" i="5"/>
  <c r="L2268" i="5"/>
  <c r="L2269" i="5"/>
  <c r="L2270" i="5"/>
  <c r="L2271" i="5"/>
  <c r="L2272" i="5"/>
  <c r="L2273" i="5"/>
  <c r="L2274" i="5"/>
  <c r="L2275" i="5"/>
  <c r="L2276" i="5"/>
  <c r="L2277" i="5"/>
  <c r="L2278" i="5"/>
  <c r="L2279" i="5"/>
  <c r="L2280" i="5"/>
  <c r="L2281" i="5"/>
  <c r="L2282" i="5"/>
  <c r="L2283" i="5"/>
  <c r="L2284" i="5"/>
  <c r="L2285" i="5"/>
  <c r="L2286" i="5"/>
  <c r="L2287" i="5"/>
  <c r="L2288" i="5"/>
  <c r="L2289" i="5"/>
  <c r="L2290" i="5"/>
  <c r="L2291" i="5"/>
  <c r="L2292" i="5"/>
  <c r="L2293" i="5"/>
  <c r="L2294" i="5"/>
  <c r="L2295" i="5"/>
  <c r="L2296" i="5"/>
  <c r="L2297" i="5"/>
  <c r="L2298" i="5"/>
  <c r="L2299" i="5"/>
  <c r="L2300" i="5"/>
  <c r="L2301" i="5"/>
  <c r="L2302" i="5"/>
  <c r="L2303" i="5"/>
  <c r="L2304" i="5"/>
  <c r="L2305" i="5"/>
  <c r="L2306" i="5"/>
  <c r="L2307" i="5"/>
  <c r="L2308" i="5"/>
  <c r="L2309" i="5"/>
  <c r="L2310" i="5"/>
  <c r="L2311" i="5"/>
  <c r="L2312" i="5"/>
  <c r="L2313" i="5"/>
  <c r="L2314" i="5"/>
  <c r="L2315" i="5"/>
  <c r="L2316" i="5"/>
  <c r="L2317" i="5"/>
  <c r="L2318" i="5"/>
  <c r="L2319" i="5"/>
  <c r="L2320" i="5"/>
  <c r="L2321" i="5"/>
  <c r="L2322" i="5"/>
  <c r="L2323" i="5"/>
  <c r="L2324" i="5"/>
  <c r="L2325" i="5"/>
  <c r="L2326" i="5"/>
  <c r="L2327" i="5"/>
  <c r="L2328" i="5"/>
  <c r="L2329" i="5"/>
  <c r="L2330" i="5"/>
  <c r="L2331" i="5"/>
  <c r="L2332" i="5"/>
  <c r="L2333" i="5"/>
  <c r="L2334" i="5"/>
  <c r="L2335" i="5"/>
  <c r="L2336" i="5"/>
  <c r="L2337" i="5"/>
  <c r="L2338" i="5"/>
  <c r="L2339" i="5"/>
  <c r="L2340" i="5"/>
  <c r="L2341" i="5"/>
  <c r="L2342" i="5"/>
  <c r="L2343" i="5"/>
  <c r="L2344" i="5"/>
  <c r="L2345" i="5"/>
  <c r="L2346" i="5"/>
  <c r="L2347" i="5"/>
  <c r="L2348" i="5"/>
  <c r="L2349" i="5"/>
  <c r="L2350" i="5"/>
  <c r="L2351" i="5"/>
  <c r="L2352" i="5"/>
  <c r="L2353" i="5"/>
  <c r="L2354" i="5"/>
  <c r="L2355" i="5"/>
  <c r="L2356" i="5"/>
  <c r="L2357" i="5"/>
  <c r="L2358" i="5"/>
  <c r="L2359" i="5"/>
  <c r="L2360" i="5"/>
  <c r="L2361" i="5"/>
  <c r="L2362" i="5"/>
  <c r="L2363" i="5"/>
  <c r="L2364" i="5"/>
  <c r="L2365" i="5"/>
  <c r="L2366" i="5"/>
  <c r="L2367" i="5"/>
  <c r="L2368" i="5"/>
  <c r="L2369" i="5"/>
  <c r="L2370" i="5"/>
  <c r="L2371" i="5"/>
  <c r="L2372" i="5"/>
  <c r="L2373" i="5"/>
  <c r="L2374" i="5"/>
  <c r="L2375" i="5"/>
  <c r="L2376" i="5"/>
  <c r="L2377" i="5"/>
  <c r="L2378" i="5"/>
  <c r="L2379" i="5"/>
  <c r="L2380" i="5"/>
  <c r="L2381" i="5"/>
  <c r="L2382" i="5"/>
  <c r="L2383" i="5"/>
  <c r="L2384" i="5"/>
  <c r="L2385" i="5"/>
  <c r="L2386" i="5"/>
  <c r="L2387" i="5"/>
  <c r="L2388" i="5"/>
  <c r="L2389" i="5"/>
  <c r="L2390" i="5"/>
  <c r="L2391" i="5"/>
  <c r="L2392" i="5"/>
  <c r="L2393" i="5"/>
  <c r="L2394" i="5"/>
  <c r="L2395" i="5"/>
  <c r="L2396" i="5"/>
  <c r="L2397" i="5"/>
  <c r="L2398" i="5"/>
  <c r="L2399" i="5"/>
  <c r="L2400" i="5"/>
  <c r="L2401" i="5"/>
  <c r="L2402" i="5"/>
  <c r="L2403" i="5"/>
  <c r="L2404" i="5"/>
  <c r="L2405" i="5"/>
  <c r="L2406" i="5"/>
  <c r="L2407" i="5"/>
  <c r="L2408" i="5"/>
  <c r="L2409" i="5"/>
  <c r="L2410" i="5"/>
  <c r="L2411" i="5"/>
  <c r="L2412" i="5"/>
  <c r="L2413" i="5"/>
  <c r="L2414" i="5"/>
  <c r="L2415" i="5"/>
  <c r="L2416" i="5"/>
  <c r="L2417" i="5"/>
  <c r="L2418" i="5"/>
  <c r="L2419" i="5"/>
  <c r="L2420" i="5"/>
  <c r="L2421" i="5"/>
  <c r="L2422" i="5"/>
  <c r="L2423" i="5"/>
  <c r="L2424" i="5"/>
  <c r="L2425" i="5"/>
  <c r="L2426" i="5"/>
  <c r="L2427" i="5"/>
  <c r="L2428" i="5"/>
  <c r="L2429" i="5"/>
  <c r="L2430" i="5"/>
  <c r="L2431" i="5"/>
  <c r="L2432" i="5"/>
  <c r="L2433" i="5"/>
  <c r="L2434" i="5"/>
  <c r="L2435" i="5"/>
  <c r="L2436" i="5"/>
  <c r="L2437" i="5"/>
  <c r="L2438" i="5"/>
  <c r="L2439" i="5"/>
  <c r="L2440" i="5"/>
  <c r="L2441" i="5"/>
  <c r="L2442" i="5"/>
  <c r="L2443" i="5"/>
  <c r="L2444" i="5"/>
  <c r="L2445" i="5"/>
  <c r="L2446" i="5"/>
  <c r="L2447" i="5"/>
  <c r="L2448" i="5"/>
  <c r="L2449" i="5"/>
  <c r="L2450" i="5"/>
  <c r="L2451" i="5"/>
  <c r="L2452" i="5"/>
  <c r="L2453" i="5"/>
  <c r="L2454" i="5"/>
  <c r="L2455" i="5"/>
  <c r="L2456" i="5"/>
  <c r="L2457" i="5"/>
  <c r="L2458" i="5"/>
  <c r="L2459" i="5"/>
  <c r="L2460" i="5"/>
  <c r="L2461" i="5"/>
  <c r="L2462" i="5"/>
  <c r="L2463" i="5"/>
  <c r="L2464" i="5"/>
  <c r="L2465" i="5"/>
  <c r="L2466" i="5"/>
  <c r="L2467" i="5"/>
  <c r="L2468" i="5"/>
  <c r="L2469" i="5"/>
  <c r="L2470" i="5"/>
  <c r="L2471" i="5"/>
  <c r="L2472" i="5"/>
  <c r="L2473" i="5"/>
  <c r="L2474" i="5"/>
  <c r="L2475" i="5"/>
  <c r="L2476" i="5"/>
  <c r="L2477" i="5"/>
  <c r="L2478" i="5"/>
  <c r="L2479" i="5"/>
  <c r="L2480" i="5"/>
  <c r="L2481" i="5"/>
  <c r="L2482" i="5"/>
  <c r="L2483" i="5"/>
  <c r="L2484" i="5"/>
  <c r="L2485" i="5"/>
  <c r="L2486" i="5"/>
  <c r="L2487" i="5"/>
  <c r="L2488" i="5"/>
  <c r="L2489" i="5"/>
  <c r="L2490" i="5"/>
  <c r="L2491" i="5"/>
  <c r="L2492" i="5"/>
  <c r="L2493" i="5"/>
  <c r="L2494" i="5"/>
  <c r="L2495" i="5"/>
  <c r="L2496" i="5"/>
  <c r="L2497" i="5"/>
  <c r="L2498" i="5"/>
  <c r="L2499" i="5"/>
  <c r="L2500" i="5"/>
  <c r="L2501" i="5"/>
  <c r="L2502" i="5"/>
  <c r="L2503" i="5"/>
  <c r="L2504" i="5"/>
  <c r="L2505" i="5"/>
  <c r="L2506" i="5"/>
  <c r="L2507" i="5"/>
  <c r="L2508" i="5"/>
  <c r="L2509" i="5"/>
  <c r="L2510" i="5"/>
  <c r="L2511" i="5"/>
  <c r="L2512" i="5"/>
  <c r="L2513" i="5"/>
  <c r="L2514" i="5"/>
  <c r="L2515" i="5"/>
  <c r="L2516" i="5"/>
  <c r="L2517" i="5"/>
  <c r="L2518" i="5"/>
  <c r="L2519" i="5"/>
  <c r="L2520" i="5"/>
  <c r="L2521" i="5"/>
  <c r="L2522" i="5"/>
  <c r="L2523" i="5"/>
  <c r="L2524" i="5"/>
  <c r="L2525" i="5"/>
  <c r="L2526" i="5"/>
  <c r="L2527" i="5"/>
  <c r="L2528" i="5"/>
  <c r="L2529" i="5"/>
  <c r="L2530" i="5"/>
  <c r="L2531" i="5"/>
  <c r="L2532" i="5"/>
  <c r="L2533" i="5"/>
  <c r="L2534" i="5"/>
  <c r="L2535" i="5"/>
  <c r="L2536" i="5"/>
  <c r="L2537" i="5"/>
  <c r="L2538" i="5"/>
  <c r="L2539" i="5"/>
  <c r="L2540" i="5"/>
  <c r="L2541" i="5"/>
  <c r="L2542" i="5"/>
  <c r="L2543" i="5"/>
  <c r="L2544" i="5"/>
  <c r="L2545" i="5"/>
  <c r="L2546" i="5"/>
  <c r="L2547" i="5"/>
  <c r="L2548" i="5"/>
  <c r="L2549" i="5"/>
  <c r="L2550" i="5"/>
  <c r="L2551" i="5"/>
  <c r="L2552" i="5"/>
  <c r="L2553" i="5"/>
  <c r="L2554" i="5"/>
  <c r="L2555" i="5"/>
  <c r="L2556" i="5"/>
  <c r="L2557" i="5"/>
  <c r="L2558" i="5"/>
  <c r="L2559" i="5"/>
  <c r="L2560" i="5"/>
  <c r="L2561" i="5"/>
  <c r="L2562" i="5"/>
  <c r="L2563" i="5"/>
  <c r="L2564" i="5"/>
  <c r="L2565" i="5"/>
  <c r="L2566" i="5"/>
  <c r="L2567" i="5"/>
  <c r="L2568" i="5"/>
  <c r="L2569" i="5"/>
  <c r="L2570" i="5"/>
  <c r="L2571" i="5"/>
  <c r="L2572" i="5"/>
  <c r="L2573" i="5"/>
  <c r="L2574" i="5"/>
  <c r="L2575" i="5"/>
  <c r="L2576" i="5"/>
  <c r="L2577" i="5"/>
  <c r="L2578" i="5"/>
  <c r="L2579" i="5"/>
  <c r="L2580" i="5"/>
  <c r="L2581" i="5"/>
  <c r="L2583" i="5"/>
  <c r="L2584" i="5"/>
  <c r="L2585" i="5"/>
  <c r="L2586" i="5"/>
  <c r="L2587" i="5"/>
  <c r="L2588" i="5"/>
  <c r="L2589" i="5"/>
  <c r="L2590" i="5"/>
  <c r="L2591" i="5"/>
  <c r="L2592" i="5"/>
  <c r="L2593" i="5"/>
  <c r="L2594" i="5"/>
  <c r="L2595" i="5"/>
  <c r="L2596" i="5"/>
  <c r="L2597" i="5"/>
  <c r="L2598" i="5"/>
  <c r="L2599" i="5"/>
  <c r="L2600" i="5"/>
  <c r="L2601" i="5"/>
  <c r="L2602" i="5"/>
  <c r="L2603" i="5"/>
  <c r="L2604" i="5"/>
  <c r="L2605" i="5"/>
  <c r="L2606" i="5"/>
  <c r="L2607" i="5"/>
  <c r="L2608" i="5"/>
  <c r="L2609" i="5"/>
  <c r="L2610" i="5"/>
  <c r="L2611" i="5"/>
  <c r="L2612" i="5"/>
  <c r="L2613" i="5"/>
  <c r="L2614" i="5"/>
  <c r="L2615" i="5"/>
  <c r="L2616" i="5"/>
  <c r="L2617" i="5"/>
  <c r="L2618" i="5"/>
  <c r="L2619" i="5"/>
  <c r="L2620" i="5"/>
  <c r="L2621" i="5"/>
  <c r="L2622" i="5"/>
  <c r="L2623" i="5"/>
  <c r="L2625" i="5"/>
  <c r="L2626" i="5"/>
  <c r="L2627" i="5"/>
  <c r="L2628" i="5"/>
  <c r="L2629" i="5"/>
  <c r="L2630" i="5"/>
  <c r="L2631" i="5"/>
  <c r="L2632" i="5"/>
  <c r="L2633" i="5"/>
  <c r="L2634" i="5"/>
  <c r="L2635" i="5"/>
  <c r="L2636" i="5"/>
  <c r="L2637" i="5"/>
  <c r="L2638" i="5"/>
  <c r="L2639" i="5"/>
  <c r="L2640" i="5"/>
  <c r="L2641" i="5"/>
  <c r="L2642" i="5"/>
  <c r="L2643" i="5"/>
  <c r="L2644" i="5"/>
  <c r="L2645" i="5"/>
  <c r="L2646" i="5"/>
  <c r="L2647" i="5"/>
  <c r="L2648" i="5"/>
  <c r="L2649" i="5"/>
  <c r="L2650" i="5"/>
  <c r="L2651" i="5"/>
  <c r="L2652" i="5"/>
  <c r="L2653" i="5"/>
  <c r="L2654" i="5"/>
  <c r="L2655" i="5"/>
  <c r="L2656" i="5"/>
  <c r="L2657" i="5"/>
  <c r="L2658" i="5"/>
  <c r="L2659" i="5"/>
  <c r="L2660" i="5"/>
  <c r="L2661" i="5"/>
  <c r="L2662" i="5"/>
  <c r="L2663" i="5"/>
  <c r="L2664" i="5"/>
  <c r="L2665" i="5"/>
  <c r="L2666" i="5"/>
  <c r="L2667" i="5"/>
  <c r="L2668" i="5"/>
  <c r="L2669" i="5"/>
  <c r="L2670" i="5"/>
  <c r="L2671" i="5"/>
  <c r="L2672" i="5"/>
  <c r="L2673" i="5"/>
  <c r="L2674" i="5"/>
  <c r="L2675" i="5"/>
  <c r="L2676" i="5"/>
  <c r="L2677" i="5"/>
  <c r="L2678" i="5"/>
  <c r="L2679" i="5"/>
  <c r="L2680" i="5"/>
  <c r="L2681" i="5"/>
  <c r="L2682" i="5"/>
  <c r="L2683" i="5"/>
  <c r="L2684" i="5"/>
  <c r="L2685" i="5"/>
  <c r="L2686" i="5"/>
  <c r="K6" i="5"/>
  <c r="M6" i="5" s="1"/>
  <c r="K7" i="5"/>
  <c r="M7" i="5" s="1"/>
  <c r="K8" i="5"/>
  <c r="M8" i="5" s="1"/>
  <c r="K9" i="5"/>
  <c r="M9" i="5" s="1"/>
  <c r="K10" i="5"/>
  <c r="M10" i="5" s="1"/>
  <c r="K11" i="5"/>
  <c r="M11" i="5" s="1"/>
  <c r="K12" i="5"/>
  <c r="M12" i="5" s="1"/>
  <c r="K13" i="5"/>
  <c r="M13" i="5" s="1"/>
  <c r="K14" i="5"/>
  <c r="M14" i="5" s="1"/>
  <c r="K15" i="5"/>
  <c r="M15" i="5" s="1"/>
  <c r="K16" i="5"/>
  <c r="M16" i="5" s="1"/>
  <c r="K17" i="5"/>
  <c r="M17" i="5" s="1"/>
  <c r="K18" i="5"/>
  <c r="M18" i="5" s="1"/>
  <c r="K19" i="5"/>
  <c r="M19" i="5" s="1"/>
  <c r="K20" i="5"/>
  <c r="M20" i="5" s="1"/>
  <c r="K21" i="5"/>
  <c r="M21" i="5" s="1"/>
  <c r="K22" i="5"/>
  <c r="M22" i="5" s="1"/>
  <c r="K23" i="5"/>
  <c r="M23" i="5" s="1"/>
  <c r="K24" i="5"/>
  <c r="M24" i="5" s="1"/>
  <c r="K25" i="5"/>
  <c r="M25" i="5" s="1"/>
  <c r="K26" i="5"/>
  <c r="M26" i="5" s="1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M43" i="5" s="1"/>
  <c r="K44" i="5"/>
  <c r="M44" i="5" s="1"/>
  <c r="K45" i="5"/>
  <c r="M45" i="5" s="1"/>
  <c r="K46" i="5"/>
  <c r="M46" i="5" s="1"/>
  <c r="K47" i="5"/>
  <c r="M47" i="5" s="1"/>
  <c r="K48" i="5"/>
  <c r="M48" i="5" s="1"/>
  <c r="K49" i="5"/>
  <c r="M49" i="5" s="1"/>
  <c r="K50" i="5"/>
  <c r="M50" i="5" s="1"/>
  <c r="K51" i="5"/>
  <c r="M51" i="5" s="1"/>
  <c r="K52" i="5"/>
  <c r="M52" i="5" s="1"/>
  <c r="K53" i="5"/>
  <c r="M53" i="5" s="1"/>
  <c r="K54" i="5"/>
  <c r="M54" i="5" s="1"/>
  <c r="K55" i="5"/>
  <c r="M55" i="5" s="1"/>
  <c r="K56" i="5"/>
  <c r="M56" i="5" s="1"/>
  <c r="K57" i="5"/>
  <c r="M57" i="5" s="1"/>
  <c r="K58" i="5"/>
  <c r="M58" i="5" s="1"/>
  <c r="K59" i="5"/>
  <c r="M59" i="5" s="1"/>
  <c r="K60" i="5"/>
  <c r="M60" i="5" s="1"/>
  <c r="P60" i="5" s="1"/>
  <c r="K61" i="5"/>
  <c r="M61" i="5" s="1"/>
  <c r="P61" i="5" s="1"/>
  <c r="K62" i="5"/>
  <c r="M62" i="5" s="1"/>
  <c r="K63" i="5"/>
  <c r="M63" i="5" s="1"/>
  <c r="K64" i="5"/>
  <c r="M64" i="5" s="1"/>
  <c r="K65" i="5"/>
  <c r="M65" i="5" s="1"/>
  <c r="K66" i="5"/>
  <c r="M66" i="5" s="1"/>
  <c r="K67" i="5"/>
  <c r="M67" i="5" s="1"/>
  <c r="K68" i="5"/>
  <c r="M68" i="5" s="1"/>
  <c r="K69" i="5"/>
  <c r="M69" i="5" s="1"/>
  <c r="K70" i="5"/>
  <c r="M70" i="5" s="1"/>
  <c r="P70" i="5" s="1"/>
  <c r="K71" i="5"/>
  <c r="M71" i="5" s="1"/>
  <c r="P71" i="5" s="1"/>
  <c r="K72" i="5"/>
  <c r="M72" i="5" s="1"/>
  <c r="P72" i="5" s="1"/>
  <c r="K73" i="5"/>
  <c r="M73" i="5" s="1"/>
  <c r="P73" i="5" s="1"/>
  <c r="K74" i="5"/>
  <c r="M74" i="5" s="1"/>
  <c r="P74" i="5" s="1"/>
  <c r="K75" i="5"/>
  <c r="M75" i="5" s="1"/>
  <c r="P75" i="5" s="1"/>
  <c r="K76" i="5"/>
  <c r="M76" i="5" s="1"/>
  <c r="P76" i="5" s="1"/>
  <c r="K77" i="5"/>
  <c r="M77" i="5" s="1"/>
  <c r="P77" i="5" s="1"/>
  <c r="K78" i="5"/>
  <c r="M78" i="5" s="1"/>
  <c r="P78" i="5" s="1"/>
  <c r="K79" i="5"/>
  <c r="M79" i="5" s="1"/>
  <c r="P79" i="5" s="1"/>
  <c r="K80" i="5"/>
  <c r="M80" i="5" s="1"/>
  <c r="P80" i="5" s="1"/>
  <c r="K81" i="5"/>
  <c r="M81" i="5" s="1"/>
  <c r="P81" i="5" s="1"/>
  <c r="K82" i="5"/>
  <c r="M82" i="5" s="1"/>
  <c r="P82" i="5" s="1"/>
  <c r="K83" i="5"/>
  <c r="M83" i="5" s="1"/>
  <c r="P83" i="5" s="1"/>
  <c r="K84" i="5"/>
  <c r="M84" i="5" s="1"/>
  <c r="P84" i="5" s="1"/>
  <c r="K85" i="5"/>
  <c r="M85" i="5" s="1"/>
  <c r="P85" i="5" s="1"/>
  <c r="K86" i="5"/>
  <c r="M86" i="5" s="1"/>
  <c r="K87" i="5"/>
  <c r="M87" i="5" s="1"/>
  <c r="K88" i="5"/>
  <c r="M88" i="5" s="1"/>
  <c r="K89" i="5"/>
  <c r="M89" i="5" s="1"/>
  <c r="K90" i="5"/>
  <c r="M90" i="5" s="1"/>
  <c r="K91" i="5"/>
  <c r="M91" i="5" s="1"/>
  <c r="K92" i="5"/>
  <c r="M92" i="5" s="1"/>
  <c r="K93" i="5"/>
  <c r="M93" i="5" s="1"/>
  <c r="K94" i="5"/>
  <c r="M94" i="5" s="1"/>
  <c r="K95" i="5"/>
  <c r="M95" i="5" s="1"/>
  <c r="K96" i="5"/>
  <c r="M96" i="5" s="1"/>
  <c r="K97" i="5"/>
  <c r="M97" i="5" s="1"/>
  <c r="K98" i="5"/>
  <c r="M98" i="5" s="1"/>
  <c r="K99" i="5"/>
  <c r="M99" i="5" s="1"/>
  <c r="K100" i="5"/>
  <c r="M100" i="5" s="1"/>
  <c r="K101" i="5"/>
  <c r="M101" i="5" s="1"/>
  <c r="K102" i="5"/>
  <c r="M102" i="5" s="1"/>
  <c r="K103" i="5"/>
  <c r="M103" i="5" s="1"/>
  <c r="K104" i="5"/>
  <c r="M104" i="5" s="1"/>
  <c r="K105" i="5"/>
  <c r="M105" i="5" s="1"/>
  <c r="K106" i="5"/>
  <c r="M106" i="5" s="1"/>
  <c r="K107" i="5"/>
  <c r="M107" i="5" s="1"/>
  <c r="K108" i="5"/>
  <c r="M108" i="5" s="1"/>
  <c r="K109" i="5"/>
  <c r="M109" i="5" s="1"/>
  <c r="P109" i="5" s="1"/>
  <c r="K110" i="5"/>
  <c r="M110" i="5" s="1"/>
  <c r="P110" i="5" s="1"/>
  <c r="K111" i="5"/>
  <c r="M111" i="5" s="1"/>
  <c r="P111" i="5" s="1"/>
  <c r="K112" i="5"/>
  <c r="M112" i="5" s="1"/>
  <c r="P112" i="5" s="1"/>
  <c r="K113" i="5"/>
  <c r="M113" i="5" s="1"/>
  <c r="P113" i="5" s="1"/>
  <c r="K114" i="5"/>
  <c r="M114" i="5" s="1"/>
  <c r="P114" i="5" s="1"/>
  <c r="K115" i="5"/>
  <c r="M115" i="5" s="1"/>
  <c r="P115" i="5" s="1"/>
  <c r="K116" i="5"/>
  <c r="M116" i="5" s="1"/>
  <c r="P116" i="5" s="1"/>
  <c r="K117" i="5"/>
  <c r="M117" i="5" s="1"/>
  <c r="P117" i="5" s="1"/>
  <c r="K118" i="5"/>
  <c r="M118" i="5" s="1"/>
  <c r="K119" i="5"/>
  <c r="M119" i="5" s="1"/>
  <c r="K120" i="5"/>
  <c r="M120" i="5" s="1"/>
  <c r="K121" i="5"/>
  <c r="M121" i="5" s="1"/>
  <c r="K122" i="5"/>
  <c r="M122" i="5" s="1"/>
  <c r="K123" i="5"/>
  <c r="M123" i="5" s="1"/>
  <c r="K124" i="5"/>
  <c r="M124" i="5" s="1"/>
  <c r="K125" i="5"/>
  <c r="M125" i="5" s="1"/>
  <c r="K126" i="5"/>
  <c r="M126" i="5" s="1"/>
  <c r="K127" i="5"/>
  <c r="M127" i="5" s="1"/>
  <c r="K128" i="5"/>
  <c r="M128" i="5" s="1"/>
  <c r="K129" i="5"/>
  <c r="M129" i="5" s="1"/>
  <c r="K130" i="5"/>
  <c r="M130" i="5" s="1"/>
  <c r="K131" i="5"/>
  <c r="M131" i="5" s="1"/>
  <c r="K132" i="5"/>
  <c r="M132" i="5" s="1"/>
  <c r="K133" i="5"/>
  <c r="M133" i="5" s="1"/>
  <c r="K134" i="5"/>
  <c r="M134" i="5" s="1"/>
  <c r="K135" i="5"/>
  <c r="M135" i="5" s="1"/>
  <c r="K136" i="5"/>
  <c r="M136" i="5" s="1"/>
  <c r="K137" i="5"/>
  <c r="M137" i="5" s="1"/>
  <c r="K138" i="5"/>
  <c r="M138" i="5" s="1"/>
  <c r="K139" i="5"/>
  <c r="M139" i="5" s="1"/>
  <c r="K140" i="5"/>
  <c r="M140" i="5" s="1"/>
  <c r="K141" i="5"/>
  <c r="M141" i="5" s="1"/>
  <c r="K142" i="5"/>
  <c r="M142" i="5" s="1"/>
  <c r="K143" i="5"/>
  <c r="M143" i="5" s="1"/>
  <c r="K144" i="5"/>
  <c r="M144" i="5" s="1"/>
  <c r="K145" i="5"/>
  <c r="M145" i="5" s="1"/>
  <c r="P145" i="5" s="1"/>
  <c r="K146" i="5"/>
  <c r="M146" i="5" s="1"/>
  <c r="P146" i="5" s="1"/>
  <c r="K147" i="5"/>
  <c r="M147" i="5" s="1"/>
  <c r="P147" i="5" s="1"/>
  <c r="K148" i="5"/>
  <c r="M148" i="5" s="1"/>
  <c r="P148" i="5" s="1"/>
  <c r="K149" i="5"/>
  <c r="M149" i="5" s="1"/>
  <c r="P149" i="5" s="1"/>
  <c r="K150" i="5"/>
  <c r="M150" i="5" s="1"/>
  <c r="P150" i="5" s="1"/>
  <c r="K151" i="5"/>
  <c r="M151" i="5" s="1"/>
  <c r="P151" i="5" s="1"/>
  <c r="K152" i="5"/>
  <c r="M152" i="5" s="1"/>
  <c r="P152" i="5" s="1"/>
  <c r="K153" i="5"/>
  <c r="M153" i="5" s="1"/>
  <c r="P153" i="5" s="1"/>
  <c r="K154" i="5"/>
  <c r="M154" i="5" s="1"/>
  <c r="P154" i="5" s="1"/>
  <c r="K155" i="5"/>
  <c r="M155" i="5" s="1"/>
  <c r="P155" i="5" s="1"/>
  <c r="K156" i="5"/>
  <c r="M156" i="5" s="1"/>
  <c r="P156" i="5" s="1"/>
  <c r="K157" i="5"/>
  <c r="M157" i="5" s="1"/>
  <c r="P157" i="5" s="1"/>
  <c r="K158" i="5"/>
  <c r="M158" i="5" s="1"/>
  <c r="P158" i="5" s="1"/>
  <c r="K159" i="5"/>
  <c r="M159" i="5" s="1"/>
  <c r="P159" i="5" s="1"/>
  <c r="K160" i="5"/>
  <c r="M160" i="5" s="1"/>
  <c r="P160" i="5" s="1"/>
  <c r="K161" i="5"/>
  <c r="M161" i="5" s="1"/>
  <c r="K162" i="5"/>
  <c r="M162" i="5" s="1"/>
  <c r="K163" i="5"/>
  <c r="M163" i="5" s="1"/>
  <c r="K164" i="5"/>
  <c r="M164" i="5" s="1"/>
  <c r="K165" i="5"/>
  <c r="M165" i="5" s="1"/>
  <c r="K166" i="5"/>
  <c r="M166" i="5" s="1"/>
  <c r="P166" i="5" s="1"/>
  <c r="K167" i="5"/>
  <c r="M167" i="5" s="1"/>
  <c r="K168" i="5"/>
  <c r="M168" i="5" s="1"/>
  <c r="K169" i="5"/>
  <c r="M169" i="5" s="1"/>
  <c r="K170" i="5"/>
  <c r="M170" i="5" s="1"/>
  <c r="K171" i="5"/>
  <c r="M171" i="5" s="1"/>
  <c r="K172" i="5"/>
  <c r="M172" i="5" s="1"/>
  <c r="K173" i="5"/>
  <c r="M173" i="5" s="1"/>
  <c r="K174" i="5"/>
  <c r="M174" i="5" s="1"/>
  <c r="K175" i="5"/>
  <c r="M175" i="5" s="1"/>
  <c r="K176" i="5"/>
  <c r="M176" i="5" s="1"/>
  <c r="K177" i="5"/>
  <c r="M177" i="5" s="1"/>
  <c r="K178" i="5"/>
  <c r="M178" i="5" s="1"/>
  <c r="K179" i="5"/>
  <c r="M179" i="5" s="1"/>
  <c r="K180" i="5"/>
  <c r="M180" i="5" s="1"/>
  <c r="K181" i="5"/>
  <c r="M181" i="5" s="1"/>
  <c r="K182" i="5"/>
  <c r="M182" i="5" s="1"/>
  <c r="K183" i="5"/>
  <c r="M183" i="5" s="1"/>
  <c r="K184" i="5"/>
  <c r="M184" i="5" s="1"/>
  <c r="K185" i="5"/>
  <c r="M185" i="5" s="1"/>
  <c r="K186" i="5"/>
  <c r="M186" i="5" s="1"/>
  <c r="K187" i="5"/>
  <c r="M187" i="5" s="1"/>
  <c r="K188" i="5"/>
  <c r="M188" i="5" s="1"/>
  <c r="K189" i="5"/>
  <c r="M189" i="5" s="1"/>
  <c r="P189" i="5" s="1"/>
  <c r="K190" i="5"/>
  <c r="M190" i="5" s="1"/>
  <c r="P190" i="5" s="1"/>
  <c r="K191" i="5"/>
  <c r="M191" i="5" s="1"/>
  <c r="P191" i="5" s="1"/>
  <c r="K192" i="5"/>
  <c r="M192" i="5" s="1"/>
  <c r="P192" i="5" s="1"/>
  <c r="K193" i="5"/>
  <c r="M193" i="5" s="1"/>
  <c r="P193" i="5" s="1"/>
  <c r="K194" i="5"/>
  <c r="M194" i="5" s="1"/>
  <c r="P194" i="5" s="1"/>
  <c r="K195" i="5"/>
  <c r="M195" i="5" s="1"/>
  <c r="P195" i="5" s="1"/>
  <c r="K196" i="5"/>
  <c r="M196" i="5" s="1"/>
  <c r="P196" i="5" s="1"/>
  <c r="K197" i="5"/>
  <c r="M197" i="5" s="1"/>
  <c r="P197" i="5" s="1"/>
  <c r="K198" i="5"/>
  <c r="M198" i="5" s="1"/>
  <c r="P198" i="5" s="1"/>
  <c r="K199" i="5"/>
  <c r="M199" i="5" s="1"/>
  <c r="P199" i="5" s="1"/>
  <c r="K200" i="5"/>
  <c r="M200" i="5" s="1"/>
  <c r="P200" i="5" s="1"/>
  <c r="K201" i="5"/>
  <c r="M201" i="5" s="1"/>
  <c r="P201" i="5" s="1"/>
  <c r="K202" i="5"/>
  <c r="M202" i="5" s="1"/>
  <c r="P202" i="5" s="1"/>
  <c r="K203" i="5"/>
  <c r="M203" i="5" s="1"/>
  <c r="P203" i="5" s="1"/>
  <c r="K204" i="5"/>
  <c r="M204" i="5" s="1"/>
  <c r="P204" i="5" s="1"/>
  <c r="K205" i="5"/>
  <c r="M205" i="5" s="1"/>
  <c r="K206" i="5"/>
  <c r="M206" i="5" s="1"/>
  <c r="K207" i="5"/>
  <c r="M207" i="5" s="1"/>
  <c r="K208" i="5"/>
  <c r="M208" i="5" s="1"/>
  <c r="K209" i="5"/>
  <c r="M209" i="5" s="1"/>
  <c r="K210" i="5"/>
  <c r="M210" i="5" s="1"/>
  <c r="K211" i="5"/>
  <c r="M211" i="5" s="1"/>
  <c r="K212" i="5"/>
  <c r="M212" i="5" s="1"/>
  <c r="K213" i="5"/>
  <c r="M213" i="5" s="1"/>
  <c r="K214" i="5"/>
  <c r="M214" i="5" s="1"/>
  <c r="K215" i="5"/>
  <c r="M215" i="5" s="1"/>
  <c r="K216" i="5"/>
  <c r="M216" i="5" s="1"/>
  <c r="K217" i="5"/>
  <c r="M217" i="5" s="1"/>
  <c r="K218" i="5"/>
  <c r="M218" i="5" s="1"/>
  <c r="K219" i="5"/>
  <c r="M219" i="5" s="1"/>
  <c r="K220" i="5"/>
  <c r="M220" i="5" s="1"/>
  <c r="K221" i="5"/>
  <c r="M221" i="5" s="1"/>
  <c r="K222" i="5"/>
  <c r="M222" i="5" s="1"/>
  <c r="K223" i="5"/>
  <c r="M223" i="5" s="1"/>
  <c r="K224" i="5"/>
  <c r="M224" i="5" s="1"/>
  <c r="K225" i="5"/>
  <c r="M225" i="5" s="1"/>
  <c r="K226" i="5"/>
  <c r="M226" i="5" s="1"/>
  <c r="K227" i="5"/>
  <c r="M227" i="5" s="1"/>
  <c r="K228" i="5"/>
  <c r="M228" i="5" s="1"/>
  <c r="K229" i="5"/>
  <c r="M229" i="5" s="1"/>
  <c r="K230" i="5"/>
  <c r="M230" i="5" s="1"/>
  <c r="K231" i="5"/>
  <c r="M231" i="5" s="1"/>
  <c r="K232" i="5"/>
  <c r="M232" i="5" s="1"/>
  <c r="K233" i="5"/>
  <c r="M233" i="5" s="1"/>
  <c r="K234" i="5"/>
  <c r="M234" i="5" s="1"/>
  <c r="K235" i="5"/>
  <c r="M235" i="5" s="1"/>
  <c r="K236" i="5"/>
  <c r="M236" i="5" s="1"/>
  <c r="K237" i="5"/>
  <c r="M237" i="5" s="1"/>
  <c r="K238" i="5"/>
  <c r="M238" i="5" s="1"/>
  <c r="K239" i="5"/>
  <c r="M239" i="5" s="1"/>
  <c r="K240" i="5"/>
  <c r="M240" i="5" s="1"/>
  <c r="K241" i="5"/>
  <c r="M241" i="5" s="1"/>
  <c r="K242" i="5"/>
  <c r="M242" i="5" s="1"/>
  <c r="K243" i="5"/>
  <c r="M243" i="5" s="1"/>
  <c r="P243" i="5" s="1"/>
  <c r="K244" i="5"/>
  <c r="M244" i="5" s="1"/>
  <c r="P244" i="5" s="1"/>
  <c r="K245" i="5"/>
  <c r="M245" i="5" s="1"/>
  <c r="P245" i="5" s="1"/>
  <c r="K246" i="5"/>
  <c r="M246" i="5" s="1"/>
  <c r="K247" i="5"/>
  <c r="M247" i="5" s="1"/>
  <c r="K248" i="5"/>
  <c r="M248" i="5" s="1"/>
  <c r="K249" i="5"/>
  <c r="M249" i="5" s="1"/>
  <c r="K250" i="5"/>
  <c r="M250" i="5" s="1"/>
  <c r="K251" i="5"/>
  <c r="M251" i="5" s="1"/>
  <c r="K252" i="5"/>
  <c r="M252" i="5" s="1"/>
  <c r="K253" i="5"/>
  <c r="M253" i="5" s="1"/>
  <c r="K254" i="5"/>
  <c r="M254" i="5" s="1"/>
  <c r="K255" i="5"/>
  <c r="M255" i="5" s="1"/>
  <c r="K256" i="5"/>
  <c r="M256" i="5" s="1"/>
  <c r="K257" i="5"/>
  <c r="M257" i="5" s="1"/>
  <c r="K258" i="5"/>
  <c r="M258" i="5" s="1"/>
  <c r="K259" i="5"/>
  <c r="M259" i="5" s="1"/>
  <c r="K260" i="5"/>
  <c r="M260" i="5" s="1"/>
  <c r="K261" i="5"/>
  <c r="M261" i="5" s="1"/>
  <c r="K262" i="5"/>
  <c r="M262" i="5" s="1"/>
  <c r="K263" i="5"/>
  <c r="M263" i="5" s="1"/>
  <c r="K264" i="5"/>
  <c r="M264" i="5" s="1"/>
  <c r="K265" i="5"/>
  <c r="M265" i="5" s="1"/>
  <c r="K266" i="5"/>
  <c r="M266" i="5" s="1"/>
  <c r="K267" i="5"/>
  <c r="M267" i="5" s="1"/>
  <c r="K268" i="5"/>
  <c r="M268" i="5" s="1"/>
  <c r="K269" i="5"/>
  <c r="M269" i="5" s="1"/>
  <c r="K270" i="5"/>
  <c r="M270" i="5" s="1"/>
  <c r="K271" i="5"/>
  <c r="M271" i="5" s="1"/>
  <c r="K272" i="5"/>
  <c r="M272" i="5" s="1"/>
  <c r="K273" i="5"/>
  <c r="M273" i="5" s="1"/>
  <c r="K274" i="5"/>
  <c r="M274" i="5" s="1"/>
  <c r="K275" i="5"/>
  <c r="M275" i="5" s="1"/>
  <c r="K276" i="5"/>
  <c r="M276" i="5" s="1"/>
  <c r="K277" i="5"/>
  <c r="M277" i="5" s="1"/>
  <c r="K278" i="5"/>
  <c r="M278" i="5" s="1"/>
  <c r="P278" i="5" s="1"/>
  <c r="K279" i="5"/>
  <c r="M279" i="5" s="1"/>
  <c r="P279" i="5" s="1"/>
  <c r="K280" i="5"/>
  <c r="M280" i="5" s="1"/>
  <c r="P280" i="5" s="1"/>
  <c r="K281" i="5"/>
  <c r="M281" i="5" s="1"/>
  <c r="P281" i="5" s="1"/>
  <c r="K282" i="5"/>
  <c r="M282" i="5" s="1"/>
  <c r="P282" i="5" s="1"/>
  <c r="K283" i="5"/>
  <c r="M283" i="5" s="1"/>
  <c r="P283" i="5" s="1"/>
  <c r="K284" i="5"/>
  <c r="M284" i="5" s="1"/>
  <c r="P284" i="5" s="1"/>
  <c r="K285" i="5"/>
  <c r="M285" i="5" s="1"/>
  <c r="P285" i="5" s="1"/>
  <c r="K286" i="5"/>
  <c r="M286" i="5" s="1"/>
  <c r="P286" i="5" s="1"/>
  <c r="K287" i="5"/>
  <c r="M287" i="5" s="1"/>
  <c r="P287" i="5" s="1"/>
  <c r="K288" i="5"/>
  <c r="M288" i="5" s="1"/>
  <c r="P288" i="5" s="1"/>
  <c r="K289" i="5"/>
  <c r="M289" i="5" s="1"/>
  <c r="P289" i="5" s="1"/>
  <c r="K290" i="5"/>
  <c r="M290" i="5" s="1"/>
  <c r="P290" i="5" s="1"/>
  <c r="K291" i="5"/>
  <c r="M291" i="5" s="1"/>
  <c r="P291" i="5" s="1"/>
  <c r="K292" i="5"/>
  <c r="M292" i="5" s="1"/>
  <c r="P292" i="5" s="1"/>
  <c r="K293" i="5"/>
  <c r="M293" i="5" s="1"/>
  <c r="P293" i="5" s="1"/>
  <c r="K294" i="5"/>
  <c r="M294" i="5" s="1"/>
  <c r="P294" i="5" s="1"/>
  <c r="K295" i="5"/>
  <c r="M295" i="5" s="1"/>
  <c r="K296" i="5"/>
  <c r="M296" i="5" s="1"/>
  <c r="K297" i="5"/>
  <c r="M297" i="5" s="1"/>
  <c r="K298" i="5"/>
  <c r="M298" i="5" s="1"/>
  <c r="K299" i="5"/>
  <c r="M299" i="5" s="1"/>
  <c r="K300" i="5"/>
  <c r="M300" i="5" s="1"/>
  <c r="P300" i="5" s="1"/>
  <c r="K301" i="5"/>
  <c r="M301" i="5" s="1"/>
  <c r="P301" i="5" s="1"/>
  <c r="K302" i="5"/>
  <c r="M302" i="5" s="1"/>
  <c r="K303" i="5"/>
  <c r="M303" i="5" s="1"/>
  <c r="K304" i="5"/>
  <c r="M304" i="5" s="1"/>
  <c r="K305" i="5"/>
  <c r="M305" i="5" s="1"/>
  <c r="K306" i="5"/>
  <c r="M306" i="5" s="1"/>
  <c r="K307" i="5"/>
  <c r="M307" i="5" s="1"/>
  <c r="K308" i="5"/>
  <c r="M308" i="5" s="1"/>
  <c r="K309" i="5"/>
  <c r="M309" i="5" s="1"/>
  <c r="K310" i="5"/>
  <c r="M310" i="5" s="1"/>
  <c r="K311" i="5"/>
  <c r="M311" i="5" s="1"/>
  <c r="K312" i="5"/>
  <c r="M312" i="5" s="1"/>
  <c r="K313" i="5"/>
  <c r="M313" i="5" s="1"/>
  <c r="K314" i="5"/>
  <c r="M314" i="5" s="1"/>
  <c r="P314" i="5" s="1"/>
  <c r="K315" i="5"/>
  <c r="M315" i="5" s="1"/>
  <c r="P315" i="5" s="1"/>
  <c r="K316" i="5"/>
  <c r="M316" i="5" s="1"/>
  <c r="K317" i="5"/>
  <c r="M317" i="5" s="1"/>
  <c r="K318" i="5"/>
  <c r="M318" i="5" s="1"/>
  <c r="K319" i="5"/>
  <c r="M319" i="5" s="1"/>
  <c r="K320" i="5"/>
  <c r="M320" i="5" s="1"/>
  <c r="K321" i="5"/>
  <c r="M321" i="5" s="1"/>
  <c r="K322" i="5"/>
  <c r="M322" i="5" s="1"/>
  <c r="K323" i="5"/>
  <c r="M323" i="5" s="1"/>
  <c r="K324" i="5"/>
  <c r="M324" i="5" s="1"/>
  <c r="P324" i="5" s="1"/>
  <c r="K325" i="5"/>
  <c r="M325" i="5" s="1"/>
  <c r="P325" i="5" s="1"/>
  <c r="K326" i="5"/>
  <c r="M326" i="5" s="1"/>
  <c r="P326" i="5" s="1"/>
  <c r="K327" i="5"/>
  <c r="M327" i="5" s="1"/>
  <c r="P327" i="5" s="1"/>
  <c r="K328" i="5"/>
  <c r="M328" i="5" s="1"/>
  <c r="P328" i="5" s="1"/>
  <c r="K329" i="5"/>
  <c r="M329" i="5" s="1"/>
  <c r="P329" i="5" s="1"/>
  <c r="K330" i="5"/>
  <c r="M330" i="5" s="1"/>
  <c r="P330" i="5" s="1"/>
  <c r="K331" i="5"/>
  <c r="M331" i="5" s="1"/>
  <c r="P331" i="5" s="1"/>
  <c r="K332" i="5"/>
  <c r="M332" i="5" s="1"/>
  <c r="P332" i="5" s="1"/>
  <c r="K333" i="5"/>
  <c r="M333" i="5" s="1"/>
  <c r="P333" i="5" s="1"/>
  <c r="K334" i="5"/>
  <c r="M334" i="5" s="1"/>
  <c r="P334" i="5" s="1"/>
  <c r="K335" i="5"/>
  <c r="M335" i="5" s="1"/>
  <c r="P335" i="5" s="1"/>
  <c r="K336" i="5"/>
  <c r="M336" i="5" s="1"/>
  <c r="P336" i="5" s="1"/>
  <c r="K337" i="5"/>
  <c r="M337" i="5" s="1"/>
  <c r="P337" i="5" s="1"/>
  <c r="K338" i="5"/>
  <c r="M338" i="5" s="1"/>
  <c r="P338" i="5" s="1"/>
  <c r="K339" i="5"/>
  <c r="M339" i="5" s="1"/>
  <c r="P339" i="5" s="1"/>
  <c r="K340" i="5"/>
  <c r="M340" i="5" s="1"/>
  <c r="K341" i="5"/>
  <c r="M341" i="5" s="1"/>
  <c r="K342" i="5"/>
  <c r="M342" i="5" s="1"/>
  <c r="K343" i="5"/>
  <c r="M343" i="5" s="1"/>
  <c r="K344" i="5"/>
  <c r="M344" i="5" s="1"/>
  <c r="K345" i="5"/>
  <c r="M345" i="5" s="1"/>
  <c r="K346" i="5"/>
  <c r="M346" i="5" s="1"/>
  <c r="K347" i="5"/>
  <c r="M347" i="5" s="1"/>
  <c r="K348" i="5"/>
  <c r="M348" i="5" s="1"/>
  <c r="K349" i="5"/>
  <c r="M349" i="5" s="1"/>
  <c r="K350" i="5"/>
  <c r="M350" i="5" s="1"/>
  <c r="K351" i="5"/>
  <c r="M351" i="5" s="1"/>
  <c r="K352" i="5"/>
  <c r="M352" i="5" s="1"/>
  <c r="K353" i="5"/>
  <c r="M353" i="5" s="1"/>
  <c r="K354" i="5"/>
  <c r="M354" i="5" s="1"/>
  <c r="K355" i="5"/>
  <c r="M355" i="5" s="1"/>
  <c r="K356" i="5"/>
  <c r="M356" i="5" s="1"/>
  <c r="K357" i="5"/>
  <c r="M357" i="5" s="1"/>
  <c r="K358" i="5"/>
  <c r="M358" i="5" s="1"/>
  <c r="K359" i="5"/>
  <c r="M359" i="5" s="1"/>
  <c r="K360" i="5"/>
  <c r="M360" i="5" s="1"/>
  <c r="K361" i="5"/>
  <c r="M361" i="5" s="1"/>
  <c r="K362" i="5"/>
  <c r="M362" i="5" s="1"/>
  <c r="K363" i="5"/>
  <c r="M363" i="5" s="1"/>
  <c r="K364" i="5"/>
  <c r="M364" i="5" s="1"/>
  <c r="K365" i="5"/>
  <c r="M365" i="5" s="1"/>
  <c r="K366" i="5"/>
  <c r="M366" i="5" s="1"/>
  <c r="K367" i="5"/>
  <c r="M367" i="5" s="1"/>
  <c r="P367" i="5" s="1"/>
  <c r="K368" i="5"/>
  <c r="M368" i="5" s="1"/>
  <c r="P368" i="5" s="1"/>
  <c r="K369" i="5"/>
  <c r="M369" i="5" s="1"/>
  <c r="P369" i="5" s="1"/>
  <c r="K370" i="5"/>
  <c r="M370" i="5" s="1"/>
  <c r="P370" i="5" s="1"/>
  <c r="K371" i="5"/>
  <c r="M371" i="5" s="1"/>
  <c r="P371" i="5" s="1"/>
  <c r="K372" i="5"/>
  <c r="M372" i="5" s="1"/>
  <c r="P372" i="5" s="1"/>
  <c r="K373" i="5"/>
  <c r="M373" i="5" s="1"/>
  <c r="P373" i="5" s="1"/>
  <c r="K374" i="5"/>
  <c r="M374" i="5" s="1"/>
  <c r="P374" i="5" s="1"/>
  <c r="K375" i="5"/>
  <c r="M375" i="5" s="1"/>
  <c r="P375" i="5" s="1"/>
  <c r="K376" i="5"/>
  <c r="M376" i="5" s="1"/>
  <c r="P376" i="5" s="1"/>
  <c r="K377" i="5"/>
  <c r="M377" i="5" s="1"/>
  <c r="P377" i="5" s="1"/>
  <c r="K378" i="5"/>
  <c r="M378" i="5" s="1"/>
  <c r="P378" i="5" s="1"/>
  <c r="K379" i="5"/>
  <c r="M379" i="5" s="1"/>
  <c r="P379" i="5" s="1"/>
  <c r="K380" i="5"/>
  <c r="M380" i="5" s="1"/>
  <c r="P380" i="5" s="1"/>
  <c r="K381" i="5"/>
  <c r="M381" i="5" s="1"/>
  <c r="P381" i="5" s="1"/>
  <c r="K382" i="5"/>
  <c r="M382" i="5" s="1"/>
  <c r="P382" i="5" s="1"/>
  <c r="K383" i="5"/>
  <c r="M383" i="5" s="1"/>
  <c r="K384" i="5"/>
  <c r="M384" i="5" s="1"/>
  <c r="K385" i="5"/>
  <c r="M385" i="5" s="1"/>
  <c r="K386" i="5"/>
  <c r="M386" i="5" s="1"/>
  <c r="K387" i="5"/>
  <c r="M387" i="5" s="1"/>
  <c r="K388" i="5"/>
  <c r="M388" i="5" s="1"/>
  <c r="K389" i="5"/>
  <c r="M389" i="5" s="1"/>
  <c r="K390" i="5"/>
  <c r="M390" i="5" s="1"/>
  <c r="K391" i="5"/>
  <c r="M391" i="5" s="1"/>
  <c r="K392" i="5"/>
  <c r="M392" i="5" s="1"/>
  <c r="P392" i="5" s="1"/>
  <c r="K393" i="5"/>
  <c r="M393" i="5" s="1"/>
  <c r="K394" i="5"/>
  <c r="M394" i="5" s="1"/>
  <c r="K395" i="5"/>
  <c r="M395" i="5" s="1"/>
  <c r="K396" i="5"/>
  <c r="M396" i="5" s="1"/>
  <c r="K397" i="5"/>
  <c r="M397" i="5" s="1"/>
  <c r="K398" i="5"/>
  <c r="M398" i="5" s="1"/>
  <c r="K399" i="5"/>
  <c r="M399" i="5" s="1"/>
  <c r="K400" i="5"/>
  <c r="M400" i="5" s="1"/>
  <c r="K401" i="5"/>
  <c r="M401" i="5" s="1"/>
  <c r="K402" i="5"/>
  <c r="M402" i="5" s="1"/>
  <c r="K403" i="5"/>
  <c r="M403" i="5" s="1"/>
  <c r="K404" i="5"/>
  <c r="M404" i="5" s="1"/>
  <c r="K405" i="5"/>
  <c r="M405" i="5" s="1"/>
  <c r="K406" i="5"/>
  <c r="M406" i="5" s="1"/>
  <c r="K407" i="5"/>
  <c r="M407" i="5" s="1"/>
  <c r="K408" i="5"/>
  <c r="M408" i="5" s="1"/>
  <c r="K409" i="5"/>
  <c r="M409" i="5" s="1"/>
  <c r="K410" i="5"/>
  <c r="M410" i="5" s="1"/>
  <c r="K411" i="5"/>
  <c r="M411" i="5" s="1"/>
  <c r="K412" i="5"/>
  <c r="M412" i="5" s="1"/>
  <c r="K413" i="5"/>
  <c r="M413" i="5" s="1"/>
  <c r="K414" i="5"/>
  <c r="M414" i="5" s="1"/>
  <c r="K415" i="5"/>
  <c r="M415" i="5" s="1"/>
  <c r="P415" i="5" s="1"/>
  <c r="K416" i="5"/>
  <c r="M416" i="5" s="1"/>
  <c r="P416" i="5" s="1"/>
  <c r="K417" i="5"/>
  <c r="M417" i="5" s="1"/>
  <c r="P417" i="5" s="1"/>
  <c r="K418" i="5"/>
  <c r="M418" i="5" s="1"/>
  <c r="P418" i="5" s="1"/>
  <c r="K419" i="5"/>
  <c r="M419" i="5" s="1"/>
  <c r="P419" i="5" s="1"/>
  <c r="K420" i="5"/>
  <c r="M420" i="5" s="1"/>
  <c r="P420" i="5" s="1"/>
  <c r="K421" i="5"/>
  <c r="M421" i="5" s="1"/>
  <c r="P421" i="5" s="1"/>
  <c r="K422" i="5"/>
  <c r="M422" i="5" s="1"/>
  <c r="P422" i="5" s="1"/>
  <c r="K423" i="5"/>
  <c r="M423" i="5" s="1"/>
  <c r="P423" i="5" s="1"/>
  <c r="K424" i="5"/>
  <c r="M424" i="5" s="1"/>
  <c r="P424" i="5" s="1"/>
  <c r="K425" i="5"/>
  <c r="M425" i="5" s="1"/>
  <c r="P425" i="5" s="1"/>
  <c r="K426" i="5"/>
  <c r="M426" i="5" s="1"/>
  <c r="P426" i="5" s="1"/>
  <c r="K427" i="5"/>
  <c r="M427" i="5" s="1"/>
  <c r="P427" i="5" s="1"/>
  <c r="K428" i="5"/>
  <c r="M428" i="5" s="1"/>
  <c r="P428" i="5" s="1"/>
  <c r="K429" i="5"/>
  <c r="M429" i="5" s="1"/>
  <c r="P429" i="5" s="1"/>
  <c r="K430" i="5"/>
  <c r="M430" i="5" s="1"/>
  <c r="P430" i="5" s="1"/>
  <c r="K431" i="5"/>
  <c r="M431" i="5" s="1"/>
  <c r="K432" i="5"/>
  <c r="M432" i="5" s="1"/>
  <c r="K433" i="5"/>
  <c r="M433" i="5" s="1"/>
  <c r="K434" i="5"/>
  <c r="M434" i="5" s="1"/>
  <c r="K435" i="5"/>
  <c r="M435" i="5" s="1"/>
  <c r="K436" i="5"/>
  <c r="M436" i="5" s="1"/>
  <c r="K437" i="5"/>
  <c r="M437" i="5" s="1"/>
  <c r="K438" i="5"/>
  <c r="M438" i="5" s="1"/>
  <c r="K439" i="5"/>
  <c r="M439" i="5" s="1"/>
  <c r="K440" i="5"/>
  <c r="M440" i="5" s="1"/>
  <c r="K441" i="5"/>
  <c r="M441" i="5" s="1"/>
  <c r="K442" i="5"/>
  <c r="M442" i="5" s="1"/>
  <c r="K443" i="5"/>
  <c r="M443" i="5" s="1"/>
  <c r="K444" i="5"/>
  <c r="M444" i="5" s="1"/>
  <c r="K445" i="5"/>
  <c r="M445" i="5" s="1"/>
  <c r="K446" i="5"/>
  <c r="M446" i="5" s="1"/>
  <c r="K447" i="5"/>
  <c r="M447" i="5" s="1"/>
  <c r="K448" i="5"/>
  <c r="M448" i="5" s="1"/>
  <c r="P448" i="5" s="1"/>
  <c r="K449" i="5"/>
  <c r="M449" i="5" s="1"/>
  <c r="P449" i="5" s="1"/>
  <c r="K450" i="5"/>
  <c r="M450" i="5" s="1"/>
  <c r="K451" i="5"/>
  <c r="M451" i="5" s="1"/>
  <c r="K452" i="5"/>
  <c r="M452" i="5" s="1"/>
  <c r="K453" i="5"/>
  <c r="M453" i="5" s="1"/>
  <c r="K454" i="5"/>
  <c r="M454" i="5" s="1"/>
  <c r="K455" i="5"/>
  <c r="M455" i="5" s="1"/>
  <c r="K456" i="5"/>
  <c r="M456" i="5" s="1"/>
  <c r="K457" i="5"/>
  <c r="M457" i="5" s="1"/>
  <c r="K458" i="5"/>
  <c r="M458" i="5" s="1"/>
  <c r="K459" i="5"/>
  <c r="M459" i="5" s="1"/>
  <c r="K460" i="5"/>
  <c r="M460" i="5" s="1"/>
  <c r="K461" i="5"/>
  <c r="M461" i="5" s="1"/>
  <c r="K462" i="5"/>
  <c r="M462" i="5" s="1"/>
  <c r="K463" i="5"/>
  <c r="M463" i="5" s="1"/>
  <c r="K464" i="5"/>
  <c r="M464" i="5" s="1"/>
  <c r="K465" i="5"/>
  <c r="M465" i="5" s="1"/>
  <c r="K466" i="5"/>
  <c r="M466" i="5" s="1"/>
  <c r="K467" i="5"/>
  <c r="M467" i="5" s="1"/>
  <c r="K468" i="5"/>
  <c r="M468" i="5" s="1"/>
  <c r="K469" i="5"/>
  <c r="M469" i="5" s="1"/>
  <c r="K470" i="5"/>
  <c r="M470" i="5" s="1"/>
  <c r="K471" i="5"/>
  <c r="M471" i="5" s="1"/>
  <c r="K472" i="5"/>
  <c r="M472" i="5" s="1"/>
  <c r="P472" i="5" s="1"/>
  <c r="K473" i="5"/>
  <c r="M473" i="5" s="1"/>
  <c r="P473" i="5" s="1"/>
  <c r="K474" i="5"/>
  <c r="M474" i="5" s="1"/>
  <c r="P474" i="5" s="1"/>
  <c r="K475" i="5"/>
  <c r="M475" i="5" s="1"/>
  <c r="P475" i="5" s="1"/>
  <c r="K476" i="5"/>
  <c r="M476" i="5" s="1"/>
  <c r="P476" i="5" s="1"/>
  <c r="K477" i="5"/>
  <c r="M477" i="5" s="1"/>
  <c r="P477" i="5" s="1"/>
  <c r="K478" i="5"/>
  <c r="M478" i="5" s="1"/>
  <c r="P478" i="5" s="1"/>
  <c r="K479" i="5"/>
  <c r="M479" i="5" s="1"/>
  <c r="P479" i="5" s="1"/>
  <c r="K480" i="5"/>
  <c r="M480" i="5" s="1"/>
  <c r="P480" i="5" s="1"/>
  <c r="K481" i="5"/>
  <c r="M481" i="5" s="1"/>
  <c r="P481" i="5" s="1"/>
  <c r="K482" i="5"/>
  <c r="M482" i="5" s="1"/>
  <c r="P482" i="5" s="1"/>
  <c r="K483" i="5"/>
  <c r="M483" i="5" s="1"/>
  <c r="P483" i="5" s="1"/>
  <c r="K484" i="5"/>
  <c r="M484" i="5" s="1"/>
  <c r="P484" i="5" s="1"/>
  <c r="K485" i="5"/>
  <c r="M485" i="5" s="1"/>
  <c r="P485" i="5" s="1"/>
  <c r="K486" i="5"/>
  <c r="M486" i="5" s="1"/>
  <c r="P486" i="5" s="1"/>
  <c r="K487" i="5"/>
  <c r="M487" i="5" s="1"/>
  <c r="P487" i="5" s="1"/>
  <c r="K488" i="5"/>
  <c r="M488" i="5" s="1"/>
  <c r="K489" i="5"/>
  <c r="M489" i="5" s="1"/>
  <c r="K490" i="5"/>
  <c r="M490" i="5" s="1"/>
  <c r="K491" i="5"/>
  <c r="M491" i="5" s="1"/>
  <c r="K492" i="5"/>
  <c r="M492" i="5" s="1"/>
  <c r="K493" i="5"/>
  <c r="M493" i="5" s="1"/>
  <c r="K494" i="5"/>
  <c r="M494" i="5" s="1"/>
  <c r="K495" i="5"/>
  <c r="M495" i="5" s="1"/>
  <c r="K496" i="5"/>
  <c r="M496" i="5" s="1"/>
  <c r="K497" i="5"/>
  <c r="M497" i="5" s="1"/>
  <c r="K498" i="5"/>
  <c r="M498" i="5" s="1"/>
  <c r="P498" i="5" s="1"/>
  <c r="K499" i="5"/>
  <c r="M499" i="5" s="1"/>
  <c r="K500" i="5"/>
  <c r="M500" i="5" s="1"/>
  <c r="K501" i="5"/>
  <c r="M501" i="5" s="1"/>
  <c r="K502" i="5"/>
  <c r="M502" i="5" s="1"/>
  <c r="K503" i="5"/>
  <c r="M503" i="5" s="1"/>
  <c r="K504" i="5"/>
  <c r="M504" i="5" s="1"/>
  <c r="K505" i="5"/>
  <c r="M505" i="5" s="1"/>
  <c r="K506" i="5"/>
  <c r="M506" i="5" s="1"/>
  <c r="K507" i="5"/>
  <c r="M507" i="5" s="1"/>
  <c r="K508" i="5"/>
  <c r="M508" i="5" s="1"/>
  <c r="K509" i="5"/>
  <c r="M509" i="5" s="1"/>
  <c r="K510" i="5"/>
  <c r="M510" i="5" s="1"/>
  <c r="K511" i="5"/>
  <c r="M511" i="5" s="1"/>
  <c r="K512" i="5"/>
  <c r="M512" i="5" s="1"/>
  <c r="K513" i="5"/>
  <c r="M513" i="5" s="1"/>
  <c r="K514" i="5"/>
  <c r="M514" i="5" s="1"/>
  <c r="K515" i="5"/>
  <c r="M515" i="5" s="1"/>
  <c r="K516" i="5"/>
  <c r="M516" i="5" s="1"/>
  <c r="K517" i="5"/>
  <c r="M517" i="5" s="1"/>
  <c r="K518" i="5"/>
  <c r="M518" i="5" s="1"/>
  <c r="K519" i="5"/>
  <c r="M519" i="5" s="1"/>
  <c r="K520" i="5"/>
  <c r="M520" i="5" s="1"/>
  <c r="K521" i="5"/>
  <c r="M521" i="5" s="1"/>
  <c r="P521" i="5" s="1"/>
  <c r="K522" i="5"/>
  <c r="M522" i="5" s="1"/>
  <c r="P522" i="5" s="1"/>
  <c r="K523" i="5"/>
  <c r="M523" i="5" s="1"/>
  <c r="P523" i="5" s="1"/>
  <c r="K524" i="5"/>
  <c r="M524" i="5" s="1"/>
  <c r="P524" i="5" s="1"/>
  <c r="K525" i="5"/>
  <c r="M525" i="5" s="1"/>
  <c r="P525" i="5" s="1"/>
  <c r="K526" i="5"/>
  <c r="M526" i="5" s="1"/>
  <c r="P526" i="5" s="1"/>
  <c r="K527" i="5"/>
  <c r="M527" i="5" s="1"/>
  <c r="P527" i="5" s="1"/>
  <c r="K528" i="5"/>
  <c r="M528" i="5" s="1"/>
  <c r="P528" i="5" s="1"/>
  <c r="K529" i="5"/>
  <c r="M529" i="5" s="1"/>
  <c r="P529" i="5" s="1"/>
  <c r="K530" i="5"/>
  <c r="M530" i="5" s="1"/>
  <c r="P530" i="5" s="1"/>
  <c r="K531" i="5"/>
  <c r="M531" i="5" s="1"/>
  <c r="P531" i="5" s="1"/>
  <c r="K532" i="5"/>
  <c r="M532" i="5" s="1"/>
  <c r="P532" i="5" s="1"/>
  <c r="K533" i="5"/>
  <c r="M533" i="5" s="1"/>
  <c r="P533" i="5" s="1"/>
  <c r="K534" i="5"/>
  <c r="M534" i="5" s="1"/>
  <c r="P534" i="5" s="1"/>
  <c r="K535" i="5"/>
  <c r="M535" i="5" s="1"/>
  <c r="P535" i="5" s="1"/>
  <c r="K536" i="5"/>
  <c r="M536" i="5" s="1"/>
  <c r="P536" i="5" s="1"/>
  <c r="K537" i="5"/>
  <c r="M537" i="5" s="1"/>
  <c r="K538" i="5"/>
  <c r="M538" i="5" s="1"/>
  <c r="K539" i="5"/>
  <c r="M539" i="5" s="1"/>
  <c r="K540" i="5"/>
  <c r="M540" i="5" s="1"/>
  <c r="K541" i="5"/>
  <c r="M541" i="5" s="1"/>
  <c r="K542" i="5"/>
  <c r="M542" i="5" s="1"/>
  <c r="K543" i="5"/>
  <c r="M543" i="5" s="1"/>
  <c r="K544" i="5"/>
  <c r="M544" i="5" s="1"/>
  <c r="K545" i="5"/>
  <c r="M545" i="5" s="1"/>
  <c r="K546" i="5"/>
  <c r="M546" i="5" s="1"/>
  <c r="K547" i="5"/>
  <c r="M547" i="5" s="1"/>
  <c r="K548" i="5"/>
  <c r="M548" i="5" s="1"/>
  <c r="K549" i="5"/>
  <c r="M549" i="5" s="1"/>
  <c r="K550" i="5"/>
  <c r="M550" i="5" s="1"/>
  <c r="K551" i="5"/>
  <c r="M551" i="5" s="1"/>
  <c r="K552" i="5"/>
  <c r="M552" i="5" s="1"/>
  <c r="K553" i="5"/>
  <c r="M553" i="5" s="1"/>
  <c r="K554" i="5"/>
  <c r="M554" i="5" s="1"/>
  <c r="K555" i="5"/>
  <c r="M555" i="5" s="1"/>
  <c r="K556" i="5"/>
  <c r="M556" i="5" s="1"/>
  <c r="K557" i="5"/>
  <c r="M557" i="5" s="1"/>
  <c r="K558" i="5"/>
  <c r="M558" i="5" s="1"/>
  <c r="K559" i="5"/>
  <c r="M559" i="5" s="1"/>
  <c r="K560" i="5"/>
  <c r="M560" i="5" s="1"/>
  <c r="K561" i="5"/>
  <c r="M561" i="5" s="1"/>
  <c r="K562" i="5"/>
  <c r="M562" i="5" s="1"/>
  <c r="K563" i="5"/>
  <c r="M563" i="5" s="1"/>
  <c r="K564" i="5"/>
  <c r="M564" i="5" s="1"/>
  <c r="P564" i="5" s="1"/>
  <c r="K565" i="5"/>
  <c r="M565" i="5" s="1"/>
  <c r="P565" i="5" s="1"/>
  <c r="K566" i="5"/>
  <c r="M566" i="5" s="1"/>
  <c r="K567" i="5"/>
  <c r="M567" i="5" s="1"/>
  <c r="K568" i="5"/>
  <c r="M568" i="5" s="1"/>
  <c r="K569" i="5"/>
  <c r="M569" i="5" s="1"/>
  <c r="K570" i="5"/>
  <c r="M570" i="5" s="1"/>
  <c r="K571" i="5"/>
  <c r="M571" i="5" s="1"/>
  <c r="K572" i="5"/>
  <c r="M572" i="5" s="1"/>
  <c r="K573" i="5"/>
  <c r="M573" i="5" s="1"/>
  <c r="K574" i="5"/>
  <c r="M574" i="5" s="1"/>
  <c r="P574" i="5" s="1"/>
  <c r="K575" i="5"/>
  <c r="M575" i="5" s="1"/>
  <c r="P575" i="5" s="1"/>
  <c r="K576" i="5"/>
  <c r="M576" i="5" s="1"/>
  <c r="P576" i="5" s="1"/>
  <c r="K577" i="5"/>
  <c r="M577" i="5" s="1"/>
  <c r="P577" i="5" s="1"/>
  <c r="K578" i="5"/>
  <c r="M578" i="5" s="1"/>
  <c r="P578" i="5" s="1"/>
  <c r="K579" i="5"/>
  <c r="M579" i="5" s="1"/>
  <c r="P579" i="5" s="1"/>
  <c r="K580" i="5"/>
  <c r="M580" i="5" s="1"/>
  <c r="P580" i="5" s="1"/>
  <c r="K581" i="5"/>
  <c r="M581" i="5" s="1"/>
  <c r="P581" i="5" s="1"/>
  <c r="K582" i="5"/>
  <c r="M582" i="5" s="1"/>
  <c r="P582" i="5" s="1"/>
  <c r="K583" i="5"/>
  <c r="M583" i="5" s="1"/>
  <c r="P583" i="5" s="1"/>
  <c r="K584" i="5"/>
  <c r="M584" i="5" s="1"/>
  <c r="P584" i="5" s="1"/>
  <c r="K585" i="5"/>
  <c r="M585" i="5" s="1"/>
  <c r="P585" i="5" s="1"/>
  <c r="K586" i="5"/>
  <c r="M586" i="5" s="1"/>
  <c r="P586" i="5" s="1"/>
  <c r="K587" i="5"/>
  <c r="M587" i="5" s="1"/>
  <c r="P587" i="5" s="1"/>
  <c r="K588" i="5"/>
  <c r="M588" i="5" s="1"/>
  <c r="P588" i="5" s="1"/>
  <c r="K589" i="5"/>
  <c r="M589" i="5" s="1"/>
  <c r="P589" i="5" s="1"/>
  <c r="K590" i="5"/>
  <c r="M590" i="5" s="1"/>
  <c r="K591" i="5"/>
  <c r="M591" i="5" s="1"/>
  <c r="K592" i="5"/>
  <c r="M592" i="5" s="1"/>
  <c r="K593" i="5"/>
  <c r="M593" i="5" s="1"/>
  <c r="K594" i="5"/>
  <c r="M594" i="5" s="1"/>
  <c r="K595" i="5"/>
  <c r="M595" i="5" s="1"/>
  <c r="K596" i="5"/>
  <c r="M596" i="5" s="1"/>
  <c r="K597" i="5"/>
  <c r="M597" i="5" s="1"/>
  <c r="K598" i="5"/>
  <c r="M598" i="5" s="1"/>
  <c r="K599" i="5"/>
  <c r="M599" i="5" s="1"/>
  <c r="K600" i="5"/>
  <c r="M600" i="5" s="1"/>
  <c r="K601" i="5"/>
  <c r="M601" i="5" s="1"/>
  <c r="K602" i="5"/>
  <c r="M602" i="5" s="1"/>
  <c r="K603" i="5"/>
  <c r="M603" i="5" s="1"/>
  <c r="K604" i="5"/>
  <c r="M604" i="5" s="1"/>
  <c r="K605" i="5"/>
  <c r="M605" i="5" s="1"/>
  <c r="K606" i="5"/>
  <c r="M606" i="5" s="1"/>
  <c r="K607" i="5"/>
  <c r="M607" i="5" s="1"/>
  <c r="K608" i="5"/>
  <c r="M608" i="5" s="1"/>
  <c r="K609" i="5"/>
  <c r="M609" i="5" s="1"/>
  <c r="K610" i="5"/>
  <c r="M610" i="5" s="1"/>
  <c r="K611" i="5"/>
  <c r="M611" i="5" s="1"/>
  <c r="K612" i="5"/>
  <c r="M612" i="5" s="1"/>
  <c r="K613" i="5"/>
  <c r="M613" i="5" s="1"/>
  <c r="K614" i="5"/>
  <c r="M614" i="5" s="1"/>
  <c r="K615" i="5"/>
  <c r="M615" i="5" s="1"/>
  <c r="K616" i="5"/>
  <c r="M616" i="5" s="1"/>
  <c r="K617" i="5"/>
  <c r="M617" i="5" s="1"/>
  <c r="P617" i="5" s="1"/>
  <c r="K618" i="5"/>
  <c r="M618" i="5" s="1"/>
  <c r="P618" i="5" s="1"/>
  <c r="K619" i="5"/>
  <c r="M619" i="5" s="1"/>
  <c r="P619" i="5" s="1"/>
  <c r="K620" i="5"/>
  <c r="M620" i="5" s="1"/>
  <c r="P620" i="5" s="1"/>
  <c r="K621" i="5"/>
  <c r="M621" i="5" s="1"/>
  <c r="P621" i="5" s="1"/>
  <c r="K622" i="5"/>
  <c r="M622" i="5" s="1"/>
  <c r="P622" i="5" s="1"/>
  <c r="K623" i="5"/>
  <c r="M623" i="5" s="1"/>
  <c r="P623" i="5" s="1"/>
  <c r="K624" i="5"/>
  <c r="M624" i="5" s="1"/>
  <c r="P624" i="5" s="1"/>
  <c r="K625" i="5"/>
  <c r="M625" i="5" s="1"/>
  <c r="P625" i="5" s="1"/>
  <c r="K626" i="5"/>
  <c r="M626" i="5" s="1"/>
  <c r="P626" i="5" s="1"/>
  <c r="K627" i="5"/>
  <c r="M627" i="5" s="1"/>
  <c r="P627" i="5" s="1"/>
  <c r="K628" i="5"/>
  <c r="M628" i="5" s="1"/>
  <c r="P628" i="5" s="1"/>
  <c r="K629" i="5"/>
  <c r="M629" i="5" s="1"/>
  <c r="P629" i="5" s="1"/>
  <c r="K630" i="5"/>
  <c r="M630" i="5" s="1"/>
  <c r="P630" i="5" s="1"/>
  <c r="K631" i="5"/>
  <c r="M631" i="5" s="1"/>
  <c r="P631" i="5" s="1"/>
  <c r="K632" i="5"/>
  <c r="M632" i="5" s="1"/>
  <c r="P632" i="5" s="1"/>
  <c r="K633" i="5"/>
  <c r="M633" i="5" s="1"/>
  <c r="K634" i="5"/>
  <c r="M634" i="5" s="1"/>
  <c r="K635" i="5"/>
  <c r="M635" i="5" s="1"/>
  <c r="K636" i="5"/>
  <c r="M636" i="5" s="1"/>
  <c r="K637" i="5"/>
  <c r="M637" i="5" s="1"/>
  <c r="K638" i="5"/>
  <c r="M638" i="5" s="1"/>
  <c r="P638" i="5" s="1"/>
  <c r="K639" i="5"/>
  <c r="M639" i="5" s="1"/>
  <c r="K640" i="5"/>
  <c r="M640" i="5" s="1"/>
  <c r="K641" i="5"/>
  <c r="M641" i="5" s="1"/>
  <c r="K642" i="5"/>
  <c r="M642" i="5" s="1"/>
  <c r="K643" i="5"/>
  <c r="M643" i="5" s="1"/>
  <c r="K644" i="5"/>
  <c r="M644" i="5" s="1"/>
  <c r="P644" i="5" s="1"/>
  <c r="K645" i="5"/>
  <c r="M645" i="5" s="1"/>
  <c r="P645" i="5" s="1"/>
  <c r="K646" i="5"/>
  <c r="M646" i="5" s="1"/>
  <c r="P646" i="5" s="1"/>
  <c r="K647" i="5"/>
  <c r="M647" i="5" s="1"/>
  <c r="P647" i="5" s="1"/>
  <c r="K648" i="5"/>
  <c r="M648" i="5" s="1"/>
  <c r="P648" i="5" s="1"/>
  <c r="K649" i="5"/>
  <c r="M649" i="5" s="1"/>
  <c r="P649" i="5" s="1"/>
  <c r="K650" i="5"/>
  <c r="M650" i="5" s="1"/>
  <c r="P650" i="5" s="1"/>
  <c r="K651" i="5"/>
  <c r="M651" i="5" s="1"/>
  <c r="P651" i="5" s="1"/>
  <c r="K652" i="5"/>
  <c r="M652" i="5" s="1"/>
  <c r="P652" i="5" s="1"/>
  <c r="K653" i="5"/>
  <c r="M653" i="5" s="1"/>
  <c r="P653" i="5" s="1"/>
  <c r="K654" i="5"/>
  <c r="M654" i="5" s="1"/>
  <c r="P654" i="5" s="1"/>
  <c r="K655" i="5"/>
  <c r="M655" i="5" s="1"/>
  <c r="P655" i="5" s="1"/>
  <c r="K656" i="5"/>
  <c r="M656" i="5" s="1"/>
  <c r="P656" i="5" s="1"/>
  <c r="K657" i="5"/>
  <c r="M657" i="5" s="1"/>
  <c r="P657" i="5" s="1"/>
  <c r="K658" i="5"/>
  <c r="M658" i="5" s="1"/>
  <c r="P658" i="5" s="1"/>
  <c r="K659" i="5"/>
  <c r="M659" i="5" s="1"/>
  <c r="P659" i="5" s="1"/>
  <c r="K660" i="5"/>
  <c r="M660" i="5" s="1"/>
  <c r="K661" i="5"/>
  <c r="M661" i="5" s="1"/>
  <c r="K662" i="5"/>
  <c r="M662" i="5" s="1"/>
  <c r="K663" i="5"/>
  <c r="M663" i="5" s="1"/>
  <c r="K664" i="5"/>
  <c r="M664" i="5" s="1"/>
  <c r="K665" i="5"/>
  <c r="M665" i="5" s="1"/>
  <c r="P665" i="5" s="1"/>
  <c r="K666" i="5"/>
  <c r="M666" i="5" s="1"/>
  <c r="K667" i="5"/>
  <c r="M667" i="5" s="1"/>
  <c r="K668" i="5"/>
  <c r="M668" i="5" s="1"/>
  <c r="K669" i="5"/>
  <c r="M669" i="5" s="1"/>
  <c r="K670" i="5"/>
  <c r="M670" i="5" s="1"/>
  <c r="K671" i="5"/>
  <c r="M671" i="5" s="1"/>
  <c r="K672" i="5"/>
  <c r="M672" i="5" s="1"/>
  <c r="K673" i="5"/>
  <c r="M673" i="5" s="1"/>
  <c r="K674" i="5"/>
  <c r="M674" i="5" s="1"/>
  <c r="K675" i="5"/>
  <c r="M675" i="5" s="1"/>
  <c r="K676" i="5"/>
  <c r="M676" i="5" s="1"/>
  <c r="K677" i="5"/>
  <c r="M677" i="5" s="1"/>
  <c r="K678" i="5"/>
  <c r="M678" i="5" s="1"/>
  <c r="K679" i="5"/>
  <c r="M679" i="5" s="1"/>
  <c r="K680" i="5"/>
  <c r="M680" i="5" s="1"/>
  <c r="K681" i="5"/>
  <c r="M681" i="5" s="1"/>
  <c r="K682" i="5"/>
  <c r="M682" i="5" s="1"/>
  <c r="K683" i="5"/>
  <c r="M683" i="5" s="1"/>
  <c r="K684" i="5"/>
  <c r="M684" i="5" s="1"/>
  <c r="K685" i="5"/>
  <c r="M685" i="5" s="1"/>
  <c r="K686" i="5"/>
  <c r="M686" i="5" s="1"/>
  <c r="K687" i="5"/>
  <c r="M687" i="5" s="1"/>
  <c r="K688" i="5"/>
  <c r="M688" i="5" s="1"/>
  <c r="P688" i="5" s="1"/>
  <c r="K689" i="5"/>
  <c r="M689" i="5" s="1"/>
  <c r="P689" i="5" s="1"/>
  <c r="K690" i="5"/>
  <c r="M690" i="5" s="1"/>
  <c r="P690" i="5" s="1"/>
  <c r="K691" i="5"/>
  <c r="M691" i="5" s="1"/>
  <c r="P691" i="5" s="1"/>
  <c r="K692" i="5"/>
  <c r="M692" i="5" s="1"/>
  <c r="P692" i="5" s="1"/>
  <c r="K693" i="5"/>
  <c r="M693" i="5" s="1"/>
  <c r="P693" i="5" s="1"/>
  <c r="K694" i="5"/>
  <c r="M694" i="5" s="1"/>
  <c r="P694" i="5" s="1"/>
  <c r="K695" i="5"/>
  <c r="M695" i="5" s="1"/>
  <c r="P695" i="5" s="1"/>
  <c r="K696" i="5"/>
  <c r="M696" i="5" s="1"/>
  <c r="P696" i="5" s="1"/>
  <c r="K697" i="5"/>
  <c r="M697" i="5" s="1"/>
  <c r="P697" i="5" s="1"/>
  <c r="K698" i="5"/>
  <c r="M698" i="5" s="1"/>
  <c r="P698" i="5" s="1"/>
  <c r="K699" i="5"/>
  <c r="M699" i="5" s="1"/>
  <c r="P699" i="5" s="1"/>
  <c r="K700" i="5"/>
  <c r="M700" i="5" s="1"/>
  <c r="P700" i="5" s="1"/>
  <c r="K701" i="5"/>
  <c r="M701" i="5" s="1"/>
  <c r="P701" i="5" s="1"/>
  <c r="K702" i="5"/>
  <c r="M702" i="5" s="1"/>
  <c r="P702" i="5" s="1"/>
  <c r="K703" i="5"/>
  <c r="M703" i="5" s="1"/>
  <c r="P703" i="5" s="1"/>
  <c r="K704" i="5"/>
  <c r="M704" i="5" s="1"/>
  <c r="K705" i="5"/>
  <c r="M705" i="5" s="1"/>
  <c r="K706" i="5"/>
  <c r="M706" i="5" s="1"/>
  <c r="K707" i="5"/>
  <c r="M707" i="5" s="1"/>
  <c r="K708" i="5"/>
  <c r="M708" i="5" s="1"/>
  <c r="K709" i="5"/>
  <c r="M709" i="5" s="1"/>
  <c r="P709" i="5" s="1"/>
  <c r="K710" i="5"/>
  <c r="M710" i="5" s="1"/>
  <c r="K711" i="5"/>
  <c r="M711" i="5" s="1"/>
  <c r="K712" i="5"/>
  <c r="M712" i="5" s="1"/>
  <c r="K713" i="5"/>
  <c r="M713" i="5" s="1"/>
  <c r="K714" i="5"/>
  <c r="M714" i="5" s="1"/>
  <c r="K715" i="5"/>
  <c r="M715" i="5" s="1"/>
  <c r="K716" i="5"/>
  <c r="M716" i="5" s="1"/>
  <c r="K717" i="5"/>
  <c r="M717" i="5" s="1"/>
  <c r="K718" i="5"/>
  <c r="M718" i="5" s="1"/>
  <c r="K719" i="5"/>
  <c r="M719" i="5" s="1"/>
  <c r="K720" i="5"/>
  <c r="M720" i="5" s="1"/>
  <c r="K721" i="5"/>
  <c r="M721" i="5" s="1"/>
  <c r="K722" i="5"/>
  <c r="M722" i="5" s="1"/>
  <c r="K723" i="5"/>
  <c r="M723" i="5" s="1"/>
  <c r="K724" i="5"/>
  <c r="M724" i="5" s="1"/>
  <c r="K725" i="5"/>
  <c r="M725" i="5" s="1"/>
  <c r="K726" i="5"/>
  <c r="M726" i="5" s="1"/>
  <c r="K727" i="5"/>
  <c r="M727" i="5" s="1"/>
  <c r="K728" i="5"/>
  <c r="M728" i="5" s="1"/>
  <c r="K729" i="5"/>
  <c r="M729" i="5" s="1"/>
  <c r="K730" i="5"/>
  <c r="M730" i="5" s="1"/>
  <c r="K731" i="5"/>
  <c r="M731" i="5" s="1"/>
  <c r="K732" i="5"/>
  <c r="M732" i="5" s="1"/>
  <c r="P732" i="5" s="1"/>
  <c r="K733" i="5"/>
  <c r="M733" i="5" s="1"/>
  <c r="P733" i="5" s="1"/>
  <c r="K734" i="5"/>
  <c r="M734" i="5" s="1"/>
  <c r="P734" i="5" s="1"/>
  <c r="K735" i="5"/>
  <c r="M735" i="5" s="1"/>
  <c r="P735" i="5" s="1"/>
  <c r="K736" i="5"/>
  <c r="M736" i="5" s="1"/>
  <c r="P736" i="5" s="1"/>
  <c r="K737" i="5"/>
  <c r="M737" i="5" s="1"/>
  <c r="P737" i="5" s="1"/>
  <c r="K738" i="5"/>
  <c r="M738" i="5" s="1"/>
  <c r="P738" i="5" s="1"/>
  <c r="K739" i="5"/>
  <c r="M739" i="5" s="1"/>
  <c r="P739" i="5" s="1"/>
  <c r="K740" i="5"/>
  <c r="M740" i="5" s="1"/>
  <c r="P740" i="5" s="1"/>
  <c r="K741" i="5"/>
  <c r="M741" i="5" s="1"/>
  <c r="P741" i="5" s="1"/>
  <c r="K742" i="5"/>
  <c r="M742" i="5" s="1"/>
  <c r="P742" i="5" s="1"/>
  <c r="K743" i="5"/>
  <c r="M743" i="5" s="1"/>
  <c r="P743" i="5" s="1"/>
  <c r="K744" i="5"/>
  <c r="M744" i="5" s="1"/>
  <c r="P744" i="5" s="1"/>
  <c r="K745" i="5"/>
  <c r="M745" i="5" s="1"/>
  <c r="P745" i="5" s="1"/>
  <c r="K746" i="5"/>
  <c r="M746" i="5" s="1"/>
  <c r="P746" i="5" s="1"/>
  <c r="K747" i="5"/>
  <c r="M747" i="5" s="1"/>
  <c r="P747" i="5" s="1"/>
  <c r="K748" i="5"/>
  <c r="M748" i="5" s="1"/>
  <c r="K749" i="5"/>
  <c r="M749" i="5" s="1"/>
  <c r="K750" i="5"/>
  <c r="M750" i="5" s="1"/>
  <c r="K751" i="5"/>
  <c r="M751" i="5" s="1"/>
  <c r="K752" i="5"/>
  <c r="M752" i="5" s="1"/>
  <c r="K753" i="5"/>
  <c r="M753" i="5" s="1"/>
  <c r="K754" i="5"/>
  <c r="M754" i="5" s="1"/>
  <c r="K755" i="5"/>
  <c r="M755" i="5" s="1"/>
  <c r="K756" i="5"/>
  <c r="M756" i="5" s="1"/>
  <c r="K757" i="5"/>
  <c r="M757" i="5" s="1"/>
  <c r="K758" i="5"/>
  <c r="M758" i="5" s="1"/>
  <c r="P758" i="5" s="1"/>
  <c r="K759" i="5"/>
  <c r="M759" i="5" s="1"/>
  <c r="K760" i="5"/>
  <c r="M760" i="5" s="1"/>
  <c r="K761" i="5"/>
  <c r="M761" i="5" s="1"/>
  <c r="K762" i="5"/>
  <c r="M762" i="5" s="1"/>
  <c r="K763" i="5"/>
  <c r="M763" i="5" s="1"/>
  <c r="K764" i="5"/>
  <c r="M764" i="5" s="1"/>
  <c r="K765" i="5"/>
  <c r="M765" i="5" s="1"/>
  <c r="K766" i="5"/>
  <c r="M766" i="5" s="1"/>
  <c r="K767" i="5"/>
  <c r="M767" i="5" s="1"/>
  <c r="K768" i="5"/>
  <c r="M768" i="5" s="1"/>
  <c r="K769" i="5"/>
  <c r="M769" i="5" s="1"/>
  <c r="K770" i="5"/>
  <c r="M770" i="5" s="1"/>
  <c r="K771" i="5"/>
  <c r="M771" i="5" s="1"/>
  <c r="K772" i="5"/>
  <c r="M772" i="5" s="1"/>
  <c r="K773" i="5"/>
  <c r="M773" i="5" s="1"/>
  <c r="K774" i="5"/>
  <c r="M774" i="5" s="1"/>
  <c r="K775" i="5"/>
  <c r="M775" i="5" s="1"/>
  <c r="K776" i="5"/>
  <c r="M776" i="5" s="1"/>
  <c r="K777" i="5"/>
  <c r="M777" i="5" s="1"/>
  <c r="K778" i="5"/>
  <c r="M778" i="5" s="1"/>
  <c r="K779" i="5"/>
  <c r="M779" i="5" s="1"/>
  <c r="K780" i="5"/>
  <c r="M780" i="5" s="1"/>
  <c r="K781" i="5"/>
  <c r="M781" i="5" s="1"/>
  <c r="K782" i="5"/>
  <c r="M782" i="5" s="1"/>
  <c r="K783" i="5"/>
  <c r="M783" i="5" s="1"/>
  <c r="K784" i="5"/>
  <c r="M784" i="5" s="1"/>
  <c r="K785" i="5"/>
  <c r="M785" i="5" s="1"/>
  <c r="P785" i="5" s="1"/>
  <c r="K786" i="5"/>
  <c r="M786" i="5" s="1"/>
  <c r="P786" i="5" s="1"/>
  <c r="K787" i="5"/>
  <c r="M787" i="5" s="1"/>
  <c r="P787" i="5" s="1"/>
  <c r="K788" i="5"/>
  <c r="M788" i="5" s="1"/>
  <c r="P788" i="5" s="1"/>
  <c r="K789" i="5"/>
  <c r="M789" i="5" s="1"/>
  <c r="P789" i="5" s="1"/>
  <c r="K790" i="5"/>
  <c r="M790" i="5" s="1"/>
  <c r="P790" i="5" s="1"/>
  <c r="K791" i="5"/>
  <c r="M791" i="5" s="1"/>
  <c r="P791" i="5" s="1"/>
  <c r="K792" i="5"/>
  <c r="M792" i="5" s="1"/>
  <c r="P792" i="5" s="1"/>
  <c r="K793" i="5"/>
  <c r="M793" i="5" s="1"/>
  <c r="P793" i="5" s="1"/>
  <c r="K794" i="5"/>
  <c r="M794" i="5" s="1"/>
  <c r="P794" i="5" s="1"/>
  <c r="K795" i="5"/>
  <c r="M795" i="5" s="1"/>
  <c r="P795" i="5" s="1"/>
  <c r="K796" i="5"/>
  <c r="M796" i="5" s="1"/>
  <c r="P796" i="5" s="1"/>
  <c r="K797" i="5"/>
  <c r="M797" i="5" s="1"/>
  <c r="P797" i="5" s="1"/>
  <c r="K798" i="5"/>
  <c r="M798" i="5" s="1"/>
  <c r="P798" i="5" s="1"/>
  <c r="K799" i="5"/>
  <c r="M799" i="5" s="1"/>
  <c r="P799" i="5" s="1"/>
  <c r="K800" i="5"/>
  <c r="M800" i="5" s="1"/>
  <c r="P800" i="5" s="1"/>
  <c r="K801" i="5"/>
  <c r="M801" i="5" s="1"/>
  <c r="K802" i="5"/>
  <c r="M802" i="5" s="1"/>
  <c r="K803" i="5"/>
  <c r="M803" i="5" s="1"/>
  <c r="K804" i="5"/>
  <c r="M804" i="5" s="1"/>
  <c r="K805" i="5"/>
  <c r="M805" i="5" s="1"/>
  <c r="K806" i="5"/>
  <c r="M806" i="5" s="1"/>
  <c r="K807" i="5"/>
  <c r="M807" i="5" s="1"/>
  <c r="K808" i="5"/>
  <c r="M808" i="5" s="1"/>
  <c r="K809" i="5"/>
  <c r="M809" i="5" s="1"/>
  <c r="K810" i="5"/>
  <c r="M810" i="5" s="1"/>
  <c r="P810" i="5" s="1"/>
  <c r="K811" i="5"/>
  <c r="M811" i="5" s="1"/>
  <c r="P811" i="5" s="1"/>
  <c r="K812" i="5"/>
  <c r="M812" i="5" s="1"/>
  <c r="P812" i="5" s="1"/>
  <c r="K813" i="5"/>
  <c r="M813" i="5" s="1"/>
  <c r="P813" i="5" s="1"/>
  <c r="K814" i="5"/>
  <c r="M814" i="5" s="1"/>
  <c r="P814" i="5" s="1"/>
  <c r="K815" i="5"/>
  <c r="M815" i="5" s="1"/>
  <c r="P815" i="5" s="1"/>
  <c r="K816" i="5"/>
  <c r="M816" i="5" s="1"/>
  <c r="P816" i="5" s="1"/>
  <c r="K817" i="5"/>
  <c r="M817" i="5" s="1"/>
  <c r="P817" i="5" s="1"/>
  <c r="K818" i="5"/>
  <c r="M818" i="5" s="1"/>
  <c r="P818" i="5" s="1"/>
  <c r="K819" i="5"/>
  <c r="M819" i="5" s="1"/>
  <c r="P819" i="5" s="1"/>
  <c r="K820" i="5"/>
  <c r="M820" i="5" s="1"/>
  <c r="P820" i="5" s="1"/>
  <c r="K821" i="5"/>
  <c r="M821" i="5" s="1"/>
  <c r="P821" i="5" s="1"/>
  <c r="K822" i="5"/>
  <c r="M822" i="5" s="1"/>
  <c r="P822" i="5" s="1"/>
  <c r="K823" i="5"/>
  <c r="M823" i="5" s="1"/>
  <c r="P823" i="5" s="1"/>
  <c r="K824" i="5"/>
  <c r="M824" i="5" s="1"/>
  <c r="P824" i="5" s="1"/>
  <c r="K825" i="5"/>
  <c r="M825" i="5" s="1"/>
  <c r="P825" i="5" s="1"/>
  <c r="K826" i="5"/>
  <c r="M826" i="5" s="1"/>
  <c r="P826" i="5" s="1"/>
  <c r="K827" i="5"/>
  <c r="M827" i="5" s="1"/>
  <c r="P827" i="5" s="1"/>
  <c r="K828" i="5"/>
  <c r="M828" i="5" s="1"/>
  <c r="P828" i="5" s="1"/>
  <c r="K829" i="5"/>
  <c r="M829" i="5" s="1"/>
  <c r="P829" i="5" s="1"/>
  <c r="K830" i="5"/>
  <c r="M830" i="5" s="1"/>
  <c r="P830" i="5" s="1"/>
  <c r="K831" i="5"/>
  <c r="M831" i="5" s="1"/>
  <c r="K832" i="5"/>
  <c r="M832" i="5" s="1"/>
  <c r="K833" i="5"/>
  <c r="M833" i="5" s="1"/>
  <c r="K834" i="5"/>
  <c r="M834" i="5" s="1"/>
  <c r="K835" i="5"/>
  <c r="M835" i="5" s="1"/>
  <c r="K836" i="5"/>
  <c r="M836" i="5" s="1"/>
  <c r="K837" i="5"/>
  <c r="M837" i="5" s="1"/>
  <c r="K838" i="5"/>
  <c r="M838" i="5" s="1"/>
  <c r="K839" i="5"/>
  <c r="M839" i="5" s="1"/>
  <c r="K840" i="5"/>
  <c r="M840" i="5" s="1"/>
  <c r="K841" i="5"/>
  <c r="M841" i="5" s="1"/>
  <c r="K842" i="5"/>
  <c r="M842" i="5" s="1"/>
  <c r="K843" i="5"/>
  <c r="M843" i="5" s="1"/>
  <c r="K844" i="5"/>
  <c r="M844" i="5" s="1"/>
  <c r="K845" i="5"/>
  <c r="M845" i="5" s="1"/>
  <c r="K846" i="5"/>
  <c r="M846" i="5" s="1"/>
  <c r="K847" i="5"/>
  <c r="M847" i="5" s="1"/>
  <c r="K848" i="5"/>
  <c r="M848" i="5" s="1"/>
  <c r="K849" i="5"/>
  <c r="M849" i="5" s="1"/>
  <c r="K850" i="5"/>
  <c r="M850" i="5" s="1"/>
  <c r="K851" i="5"/>
  <c r="M851" i="5" s="1"/>
  <c r="K852" i="5"/>
  <c r="M852" i="5" s="1"/>
  <c r="K853" i="5"/>
  <c r="M853" i="5" s="1"/>
  <c r="P853" i="5" s="1"/>
  <c r="K854" i="5"/>
  <c r="M854" i="5" s="1"/>
  <c r="P854" i="5" s="1"/>
  <c r="K855" i="5"/>
  <c r="M855" i="5" s="1"/>
  <c r="P855" i="5" s="1"/>
  <c r="K856" i="5"/>
  <c r="M856" i="5" s="1"/>
  <c r="P856" i="5" s="1"/>
  <c r="K857" i="5"/>
  <c r="M857" i="5" s="1"/>
  <c r="P857" i="5" s="1"/>
  <c r="K858" i="5"/>
  <c r="M858" i="5" s="1"/>
  <c r="P858" i="5" s="1"/>
  <c r="K859" i="5"/>
  <c r="M859" i="5" s="1"/>
  <c r="P859" i="5" s="1"/>
  <c r="K860" i="5"/>
  <c r="M860" i="5" s="1"/>
  <c r="P860" i="5" s="1"/>
  <c r="K861" i="5"/>
  <c r="M861" i="5" s="1"/>
  <c r="P861" i="5" s="1"/>
  <c r="K862" i="5"/>
  <c r="M862" i="5" s="1"/>
  <c r="P862" i="5" s="1"/>
  <c r="K863" i="5"/>
  <c r="M863" i="5" s="1"/>
  <c r="P863" i="5" s="1"/>
  <c r="K864" i="5"/>
  <c r="M864" i="5" s="1"/>
  <c r="P864" i="5" s="1"/>
  <c r="K865" i="5"/>
  <c r="M865" i="5" s="1"/>
  <c r="P865" i="5" s="1"/>
  <c r="K866" i="5"/>
  <c r="M866" i="5" s="1"/>
  <c r="P866" i="5" s="1"/>
  <c r="K867" i="5"/>
  <c r="M867" i="5" s="1"/>
  <c r="P867" i="5" s="1"/>
  <c r="K868" i="5"/>
  <c r="M868" i="5" s="1"/>
  <c r="P868" i="5" s="1"/>
  <c r="K869" i="5"/>
  <c r="M869" i="5" s="1"/>
  <c r="K870" i="5"/>
  <c r="M870" i="5" s="1"/>
  <c r="K871" i="5"/>
  <c r="M871" i="5" s="1"/>
  <c r="K872" i="5"/>
  <c r="M872" i="5" s="1"/>
  <c r="K873" i="5"/>
  <c r="M873" i="5" s="1"/>
  <c r="K874" i="5"/>
  <c r="M874" i="5" s="1"/>
  <c r="K875" i="5"/>
  <c r="M875" i="5" s="1"/>
  <c r="K876" i="5"/>
  <c r="M876" i="5" s="1"/>
  <c r="K877" i="5"/>
  <c r="M877" i="5" s="1"/>
  <c r="K878" i="5"/>
  <c r="M878" i="5" s="1"/>
  <c r="K879" i="5"/>
  <c r="M879" i="5" s="1"/>
  <c r="K880" i="5"/>
  <c r="M880" i="5" s="1"/>
  <c r="K881" i="5"/>
  <c r="M881" i="5" s="1"/>
  <c r="K882" i="5"/>
  <c r="M882" i="5" s="1"/>
  <c r="K883" i="5"/>
  <c r="M883" i="5" s="1"/>
  <c r="K884" i="5"/>
  <c r="M884" i="5" s="1"/>
  <c r="K885" i="5"/>
  <c r="M885" i="5" s="1"/>
  <c r="K886" i="5"/>
  <c r="M886" i="5" s="1"/>
  <c r="K887" i="5"/>
  <c r="M887" i="5" s="1"/>
  <c r="K888" i="5"/>
  <c r="M888" i="5" s="1"/>
  <c r="K889" i="5"/>
  <c r="M889" i="5" s="1"/>
  <c r="K890" i="5"/>
  <c r="M890" i="5" s="1"/>
  <c r="K891" i="5"/>
  <c r="M891" i="5" s="1"/>
  <c r="K892" i="5"/>
  <c r="M892" i="5" s="1"/>
  <c r="K893" i="5"/>
  <c r="M893" i="5" s="1"/>
  <c r="K894" i="5"/>
  <c r="M894" i="5" s="1"/>
  <c r="K895" i="5"/>
  <c r="M895" i="5" s="1"/>
  <c r="K896" i="5"/>
  <c r="M896" i="5" s="1"/>
  <c r="P896" i="5" s="1"/>
  <c r="K897" i="5"/>
  <c r="M897" i="5" s="1"/>
  <c r="P897" i="5" s="1"/>
  <c r="K898" i="5"/>
  <c r="M898" i="5" s="1"/>
  <c r="P898" i="5" s="1"/>
  <c r="K899" i="5"/>
  <c r="M899" i="5" s="1"/>
  <c r="P899" i="5" s="1"/>
  <c r="K900" i="5"/>
  <c r="M900" i="5" s="1"/>
  <c r="P900" i="5" s="1"/>
  <c r="K901" i="5"/>
  <c r="M901" i="5" s="1"/>
  <c r="P901" i="5" s="1"/>
  <c r="K902" i="5"/>
  <c r="M902" i="5" s="1"/>
  <c r="P902" i="5" s="1"/>
  <c r="K903" i="5"/>
  <c r="M903" i="5" s="1"/>
  <c r="P903" i="5" s="1"/>
  <c r="K904" i="5"/>
  <c r="M904" i="5" s="1"/>
  <c r="P904" i="5" s="1"/>
  <c r="K905" i="5"/>
  <c r="M905" i="5" s="1"/>
  <c r="P905" i="5" s="1"/>
  <c r="K906" i="5"/>
  <c r="M906" i="5" s="1"/>
  <c r="P906" i="5" s="1"/>
  <c r="K907" i="5"/>
  <c r="M907" i="5" s="1"/>
  <c r="P907" i="5" s="1"/>
  <c r="K908" i="5"/>
  <c r="M908" i="5" s="1"/>
  <c r="P908" i="5" s="1"/>
  <c r="K909" i="5"/>
  <c r="M909" i="5" s="1"/>
  <c r="P909" i="5" s="1"/>
  <c r="K910" i="5"/>
  <c r="M910" i="5" s="1"/>
  <c r="P910" i="5" s="1"/>
  <c r="K911" i="5"/>
  <c r="M911" i="5" s="1"/>
  <c r="P911" i="5" s="1"/>
  <c r="K912" i="5"/>
  <c r="M912" i="5" s="1"/>
  <c r="K913" i="5"/>
  <c r="M913" i="5" s="1"/>
  <c r="K914" i="5"/>
  <c r="M914" i="5" s="1"/>
  <c r="K915" i="5"/>
  <c r="M915" i="5" s="1"/>
  <c r="K916" i="5"/>
  <c r="M916" i="5" s="1"/>
  <c r="K917" i="5"/>
  <c r="M917" i="5" s="1"/>
  <c r="K918" i="5"/>
  <c r="M918" i="5" s="1"/>
  <c r="K919" i="5"/>
  <c r="M919" i="5" s="1"/>
  <c r="K920" i="5"/>
  <c r="M920" i="5" s="1"/>
  <c r="K921" i="5"/>
  <c r="M921" i="5" s="1"/>
  <c r="K922" i="5"/>
  <c r="M922" i="5" s="1"/>
  <c r="K923" i="5"/>
  <c r="M923" i="5" s="1"/>
  <c r="K924" i="5"/>
  <c r="M924" i="5" s="1"/>
  <c r="K925" i="5"/>
  <c r="M925" i="5" s="1"/>
  <c r="K926" i="5"/>
  <c r="M926" i="5" s="1"/>
  <c r="K927" i="5"/>
  <c r="M927" i="5" s="1"/>
  <c r="K928" i="5"/>
  <c r="M928" i="5" s="1"/>
  <c r="K929" i="5"/>
  <c r="M929" i="5" s="1"/>
  <c r="K930" i="5"/>
  <c r="M930" i="5" s="1"/>
  <c r="K931" i="5"/>
  <c r="M931" i="5" s="1"/>
  <c r="K932" i="5"/>
  <c r="M932" i="5" s="1"/>
  <c r="K933" i="5"/>
  <c r="M933" i="5" s="1"/>
  <c r="K934" i="5"/>
  <c r="M934" i="5" s="1"/>
  <c r="K935" i="5"/>
  <c r="M935" i="5" s="1"/>
  <c r="K936" i="5"/>
  <c r="M936" i="5" s="1"/>
  <c r="K937" i="5"/>
  <c r="M937" i="5" s="1"/>
  <c r="K938" i="5"/>
  <c r="M938" i="5" s="1"/>
  <c r="K939" i="5"/>
  <c r="M939" i="5" s="1"/>
  <c r="P939" i="5" s="1"/>
  <c r="K940" i="5"/>
  <c r="M940" i="5" s="1"/>
  <c r="P940" i="5" s="1"/>
  <c r="K941" i="5"/>
  <c r="M941" i="5" s="1"/>
  <c r="P941" i="5" s="1"/>
  <c r="K942" i="5"/>
  <c r="M942" i="5" s="1"/>
  <c r="P942" i="5" s="1"/>
  <c r="K943" i="5"/>
  <c r="M943" i="5" s="1"/>
  <c r="P943" i="5" s="1"/>
  <c r="K944" i="5"/>
  <c r="M944" i="5" s="1"/>
  <c r="P944" i="5" s="1"/>
  <c r="K945" i="5"/>
  <c r="M945" i="5" s="1"/>
  <c r="P945" i="5" s="1"/>
  <c r="K946" i="5"/>
  <c r="M946" i="5" s="1"/>
  <c r="P946" i="5" s="1"/>
  <c r="K947" i="5"/>
  <c r="M947" i="5" s="1"/>
  <c r="P947" i="5" s="1"/>
  <c r="K948" i="5"/>
  <c r="M948" i="5" s="1"/>
  <c r="P948" i="5" s="1"/>
  <c r="K949" i="5"/>
  <c r="M949" i="5" s="1"/>
  <c r="P949" i="5" s="1"/>
  <c r="K950" i="5"/>
  <c r="M950" i="5" s="1"/>
  <c r="P950" i="5" s="1"/>
  <c r="K951" i="5"/>
  <c r="M951" i="5" s="1"/>
  <c r="P951" i="5" s="1"/>
  <c r="K952" i="5"/>
  <c r="M952" i="5" s="1"/>
  <c r="P952" i="5" s="1"/>
  <c r="K953" i="5"/>
  <c r="M953" i="5" s="1"/>
  <c r="P953" i="5" s="1"/>
  <c r="K954" i="5"/>
  <c r="M954" i="5" s="1"/>
  <c r="P954" i="5" s="1"/>
  <c r="K955" i="5"/>
  <c r="M955" i="5" s="1"/>
  <c r="K956" i="5"/>
  <c r="M956" i="5" s="1"/>
  <c r="K957" i="5"/>
  <c r="M957" i="5" s="1"/>
  <c r="K958" i="5"/>
  <c r="M958" i="5" s="1"/>
  <c r="K959" i="5"/>
  <c r="M959" i="5" s="1"/>
  <c r="K960" i="5"/>
  <c r="M960" i="5" s="1"/>
  <c r="K961" i="5"/>
  <c r="M961" i="5" s="1"/>
  <c r="K962" i="5"/>
  <c r="M962" i="5" s="1"/>
  <c r="K963" i="5"/>
  <c r="M963" i="5" s="1"/>
  <c r="K964" i="5"/>
  <c r="M964" i="5" s="1"/>
  <c r="K965" i="5"/>
  <c r="M965" i="5" s="1"/>
  <c r="K966" i="5"/>
  <c r="M966" i="5" s="1"/>
  <c r="K967" i="5"/>
  <c r="M967" i="5" s="1"/>
  <c r="K968" i="5"/>
  <c r="M968" i="5" s="1"/>
  <c r="K969" i="5"/>
  <c r="M969" i="5" s="1"/>
  <c r="K970" i="5"/>
  <c r="M970" i="5" s="1"/>
  <c r="K971" i="5"/>
  <c r="M971" i="5" s="1"/>
  <c r="K972" i="5"/>
  <c r="M972" i="5" s="1"/>
  <c r="P972" i="5" s="1"/>
  <c r="K973" i="5"/>
  <c r="M973" i="5" s="1"/>
  <c r="P973" i="5" s="1"/>
  <c r="K974" i="5"/>
  <c r="M974" i="5" s="1"/>
  <c r="K975" i="5"/>
  <c r="M975" i="5" s="1"/>
  <c r="K976" i="5"/>
  <c r="M976" i="5" s="1"/>
  <c r="K977" i="5"/>
  <c r="M977" i="5" s="1"/>
  <c r="K978" i="5"/>
  <c r="M978" i="5" s="1"/>
  <c r="K979" i="5"/>
  <c r="M979" i="5" s="1"/>
  <c r="K980" i="5"/>
  <c r="M980" i="5" s="1"/>
  <c r="K981" i="5"/>
  <c r="M981" i="5" s="1"/>
  <c r="K982" i="5"/>
  <c r="M982" i="5" s="1"/>
  <c r="P982" i="5" s="1"/>
  <c r="K983" i="5"/>
  <c r="M983" i="5" s="1"/>
  <c r="P983" i="5" s="1"/>
  <c r="K984" i="5"/>
  <c r="M984" i="5" s="1"/>
  <c r="P984" i="5" s="1"/>
  <c r="K985" i="5"/>
  <c r="M985" i="5" s="1"/>
  <c r="P985" i="5" s="1"/>
  <c r="K986" i="5"/>
  <c r="M986" i="5" s="1"/>
  <c r="P986" i="5" s="1"/>
  <c r="K987" i="5"/>
  <c r="M987" i="5" s="1"/>
  <c r="P987" i="5" s="1"/>
  <c r="K988" i="5"/>
  <c r="M988" i="5" s="1"/>
  <c r="P988" i="5" s="1"/>
  <c r="K989" i="5"/>
  <c r="M989" i="5" s="1"/>
  <c r="P989" i="5" s="1"/>
  <c r="K990" i="5"/>
  <c r="M990" i="5" s="1"/>
  <c r="P990" i="5" s="1"/>
  <c r="K991" i="5"/>
  <c r="M991" i="5" s="1"/>
  <c r="P991" i="5" s="1"/>
  <c r="K992" i="5"/>
  <c r="M992" i="5" s="1"/>
  <c r="P992" i="5" s="1"/>
  <c r="K993" i="5"/>
  <c r="M993" i="5" s="1"/>
  <c r="P993" i="5" s="1"/>
  <c r="K994" i="5"/>
  <c r="M994" i="5" s="1"/>
  <c r="P994" i="5" s="1"/>
  <c r="K995" i="5"/>
  <c r="M995" i="5" s="1"/>
  <c r="P995" i="5" s="1"/>
  <c r="K996" i="5"/>
  <c r="M996" i="5" s="1"/>
  <c r="P996" i="5" s="1"/>
  <c r="K997" i="5"/>
  <c r="M997" i="5" s="1"/>
  <c r="P997" i="5" s="1"/>
  <c r="K998" i="5"/>
  <c r="M998" i="5" s="1"/>
  <c r="K999" i="5"/>
  <c r="M999" i="5" s="1"/>
  <c r="K1000" i="5"/>
  <c r="M1000" i="5" s="1"/>
  <c r="K1001" i="5"/>
  <c r="M1001" i="5" s="1"/>
  <c r="K1002" i="5"/>
  <c r="M1002" i="5" s="1"/>
  <c r="K1003" i="5"/>
  <c r="M1003" i="5" s="1"/>
  <c r="K1004" i="5"/>
  <c r="M1004" i="5" s="1"/>
  <c r="K1005" i="5"/>
  <c r="M1005" i="5" s="1"/>
  <c r="K1006" i="5"/>
  <c r="M1006" i="5" s="1"/>
  <c r="K1007" i="5"/>
  <c r="M1007" i="5" s="1"/>
  <c r="K1008" i="5"/>
  <c r="M1008" i="5" s="1"/>
  <c r="K1009" i="5"/>
  <c r="M1009" i="5" s="1"/>
  <c r="K1010" i="5"/>
  <c r="M1010" i="5" s="1"/>
  <c r="K1011" i="5"/>
  <c r="M1011" i="5" s="1"/>
  <c r="K1012" i="5"/>
  <c r="M1012" i="5" s="1"/>
  <c r="K1013" i="5"/>
  <c r="M1013" i="5" s="1"/>
  <c r="K1014" i="5"/>
  <c r="M1014" i="5" s="1"/>
  <c r="K1015" i="5"/>
  <c r="M1015" i="5" s="1"/>
  <c r="P1015" i="5" s="1"/>
  <c r="K1016" i="5"/>
  <c r="M1016" i="5" s="1"/>
  <c r="K1017" i="5"/>
  <c r="M1017" i="5" s="1"/>
  <c r="K1018" i="5"/>
  <c r="M1018" i="5" s="1"/>
  <c r="K1019" i="5"/>
  <c r="M1019" i="5" s="1"/>
  <c r="K1020" i="5"/>
  <c r="M1020" i="5" s="1"/>
  <c r="K1021" i="5"/>
  <c r="M1021" i="5" s="1"/>
  <c r="K1022" i="5"/>
  <c r="M1022" i="5" s="1"/>
  <c r="K1023" i="5"/>
  <c r="M1023" i="5" s="1"/>
  <c r="K1024" i="5"/>
  <c r="M1024" i="5" s="1"/>
  <c r="K1025" i="5"/>
  <c r="M1025" i="5" s="1"/>
  <c r="K1026" i="5"/>
  <c r="M1026" i="5" s="1"/>
  <c r="K1027" i="5"/>
  <c r="M1027" i="5" s="1"/>
  <c r="K1028" i="5"/>
  <c r="M1028" i="5" s="1"/>
  <c r="K1029" i="5"/>
  <c r="M1029" i="5" s="1"/>
  <c r="K1030" i="5"/>
  <c r="M1030" i="5" s="1"/>
  <c r="K1031" i="5"/>
  <c r="M1031" i="5" s="1"/>
  <c r="K1032" i="5"/>
  <c r="M1032" i="5" s="1"/>
  <c r="K1033" i="5"/>
  <c r="M1033" i="5" s="1"/>
  <c r="K1034" i="5"/>
  <c r="M1034" i="5" s="1"/>
  <c r="K1035" i="5"/>
  <c r="M1035" i="5" s="1"/>
  <c r="K1036" i="5"/>
  <c r="M1036" i="5" s="1"/>
  <c r="K1037" i="5"/>
  <c r="M1037" i="5" s="1"/>
  <c r="P1037" i="5" s="1"/>
  <c r="K1038" i="5"/>
  <c r="M1038" i="5" s="1"/>
  <c r="P1038" i="5" s="1"/>
  <c r="K1039" i="5"/>
  <c r="M1039" i="5" s="1"/>
  <c r="K1040" i="5"/>
  <c r="M1040" i="5" s="1"/>
  <c r="K1041" i="5"/>
  <c r="M1041" i="5" s="1"/>
  <c r="K1042" i="5"/>
  <c r="M1042" i="5" s="1"/>
  <c r="K1043" i="5"/>
  <c r="M1043" i="5" s="1"/>
  <c r="K1044" i="5"/>
  <c r="M1044" i="5" s="1"/>
  <c r="K1045" i="5"/>
  <c r="M1045" i="5" s="1"/>
  <c r="K1046" i="5"/>
  <c r="M1046" i="5" s="1"/>
  <c r="K1047" i="5"/>
  <c r="M1047" i="5" s="1"/>
  <c r="K1048" i="5"/>
  <c r="M1048" i="5" s="1"/>
  <c r="K1049" i="5"/>
  <c r="M1049" i="5" s="1"/>
  <c r="K1050" i="5"/>
  <c r="M1050" i="5" s="1"/>
  <c r="K1051" i="5"/>
  <c r="M1051" i="5" s="1"/>
  <c r="K1052" i="5"/>
  <c r="M1052" i="5" s="1"/>
  <c r="K1053" i="5"/>
  <c r="M1053" i="5" s="1"/>
  <c r="K1054" i="5"/>
  <c r="M1054" i="5" s="1"/>
  <c r="P1054" i="5" s="1"/>
  <c r="K1055" i="5"/>
  <c r="M1055" i="5" s="1"/>
  <c r="P1055" i="5" s="1"/>
  <c r="K1056" i="5"/>
  <c r="M1056" i="5" s="1"/>
  <c r="K1057" i="5"/>
  <c r="M1057" i="5" s="1"/>
  <c r="K1058" i="5"/>
  <c r="M1058" i="5" s="1"/>
  <c r="K1059" i="5"/>
  <c r="M1059" i="5" s="1"/>
  <c r="K1060" i="5"/>
  <c r="M1060" i="5" s="1"/>
  <c r="K1061" i="5"/>
  <c r="M1061" i="5" s="1"/>
  <c r="K1062" i="5"/>
  <c r="M1062" i="5" s="1"/>
  <c r="K1063" i="5"/>
  <c r="M1063" i="5" s="1"/>
  <c r="K1064" i="5"/>
  <c r="M1064" i="5" s="1"/>
  <c r="P1064" i="5" s="1"/>
  <c r="K1065" i="5"/>
  <c r="M1065" i="5" s="1"/>
  <c r="P1065" i="5" s="1"/>
  <c r="K1066" i="5"/>
  <c r="M1066" i="5" s="1"/>
  <c r="P1066" i="5" s="1"/>
  <c r="K1067" i="5"/>
  <c r="M1067" i="5" s="1"/>
  <c r="P1067" i="5" s="1"/>
  <c r="K1068" i="5"/>
  <c r="M1068" i="5" s="1"/>
  <c r="P1068" i="5" s="1"/>
  <c r="K1069" i="5"/>
  <c r="M1069" i="5" s="1"/>
  <c r="P1069" i="5" s="1"/>
  <c r="K1070" i="5"/>
  <c r="M1070" i="5" s="1"/>
  <c r="P1070" i="5" s="1"/>
  <c r="K1071" i="5"/>
  <c r="M1071" i="5" s="1"/>
  <c r="P1071" i="5" s="1"/>
  <c r="K1072" i="5"/>
  <c r="M1072" i="5" s="1"/>
  <c r="P1072" i="5" s="1"/>
  <c r="K1073" i="5"/>
  <c r="M1073" i="5" s="1"/>
  <c r="P1073" i="5" s="1"/>
  <c r="K1074" i="5"/>
  <c r="M1074" i="5" s="1"/>
  <c r="P1074" i="5" s="1"/>
  <c r="K1075" i="5"/>
  <c r="M1075" i="5" s="1"/>
  <c r="P1075" i="5" s="1"/>
  <c r="K1076" i="5"/>
  <c r="M1076" i="5" s="1"/>
  <c r="P1076" i="5" s="1"/>
  <c r="K1077" i="5"/>
  <c r="M1077" i="5" s="1"/>
  <c r="P1077" i="5" s="1"/>
  <c r="K1078" i="5"/>
  <c r="M1078" i="5" s="1"/>
  <c r="P1078" i="5" s="1"/>
  <c r="K1079" i="5"/>
  <c r="M1079" i="5" s="1"/>
  <c r="P1079" i="5" s="1"/>
  <c r="K1080" i="5"/>
  <c r="M1080" i="5" s="1"/>
  <c r="K1081" i="5"/>
  <c r="M1081" i="5" s="1"/>
  <c r="K1082" i="5"/>
  <c r="M1082" i="5" s="1"/>
  <c r="K1083" i="5"/>
  <c r="M1083" i="5" s="1"/>
  <c r="K1084" i="5"/>
  <c r="M1084" i="5" s="1"/>
  <c r="K1085" i="5"/>
  <c r="M1085" i="5" s="1"/>
  <c r="P1085" i="5" s="1"/>
  <c r="K1086" i="5"/>
  <c r="M1086" i="5" s="1"/>
  <c r="K1087" i="5"/>
  <c r="M1087" i="5" s="1"/>
  <c r="K1088" i="5"/>
  <c r="M1088" i="5" s="1"/>
  <c r="K1089" i="5"/>
  <c r="M1089" i="5" s="1"/>
  <c r="K1090" i="5"/>
  <c r="M1090" i="5" s="1"/>
  <c r="K1091" i="5"/>
  <c r="M1091" i="5" s="1"/>
  <c r="K1092" i="5"/>
  <c r="M1092" i="5" s="1"/>
  <c r="K1093" i="5"/>
  <c r="M1093" i="5" s="1"/>
  <c r="K1094" i="5"/>
  <c r="M1094" i="5" s="1"/>
  <c r="K1095" i="5"/>
  <c r="M1095" i="5" s="1"/>
  <c r="K1096" i="5"/>
  <c r="M1096" i="5" s="1"/>
  <c r="K1097" i="5"/>
  <c r="M1097" i="5" s="1"/>
  <c r="K1098" i="5"/>
  <c r="M1098" i="5" s="1"/>
  <c r="K1099" i="5"/>
  <c r="M1099" i="5" s="1"/>
  <c r="K1100" i="5"/>
  <c r="M1100" i="5" s="1"/>
  <c r="K1101" i="5"/>
  <c r="M1101" i="5" s="1"/>
  <c r="K1102" i="5"/>
  <c r="M1102" i="5" s="1"/>
  <c r="K1103" i="5"/>
  <c r="M1103" i="5" s="1"/>
  <c r="K1104" i="5"/>
  <c r="M1104" i="5" s="1"/>
  <c r="K1105" i="5"/>
  <c r="M1105" i="5" s="1"/>
  <c r="K1106" i="5"/>
  <c r="M1106" i="5" s="1"/>
  <c r="K1107" i="5"/>
  <c r="M1107" i="5" s="1"/>
  <c r="K1108" i="5"/>
  <c r="M1108" i="5" s="1"/>
  <c r="P1108" i="5" s="1"/>
  <c r="K1109" i="5"/>
  <c r="M1109" i="5" s="1"/>
  <c r="P1109" i="5" s="1"/>
  <c r="K1110" i="5"/>
  <c r="M1110" i="5" s="1"/>
  <c r="P1110" i="5" s="1"/>
  <c r="K1111" i="5"/>
  <c r="M1111" i="5" s="1"/>
  <c r="P1111" i="5" s="1"/>
  <c r="K1112" i="5"/>
  <c r="M1112" i="5" s="1"/>
  <c r="P1112" i="5" s="1"/>
  <c r="K1113" i="5"/>
  <c r="M1113" i="5" s="1"/>
  <c r="P1113" i="5" s="1"/>
  <c r="K1114" i="5"/>
  <c r="M1114" i="5" s="1"/>
  <c r="P1114" i="5" s="1"/>
  <c r="K1115" i="5"/>
  <c r="M1115" i="5" s="1"/>
  <c r="P1115" i="5" s="1"/>
  <c r="K1116" i="5"/>
  <c r="M1116" i="5" s="1"/>
  <c r="P1116" i="5" s="1"/>
  <c r="K1117" i="5"/>
  <c r="M1117" i="5" s="1"/>
  <c r="P1117" i="5" s="1"/>
  <c r="K1118" i="5"/>
  <c r="M1118" i="5" s="1"/>
  <c r="P1118" i="5" s="1"/>
  <c r="K1119" i="5"/>
  <c r="M1119" i="5" s="1"/>
  <c r="P1119" i="5" s="1"/>
  <c r="K1120" i="5"/>
  <c r="M1120" i="5" s="1"/>
  <c r="P1120" i="5" s="1"/>
  <c r="K1121" i="5"/>
  <c r="M1121" i="5" s="1"/>
  <c r="P1121" i="5" s="1"/>
  <c r="K1122" i="5"/>
  <c r="M1122" i="5" s="1"/>
  <c r="P1122" i="5" s="1"/>
  <c r="K1123" i="5"/>
  <c r="M1123" i="5" s="1"/>
  <c r="P1123" i="5" s="1"/>
  <c r="K1124" i="5"/>
  <c r="M1124" i="5" s="1"/>
  <c r="K1125" i="5"/>
  <c r="M1125" i="5" s="1"/>
  <c r="K1126" i="5"/>
  <c r="M1126" i="5" s="1"/>
  <c r="K1127" i="5"/>
  <c r="M1127" i="5" s="1"/>
  <c r="K1128" i="5"/>
  <c r="M1128" i="5" s="1"/>
  <c r="K1129" i="5"/>
  <c r="M1129" i="5" s="1"/>
  <c r="K1130" i="5"/>
  <c r="M1130" i="5" s="1"/>
  <c r="K1131" i="5"/>
  <c r="M1131" i="5" s="1"/>
  <c r="K1132" i="5"/>
  <c r="M1132" i="5" s="1"/>
  <c r="K1133" i="5"/>
  <c r="M1133" i="5" s="1"/>
  <c r="K1134" i="5"/>
  <c r="M1134" i="5" s="1"/>
  <c r="K1135" i="5"/>
  <c r="M1135" i="5" s="1"/>
  <c r="K1136" i="5"/>
  <c r="M1136" i="5" s="1"/>
  <c r="K1137" i="5"/>
  <c r="M1137" i="5" s="1"/>
  <c r="K1138" i="5"/>
  <c r="M1138" i="5" s="1"/>
  <c r="K1139" i="5"/>
  <c r="M1139" i="5" s="1"/>
  <c r="K1140" i="5"/>
  <c r="M1140" i="5" s="1"/>
  <c r="K1141" i="5"/>
  <c r="M1141" i="5" s="1"/>
  <c r="K1142" i="5"/>
  <c r="M1142" i="5" s="1"/>
  <c r="P1142" i="5" s="1"/>
  <c r="K1143" i="5"/>
  <c r="M1143" i="5" s="1"/>
  <c r="K1144" i="5"/>
  <c r="M1144" i="5" s="1"/>
  <c r="K1145" i="5"/>
  <c r="M1145" i="5" s="1"/>
  <c r="P1145" i="5" s="1"/>
  <c r="K1146" i="5"/>
  <c r="M1146" i="5" s="1"/>
  <c r="K1147" i="5"/>
  <c r="M1147" i="5" s="1"/>
  <c r="K1148" i="5"/>
  <c r="M1148" i="5" s="1"/>
  <c r="K1149" i="5"/>
  <c r="M1149" i="5" s="1"/>
  <c r="K1150" i="5"/>
  <c r="M1150" i="5" s="1"/>
  <c r="K1151" i="5"/>
  <c r="M1151" i="5" s="1"/>
  <c r="P1151" i="5" s="1"/>
  <c r="K1152" i="5"/>
  <c r="M1152" i="5" s="1"/>
  <c r="P1152" i="5" s="1"/>
  <c r="K1153" i="5"/>
  <c r="M1153" i="5" s="1"/>
  <c r="P1153" i="5" s="1"/>
  <c r="K1154" i="5"/>
  <c r="M1154" i="5" s="1"/>
  <c r="P1154" i="5" s="1"/>
  <c r="K1155" i="5"/>
  <c r="M1155" i="5" s="1"/>
  <c r="P1155" i="5" s="1"/>
  <c r="K1156" i="5"/>
  <c r="M1156" i="5" s="1"/>
  <c r="P1156" i="5" s="1"/>
  <c r="K1157" i="5"/>
  <c r="M1157" i="5" s="1"/>
  <c r="P1157" i="5" s="1"/>
  <c r="K1158" i="5"/>
  <c r="M1158" i="5" s="1"/>
  <c r="P1158" i="5" s="1"/>
  <c r="K1159" i="5"/>
  <c r="M1159" i="5" s="1"/>
  <c r="P1159" i="5" s="1"/>
  <c r="K1160" i="5"/>
  <c r="M1160" i="5" s="1"/>
  <c r="P1160" i="5" s="1"/>
  <c r="K1161" i="5"/>
  <c r="M1161" i="5" s="1"/>
  <c r="P1161" i="5" s="1"/>
  <c r="K1162" i="5"/>
  <c r="M1162" i="5" s="1"/>
  <c r="P1162" i="5" s="1"/>
  <c r="K1163" i="5"/>
  <c r="M1163" i="5" s="1"/>
  <c r="P1163" i="5" s="1"/>
  <c r="K1164" i="5"/>
  <c r="M1164" i="5" s="1"/>
  <c r="P1164" i="5" s="1"/>
  <c r="K1165" i="5"/>
  <c r="M1165" i="5" s="1"/>
  <c r="P1165" i="5" s="1"/>
  <c r="K1166" i="5"/>
  <c r="M1166" i="5" s="1"/>
  <c r="K1167" i="5"/>
  <c r="M1167" i="5" s="1"/>
  <c r="K1168" i="5"/>
  <c r="M1168" i="5" s="1"/>
  <c r="K1169" i="5"/>
  <c r="M1169" i="5" s="1"/>
  <c r="K1170" i="5"/>
  <c r="M1170" i="5" s="1"/>
  <c r="K1171" i="5"/>
  <c r="M1171" i="5" s="1"/>
  <c r="K1172" i="5"/>
  <c r="M1172" i="5" s="1"/>
  <c r="K1173" i="5"/>
  <c r="M1173" i="5" s="1"/>
  <c r="K1174" i="5"/>
  <c r="M1174" i="5" s="1"/>
  <c r="K1175" i="5"/>
  <c r="M1175" i="5" s="1"/>
  <c r="K1176" i="5"/>
  <c r="M1176" i="5" s="1"/>
  <c r="K1177" i="5"/>
  <c r="M1177" i="5" s="1"/>
  <c r="K1178" i="5"/>
  <c r="M1178" i="5" s="1"/>
  <c r="K1179" i="5"/>
  <c r="M1179" i="5" s="1"/>
  <c r="K1180" i="5"/>
  <c r="M1180" i="5" s="1"/>
  <c r="K1181" i="5"/>
  <c r="M1181" i="5" s="1"/>
  <c r="K1182" i="5"/>
  <c r="M1182" i="5" s="1"/>
  <c r="K1183" i="5"/>
  <c r="M1183" i="5" s="1"/>
  <c r="K1184" i="5"/>
  <c r="M1184" i="5" s="1"/>
  <c r="K1185" i="5"/>
  <c r="M1185" i="5" s="1"/>
  <c r="K1186" i="5"/>
  <c r="M1186" i="5" s="1"/>
  <c r="K1187" i="5"/>
  <c r="M1187" i="5" s="1"/>
  <c r="K1188" i="5"/>
  <c r="M1188" i="5" s="1"/>
  <c r="K1189" i="5"/>
  <c r="M1189" i="5" s="1"/>
  <c r="K1190" i="5"/>
  <c r="M1190" i="5" s="1"/>
  <c r="K1191" i="5"/>
  <c r="M1191" i="5" s="1"/>
  <c r="K1192" i="5"/>
  <c r="M1192" i="5" s="1"/>
  <c r="K1193" i="5"/>
  <c r="M1193" i="5" s="1"/>
  <c r="P1193" i="5" s="1"/>
  <c r="K1194" i="5"/>
  <c r="M1194" i="5" s="1"/>
  <c r="P1194" i="5" s="1"/>
  <c r="K1195" i="5"/>
  <c r="M1195" i="5" s="1"/>
  <c r="P1195" i="5" s="1"/>
  <c r="K1196" i="5"/>
  <c r="M1196" i="5" s="1"/>
  <c r="P1196" i="5" s="1"/>
  <c r="K1197" i="5"/>
  <c r="M1197" i="5" s="1"/>
  <c r="P1197" i="5" s="1"/>
  <c r="K1198" i="5"/>
  <c r="M1198" i="5" s="1"/>
  <c r="P1198" i="5" s="1"/>
  <c r="K1199" i="5"/>
  <c r="M1199" i="5" s="1"/>
  <c r="P1199" i="5" s="1"/>
  <c r="K1200" i="5"/>
  <c r="M1200" i="5" s="1"/>
  <c r="P1200" i="5" s="1"/>
  <c r="K1201" i="5"/>
  <c r="M1201" i="5" s="1"/>
  <c r="P1201" i="5" s="1"/>
  <c r="K1202" i="5"/>
  <c r="M1202" i="5" s="1"/>
  <c r="P1202" i="5" s="1"/>
  <c r="K1203" i="5"/>
  <c r="M1203" i="5" s="1"/>
  <c r="P1203" i="5" s="1"/>
  <c r="K1204" i="5"/>
  <c r="M1204" i="5" s="1"/>
  <c r="P1204" i="5" s="1"/>
  <c r="K1205" i="5"/>
  <c r="M1205" i="5" s="1"/>
  <c r="P1205" i="5" s="1"/>
  <c r="K1206" i="5"/>
  <c r="M1206" i="5" s="1"/>
  <c r="P1206" i="5" s="1"/>
  <c r="K1207" i="5"/>
  <c r="M1207" i="5" s="1"/>
  <c r="P1207" i="5" s="1"/>
  <c r="K1208" i="5"/>
  <c r="M1208" i="5" s="1"/>
  <c r="P1208" i="5" s="1"/>
  <c r="K1209" i="5"/>
  <c r="M1209" i="5" s="1"/>
  <c r="K1210" i="5"/>
  <c r="M1210" i="5" s="1"/>
  <c r="K1211" i="5"/>
  <c r="M1211" i="5" s="1"/>
  <c r="K1212" i="5"/>
  <c r="M1212" i="5" s="1"/>
  <c r="K1213" i="5"/>
  <c r="M1213" i="5" s="1"/>
  <c r="K1214" i="5"/>
  <c r="M1214" i="5" s="1"/>
  <c r="P1214" i="5" s="1"/>
  <c r="K1215" i="5"/>
  <c r="M1215" i="5" s="1"/>
  <c r="K1216" i="5"/>
  <c r="M1216" i="5" s="1"/>
  <c r="K1217" i="5"/>
  <c r="M1217" i="5" s="1"/>
  <c r="K1218" i="5"/>
  <c r="M1218" i="5" s="1"/>
  <c r="K1219" i="5"/>
  <c r="M1219" i="5" s="1"/>
  <c r="K1220" i="5"/>
  <c r="M1220" i="5" s="1"/>
  <c r="K1221" i="5"/>
  <c r="M1221" i="5" s="1"/>
  <c r="K1222" i="5"/>
  <c r="M1222" i="5" s="1"/>
  <c r="K1223" i="5"/>
  <c r="M1223" i="5" s="1"/>
  <c r="P1223" i="5" s="1"/>
  <c r="K1224" i="5"/>
  <c r="M1224" i="5" s="1"/>
  <c r="P1224" i="5" s="1"/>
  <c r="K1225" i="5"/>
  <c r="M1225" i="5" s="1"/>
  <c r="P1225" i="5" s="1"/>
  <c r="K1226" i="5"/>
  <c r="M1226" i="5" s="1"/>
  <c r="P1226" i="5" s="1"/>
  <c r="K1227" i="5"/>
  <c r="M1227" i="5" s="1"/>
  <c r="P1227" i="5" s="1"/>
  <c r="K1228" i="5"/>
  <c r="M1228" i="5" s="1"/>
  <c r="P1228" i="5" s="1"/>
  <c r="K1229" i="5"/>
  <c r="M1229" i="5" s="1"/>
  <c r="P1229" i="5" s="1"/>
  <c r="K1230" i="5"/>
  <c r="M1230" i="5" s="1"/>
  <c r="P1230" i="5" s="1"/>
  <c r="K1231" i="5"/>
  <c r="M1231" i="5" s="1"/>
  <c r="P1231" i="5" s="1"/>
  <c r="K1232" i="5"/>
  <c r="M1232" i="5" s="1"/>
  <c r="P1232" i="5" s="1"/>
  <c r="K1233" i="5"/>
  <c r="M1233" i="5" s="1"/>
  <c r="P1233" i="5" s="1"/>
  <c r="K1234" i="5"/>
  <c r="M1234" i="5" s="1"/>
  <c r="P1234" i="5" s="1"/>
  <c r="K1235" i="5"/>
  <c r="M1235" i="5" s="1"/>
  <c r="P1235" i="5" s="1"/>
  <c r="K1236" i="5"/>
  <c r="M1236" i="5" s="1"/>
  <c r="P1236" i="5" s="1"/>
  <c r="K1237" i="5"/>
  <c r="M1237" i="5" s="1"/>
  <c r="P1237" i="5" s="1"/>
  <c r="K1238" i="5"/>
  <c r="M1238" i="5" s="1"/>
  <c r="P1238" i="5" s="1"/>
  <c r="K1239" i="5"/>
  <c r="M1239" i="5" s="1"/>
  <c r="K1240" i="5"/>
  <c r="M1240" i="5" s="1"/>
  <c r="K1241" i="5"/>
  <c r="M1241" i="5" s="1"/>
  <c r="K1242" i="5"/>
  <c r="M1242" i="5" s="1"/>
  <c r="K1243" i="5"/>
  <c r="M1243" i="5" s="1"/>
  <c r="K1244" i="5"/>
  <c r="M1244" i="5" s="1"/>
  <c r="K1245" i="5"/>
  <c r="M1245" i="5" s="1"/>
  <c r="K1246" i="5"/>
  <c r="M1246" i="5" s="1"/>
  <c r="K1247" i="5"/>
  <c r="M1247" i="5" s="1"/>
  <c r="K1248" i="5"/>
  <c r="M1248" i="5" s="1"/>
  <c r="K1249" i="5"/>
  <c r="M1249" i="5" s="1"/>
  <c r="K1250" i="5"/>
  <c r="M1250" i="5" s="1"/>
  <c r="K1251" i="5"/>
  <c r="M1251" i="5" s="1"/>
  <c r="K1252" i="5"/>
  <c r="M1252" i="5" s="1"/>
  <c r="K1253" i="5"/>
  <c r="M1253" i="5" s="1"/>
  <c r="K1254" i="5"/>
  <c r="M1254" i="5" s="1"/>
  <c r="K1255" i="5"/>
  <c r="M1255" i="5" s="1"/>
  <c r="K1256" i="5"/>
  <c r="M1256" i="5" s="1"/>
  <c r="K1257" i="5"/>
  <c r="M1257" i="5" s="1"/>
  <c r="K1258" i="5"/>
  <c r="M1258" i="5" s="1"/>
  <c r="K1259" i="5"/>
  <c r="M1259" i="5" s="1"/>
  <c r="K1260" i="5"/>
  <c r="M1260" i="5" s="1"/>
  <c r="K1261" i="5"/>
  <c r="M1261" i="5" s="1"/>
  <c r="K1262" i="5"/>
  <c r="M1262" i="5" s="1"/>
  <c r="K1263" i="5"/>
  <c r="M1263" i="5" s="1"/>
  <c r="K1264" i="5"/>
  <c r="M1264" i="5" s="1"/>
  <c r="K1265" i="5"/>
  <c r="M1265" i="5" s="1"/>
  <c r="K1266" i="5"/>
  <c r="M1266" i="5" s="1"/>
  <c r="P1266" i="5" s="1"/>
  <c r="K1267" i="5"/>
  <c r="M1267" i="5" s="1"/>
  <c r="P1267" i="5" s="1"/>
  <c r="K1268" i="5"/>
  <c r="M1268" i="5" s="1"/>
  <c r="P1268" i="5" s="1"/>
  <c r="K1269" i="5"/>
  <c r="M1269" i="5" s="1"/>
  <c r="P1269" i="5" s="1"/>
  <c r="K1270" i="5"/>
  <c r="M1270" i="5" s="1"/>
  <c r="P1270" i="5" s="1"/>
  <c r="K1271" i="5"/>
  <c r="M1271" i="5" s="1"/>
  <c r="P1271" i="5" s="1"/>
  <c r="K1272" i="5"/>
  <c r="M1272" i="5" s="1"/>
  <c r="P1272" i="5" s="1"/>
  <c r="K1273" i="5"/>
  <c r="M1273" i="5" s="1"/>
  <c r="P1273" i="5" s="1"/>
  <c r="K1274" i="5"/>
  <c r="M1274" i="5" s="1"/>
  <c r="P1274" i="5" s="1"/>
  <c r="K1275" i="5"/>
  <c r="M1275" i="5" s="1"/>
  <c r="P1275" i="5" s="1"/>
  <c r="K1276" i="5"/>
  <c r="M1276" i="5" s="1"/>
  <c r="P1276" i="5" s="1"/>
  <c r="K1277" i="5"/>
  <c r="M1277" i="5" s="1"/>
  <c r="P1277" i="5" s="1"/>
  <c r="K1278" i="5"/>
  <c r="M1278" i="5" s="1"/>
  <c r="P1278" i="5" s="1"/>
  <c r="K1279" i="5"/>
  <c r="M1279" i="5" s="1"/>
  <c r="P1279" i="5" s="1"/>
  <c r="K1280" i="5"/>
  <c r="M1280" i="5" s="1"/>
  <c r="P1280" i="5" s="1"/>
  <c r="K1281" i="5"/>
  <c r="M1281" i="5" s="1"/>
  <c r="P1281" i="5" s="1"/>
  <c r="K1282" i="5"/>
  <c r="M1282" i="5" s="1"/>
  <c r="K1283" i="5"/>
  <c r="M1283" i="5" s="1"/>
  <c r="K1284" i="5"/>
  <c r="M1284" i="5" s="1"/>
  <c r="K1285" i="5"/>
  <c r="M1285" i="5" s="1"/>
  <c r="K1286" i="5"/>
  <c r="M1286" i="5" s="1"/>
  <c r="K1287" i="5"/>
  <c r="M1287" i="5" s="1"/>
  <c r="K1288" i="5"/>
  <c r="M1288" i="5" s="1"/>
  <c r="K1289" i="5"/>
  <c r="M1289" i="5" s="1"/>
  <c r="K1290" i="5"/>
  <c r="M1290" i="5" s="1"/>
  <c r="K1291" i="5"/>
  <c r="M1291" i="5" s="1"/>
  <c r="K1292" i="5"/>
  <c r="M1292" i="5" s="1"/>
  <c r="K1293" i="5"/>
  <c r="M1293" i="5" s="1"/>
  <c r="K1294" i="5"/>
  <c r="M1294" i="5" s="1"/>
  <c r="K1295" i="5"/>
  <c r="M1295" i="5" s="1"/>
  <c r="K1296" i="5"/>
  <c r="M1296" i="5" s="1"/>
  <c r="K1297" i="5"/>
  <c r="M1297" i="5" s="1"/>
  <c r="K1298" i="5"/>
  <c r="M1298" i="5" s="1"/>
  <c r="K1299" i="5"/>
  <c r="M1299" i="5" s="1"/>
  <c r="K1300" i="5"/>
  <c r="M1300" i="5" s="1"/>
  <c r="K1301" i="5"/>
  <c r="M1301" i="5" s="1"/>
  <c r="K1302" i="5"/>
  <c r="M1302" i="5" s="1"/>
  <c r="K1303" i="5"/>
  <c r="M1303" i="5" s="1"/>
  <c r="K1304" i="5"/>
  <c r="M1304" i="5" s="1"/>
  <c r="K1305" i="5"/>
  <c r="M1305" i="5" s="1"/>
  <c r="K1306" i="5"/>
  <c r="M1306" i="5" s="1"/>
  <c r="K1307" i="5"/>
  <c r="M1307" i="5" s="1"/>
  <c r="P1307" i="5" s="1"/>
  <c r="K1308" i="5"/>
  <c r="M1308" i="5" s="1"/>
  <c r="P1308" i="5" s="1"/>
  <c r="K1309" i="5"/>
  <c r="M1309" i="5" s="1"/>
  <c r="P1309" i="5" s="1"/>
  <c r="K1310" i="5"/>
  <c r="M1310" i="5" s="1"/>
  <c r="K1311" i="5"/>
  <c r="M1311" i="5" s="1"/>
  <c r="K1312" i="5"/>
  <c r="M1312" i="5" s="1"/>
  <c r="K1313" i="5"/>
  <c r="M1313" i="5" s="1"/>
  <c r="K1314" i="5"/>
  <c r="M1314" i="5" s="1"/>
  <c r="K1315" i="5"/>
  <c r="M1315" i="5" s="1"/>
  <c r="K1316" i="5"/>
  <c r="M1316" i="5" s="1"/>
  <c r="K1317" i="5"/>
  <c r="M1317" i="5" s="1"/>
  <c r="K1318" i="5"/>
  <c r="M1318" i="5" s="1"/>
  <c r="K1319" i="5"/>
  <c r="M1319" i="5" s="1"/>
  <c r="K1320" i="5"/>
  <c r="M1320" i="5" s="1"/>
  <c r="K1321" i="5"/>
  <c r="M1321" i="5" s="1"/>
  <c r="K1322" i="5"/>
  <c r="M1322" i="5" s="1"/>
  <c r="K1323" i="5"/>
  <c r="M1323" i="5" s="1"/>
  <c r="K1324" i="5"/>
  <c r="M1324" i="5" s="1"/>
  <c r="K1325" i="5"/>
  <c r="M1325" i="5" s="1"/>
  <c r="K1326" i="5"/>
  <c r="M1326" i="5" s="1"/>
  <c r="K1327" i="5"/>
  <c r="M1327" i="5" s="1"/>
  <c r="K1328" i="5"/>
  <c r="M1328" i="5" s="1"/>
  <c r="K1329" i="5"/>
  <c r="M1329" i="5" s="1"/>
  <c r="K1330" i="5"/>
  <c r="M1330" i="5" s="1"/>
  <c r="K1331" i="5"/>
  <c r="M1331" i="5" s="1"/>
  <c r="K1332" i="5"/>
  <c r="M1332" i="5" s="1"/>
  <c r="P1332" i="5" s="1"/>
  <c r="K1333" i="5"/>
  <c r="M1333" i="5" s="1"/>
  <c r="P1333" i="5" s="1"/>
  <c r="K1334" i="5"/>
  <c r="M1334" i="5" s="1"/>
  <c r="P1334" i="5" s="1"/>
  <c r="K1335" i="5"/>
  <c r="M1335" i="5" s="1"/>
  <c r="P1335" i="5" s="1"/>
  <c r="K1336" i="5"/>
  <c r="M1336" i="5" s="1"/>
  <c r="P1336" i="5" s="1"/>
  <c r="K1337" i="5"/>
  <c r="M1337" i="5" s="1"/>
  <c r="P1337" i="5" s="1"/>
  <c r="K1338" i="5"/>
  <c r="M1338" i="5" s="1"/>
  <c r="P1338" i="5" s="1"/>
  <c r="K1339" i="5"/>
  <c r="M1339" i="5" s="1"/>
  <c r="P1339" i="5" s="1"/>
  <c r="K1340" i="5"/>
  <c r="M1340" i="5" s="1"/>
  <c r="P1340" i="5" s="1"/>
  <c r="K1341" i="5"/>
  <c r="M1341" i="5" s="1"/>
  <c r="P1341" i="5" s="1"/>
  <c r="K1342" i="5"/>
  <c r="M1342" i="5" s="1"/>
  <c r="P1342" i="5" s="1"/>
  <c r="K1343" i="5"/>
  <c r="M1343" i="5" s="1"/>
  <c r="P1343" i="5" s="1"/>
  <c r="K1344" i="5"/>
  <c r="M1344" i="5" s="1"/>
  <c r="P1344" i="5" s="1"/>
  <c r="K1345" i="5"/>
  <c r="M1345" i="5" s="1"/>
  <c r="P1345" i="5" s="1"/>
  <c r="K1346" i="5"/>
  <c r="M1346" i="5" s="1"/>
  <c r="P1346" i="5" s="1"/>
  <c r="K1347" i="5"/>
  <c r="M1347" i="5" s="1"/>
  <c r="P1347" i="5" s="1"/>
  <c r="K1348" i="5"/>
  <c r="M1348" i="5" s="1"/>
  <c r="K1349" i="5"/>
  <c r="M1349" i="5" s="1"/>
  <c r="K1350" i="5"/>
  <c r="M1350" i="5" s="1"/>
  <c r="K1351" i="5"/>
  <c r="M1351" i="5" s="1"/>
  <c r="K1352" i="5"/>
  <c r="M1352" i="5" s="1"/>
  <c r="K1353" i="5"/>
  <c r="M1353" i="5" s="1"/>
  <c r="K1354" i="5"/>
  <c r="M1354" i="5" s="1"/>
  <c r="K1355" i="5"/>
  <c r="M1355" i="5" s="1"/>
  <c r="K1356" i="5"/>
  <c r="M1356" i="5" s="1"/>
  <c r="K1357" i="5"/>
  <c r="M1357" i="5" s="1"/>
  <c r="K1358" i="5"/>
  <c r="M1358" i="5" s="1"/>
  <c r="K1359" i="5"/>
  <c r="M1359" i="5" s="1"/>
  <c r="K1360" i="5"/>
  <c r="M1360" i="5" s="1"/>
  <c r="K1361" i="5"/>
  <c r="M1361" i="5" s="1"/>
  <c r="K1362" i="5"/>
  <c r="M1362" i="5" s="1"/>
  <c r="K1363" i="5"/>
  <c r="M1363" i="5" s="1"/>
  <c r="K1364" i="5"/>
  <c r="M1364" i="5" s="1"/>
  <c r="K1365" i="5"/>
  <c r="M1365" i="5" s="1"/>
  <c r="K1366" i="5"/>
  <c r="M1366" i="5" s="1"/>
  <c r="K1367" i="5"/>
  <c r="M1367" i="5" s="1"/>
  <c r="K1368" i="5"/>
  <c r="M1368" i="5" s="1"/>
  <c r="K1369" i="5"/>
  <c r="M1369" i="5" s="1"/>
  <c r="K1370" i="5"/>
  <c r="M1370" i="5" s="1"/>
  <c r="K1371" i="5"/>
  <c r="M1371" i="5" s="1"/>
  <c r="K1372" i="5"/>
  <c r="M1372" i="5" s="1"/>
  <c r="K1373" i="5"/>
  <c r="M1373" i="5" s="1"/>
  <c r="K1374" i="5"/>
  <c r="M1374" i="5" s="1"/>
  <c r="K1375" i="5"/>
  <c r="M1375" i="5" s="1"/>
  <c r="P1375" i="5" s="1"/>
  <c r="K1376" i="5"/>
  <c r="M1376" i="5" s="1"/>
  <c r="P1376" i="5" s="1"/>
  <c r="K1377" i="5"/>
  <c r="M1377" i="5" s="1"/>
  <c r="P1377" i="5" s="1"/>
  <c r="K1378" i="5"/>
  <c r="M1378" i="5" s="1"/>
  <c r="P1378" i="5" s="1"/>
  <c r="K1379" i="5"/>
  <c r="M1379" i="5" s="1"/>
  <c r="P1379" i="5" s="1"/>
  <c r="K1380" i="5"/>
  <c r="M1380" i="5" s="1"/>
  <c r="P1380" i="5" s="1"/>
  <c r="K1381" i="5"/>
  <c r="M1381" i="5" s="1"/>
  <c r="P1381" i="5" s="1"/>
  <c r="K1382" i="5"/>
  <c r="M1382" i="5" s="1"/>
  <c r="P1382" i="5" s="1"/>
  <c r="K1383" i="5"/>
  <c r="M1383" i="5" s="1"/>
  <c r="P1383" i="5" s="1"/>
  <c r="K1384" i="5"/>
  <c r="M1384" i="5" s="1"/>
  <c r="P1384" i="5" s="1"/>
  <c r="K1385" i="5"/>
  <c r="M1385" i="5" s="1"/>
  <c r="P1385" i="5" s="1"/>
  <c r="K1386" i="5"/>
  <c r="M1386" i="5" s="1"/>
  <c r="P1386" i="5" s="1"/>
  <c r="K1387" i="5"/>
  <c r="M1387" i="5" s="1"/>
  <c r="P1387" i="5" s="1"/>
  <c r="K1388" i="5"/>
  <c r="M1388" i="5" s="1"/>
  <c r="P1388" i="5" s="1"/>
  <c r="K1389" i="5"/>
  <c r="M1389" i="5" s="1"/>
  <c r="P1389" i="5" s="1"/>
  <c r="K1390" i="5"/>
  <c r="M1390" i="5" s="1"/>
  <c r="P1390" i="5" s="1"/>
  <c r="K1391" i="5"/>
  <c r="M1391" i="5" s="1"/>
  <c r="K1392" i="5"/>
  <c r="M1392" i="5" s="1"/>
  <c r="K1393" i="5"/>
  <c r="M1393" i="5" s="1"/>
  <c r="K1394" i="5"/>
  <c r="M1394" i="5" s="1"/>
  <c r="K1395" i="5"/>
  <c r="M1395" i="5" s="1"/>
  <c r="K1396" i="5"/>
  <c r="M1396" i="5" s="1"/>
  <c r="K1397" i="5"/>
  <c r="M1397" i="5" s="1"/>
  <c r="K1398" i="5"/>
  <c r="M1398" i="5" s="1"/>
  <c r="K1399" i="5"/>
  <c r="M1399" i="5" s="1"/>
  <c r="K1400" i="5"/>
  <c r="M1400" i="5" s="1"/>
  <c r="K1401" i="5"/>
  <c r="M1401" i="5" s="1"/>
  <c r="K1402" i="5"/>
  <c r="M1402" i="5" s="1"/>
  <c r="K1403" i="5"/>
  <c r="M1403" i="5" s="1"/>
  <c r="K1404" i="5"/>
  <c r="M1404" i="5" s="1"/>
  <c r="K1405" i="5"/>
  <c r="M1405" i="5" s="1"/>
  <c r="K1406" i="5"/>
  <c r="M1406" i="5" s="1"/>
  <c r="K1407" i="5"/>
  <c r="M1407" i="5" s="1"/>
  <c r="K1408" i="5"/>
  <c r="M1408" i="5" s="1"/>
  <c r="K1409" i="5"/>
  <c r="M1409" i="5" s="1"/>
  <c r="K1410" i="5"/>
  <c r="M1410" i="5" s="1"/>
  <c r="K1411" i="5"/>
  <c r="M1411" i="5" s="1"/>
  <c r="K1412" i="5"/>
  <c r="M1412" i="5" s="1"/>
  <c r="K1413" i="5"/>
  <c r="M1413" i="5" s="1"/>
  <c r="K1414" i="5"/>
  <c r="M1414" i="5" s="1"/>
  <c r="K1415" i="5"/>
  <c r="M1415" i="5" s="1"/>
  <c r="K1416" i="5"/>
  <c r="M1416" i="5" s="1"/>
  <c r="K1417" i="5"/>
  <c r="M1417" i="5" s="1"/>
  <c r="K1418" i="5"/>
  <c r="M1418" i="5" s="1"/>
  <c r="P1418" i="5" s="1"/>
  <c r="K1419" i="5"/>
  <c r="M1419" i="5" s="1"/>
  <c r="P1419" i="5" s="1"/>
  <c r="K1420" i="5"/>
  <c r="M1420" i="5" s="1"/>
  <c r="P1420" i="5" s="1"/>
  <c r="K1421" i="5"/>
  <c r="M1421" i="5" s="1"/>
  <c r="P1421" i="5" s="1"/>
  <c r="K1422" i="5"/>
  <c r="M1422" i="5" s="1"/>
  <c r="P1422" i="5" s="1"/>
  <c r="K1423" i="5"/>
  <c r="M1423" i="5" s="1"/>
  <c r="P1423" i="5" s="1"/>
  <c r="K1424" i="5"/>
  <c r="M1424" i="5" s="1"/>
  <c r="P1424" i="5" s="1"/>
  <c r="K1425" i="5"/>
  <c r="M1425" i="5" s="1"/>
  <c r="P1425" i="5" s="1"/>
  <c r="K1426" i="5"/>
  <c r="M1426" i="5" s="1"/>
  <c r="P1426" i="5" s="1"/>
  <c r="K1427" i="5"/>
  <c r="M1427" i="5" s="1"/>
  <c r="P1427" i="5" s="1"/>
  <c r="K1428" i="5"/>
  <c r="M1428" i="5" s="1"/>
  <c r="P1428" i="5" s="1"/>
  <c r="K1429" i="5"/>
  <c r="M1429" i="5" s="1"/>
  <c r="P1429" i="5" s="1"/>
  <c r="K1430" i="5"/>
  <c r="M1430" i="5" s="1"/>
  <c r="P1430" i="5" s="1"/>
  <c r="K1431" i="5"/>
  <c r="M1431" i="5" s="1"/>
  <c r="P1431" i="5" s="1"/>
  <c r="K1432" i="5"/>
  <c r="M1432" i="5" s="1"/>
  <c r="P1432" i="5" s="1"/>
  <c r="K1433" i="5"/>
  <c r="M1433" i="5" s="1"/>
  <c r="P1433" i="5" s="1"/>
  <c r="K1434" i="5"/>
  <c r="M1434" i="5" s="1"/>
  <c r="K1435" i="5"/>
  <c r="M1435" i="5" s="1"/>
  <c r="K1436" i="5"/>
  <c r="M1436" i="5" s="1"/>
  <c r="K1437" i="5"/>
  <c r="M1437" i="5" s="1"/>
  <c r="K1438" i="5"/>
  <c r="M1438" i="5" s="1"/>
  <c r="K1439" i="5"/>
  <c r="M1439" i="5" s="1"/>
  <c r="K1440" i="5"/>
  <c r="M1440" i="5" s="1"/>
  <c r="K1441" i="5"/>
  <c r="M1441" i="5" s="1"/>
  <c r="K1442" i="5"/>
  <c r="M1442" i="5" s="1"/>
  <c r="K1443" i="5"/>
  <c r="M1443" i="5" s="1"/>
  <c r="K1444" i="5"/>
  <c r="M1444" i="5" s="1"/>
  <c r="K1445" i="5"/>
  <c r="M1445" i="5" s="1"/>
  <c r="K1446" i="5"/>
  <c r="M1446" i="5" s="1"/>
  <c r="K1447" i="5"/>
  <c r="M1447" i="5" s="1"/>
  <c r="K1448" i="5"/>
  <c r="M1448" i="5" s="1"/>
  <c r="K1449" i="5"/>
  <c r="M1449" i="5" s="1"/>
  <c r="K1450" i="5"/>
  <c r="M1450" i="5" s="1"/>
  <c r="K1451" i="5"/>
  <c r="M1451" i="5" s="1"/>
  <c r="K1452" i="5"/>
  <c r="M1452" i="5" s="1"/>
  <c r="K1453" i="5"/>
  <c r="M1453" i="5" s="1"/>
  <c r="K1454" i="5"/>
  <c r="M1454" i="5" s="1"/>
  <c r="K1455" i="5"/>
  <c r="M1455" i="5" s="1"/>
  <c r="K1456" i="5"/>
  <c r="M1456" i="5" s="1"/>
  <c r="K1457" i="5"/>
  <c r="M1457" i="5" s="1"/>
  <c r="K1458" i="5"/>
  <c r="M1458" i="5" s="1"/>
  <c r="K1459" i="5"/>
  <c r="M1459" i="5" s="1"/>
  <c r="K1460" i="5"/>
  <c r="M1460" i="5" s="1"/>
  <c r="K1461" i="5"/>
  <c r="M1461" i="5" s="1"/>
  <c r="P1461" i="5" s="1"/>
  <c r="K1462" i="5"/>
  <c r="M1462" i="5" s="1"/>
  <c r="P1462" i="5" s="1"/>
  <c r="K1463" i="5"/>
  <c r="M1463" i="5" s="1"/>
  <c r="P1463" i="5" s="1"/>
  <c r="K1464" i="5"/>
  <c r="M1464" i="5" s="1"/>
  <c r="P1464" i="5" s="1"/>
  <c r="K1465" i="5"/>
  <c r="M1465" i="5" s="1"/>
  <c r="P1465" i="5" s="1"/>
  <c r="K1466" i="5"/>
  <c r="M1466" i="5" s="1"/>
  <c r="P1466" i="5" s="1"/>
  <c r="K1467" i="5"/>
  <c r="M1467" i="5" s="1"/>
  <c r="P1467" i="5" s="1"/>
  <c r="K1468" i="5"/>
  <c r="M1468" i="5" s="1"/>
  <c r="P1468" i="5" s="1"/>
  <c r="K1469" i="5"/>
  <c r="M1469" i="5" s="1"/>
  <c r="P1469" i="5" s="1"/>
  <c r="K1470" i="5"/>
  <c r="M1470" i="5" s="1"/>
  <c r="P1470" i="5" s="1"/>
  <c r="K1471" i="5"/>
  <c r="M1471" i="5" s="1"/>
  <c r="P1471" i="5" s="1"/>
  <c r="K1472" i="5"/>
  <c r="M1472" i="5" s="1"/>
  <c r="P1472" i="5" s="1"/>
  <c r="K1473" i="5"/>
  <c r="M1473" i="5" s="1"/>
  <c r="P1473" i="5" s="1"/>
  <c r="K1474" i="5"/>
  <c r="M1474" i="5" s="1"/>
  <c r="P1474" i="5" s="1"/>
  <c r="K1475" i="5"/>
  <c r="M1475" i="5" s="1"/>
  <c r="P1475" i="5" s="1"/>
  <c r="K1476" i="5"/>
  <c r="M1476" i="5" s="1"/>
  <c r="K1477" i="5"/>
  <c r="M1477" i="5" s="1"/>
  <c r="K1478" i="5"/>
  <c r="M1478" i="5" s="1"/>
  <c r="K1479" i="5"/>
  <c r="M1479" i="5" s="1"/>
  <c r="K1480" i="5"/>
  <c r="M1480" i="5" s="1"/>
  <c r="K1481" i="5"/>
  <c r="M1481" i="5" s="1"/>
  <c r="K1482" i="5"/>
  <c r="M1482" i="5" s="1"/>
  <c r="K1483" i="5"/>
  <c r="M1483" i="5" s="1"/>
  <c r="K1484" i="5"/>
  <c r="M1484" i="5" s="1"/>
  <c r="K1485" i="5"/>
  <c r="M1485" i="5" s="1"/>
  <c r="K1486" i="5"/>
  <c r="M1486" i="5" s="1"/>
  <c r="K1487" i="5"/>
  <c r="M1487" i="5" s="1"/>
  <c r="K1488" i="5"/>
  <c r="M1488" i="5" s="1"/>
  <c r="K1489" i="5"/>
  <c r="M1489" i="5" s="1"/>
  <c r="K1490" i="5"/>
  <c r="M1490" i="5" s="1"/>
  <c r="K1491" i="5"/>
  <c r="M1491" i="5" s="1"/>
  <c r="K1492" i="5"/>
  <c r="M1492" i="5" s="1"/>
  <c r="K1493" i="5"/>
  <c r="M1493" i="5" s="1"/>
  <c r="K1494" i="5"/>
  <c r="M1494" i="5" s="1"/>
  <c r="P1494" i="5" s="1"/>
  <c r="K1495" i="5"/>
  <c r="M1495" i="5" s="1"/>
  <c r="P1495" i="5" s="1"/>
  <c r="K1496" i="5"/>
  <c r="M1496" i="5" s="1"/>
  <c r="P1496" i="5" s="1"/>
  <c r="K1497" i="5"/>
  <c r="M1497" i="5" s="1"/>
  <c r="P1497" i="5" s="1"/>
  <c r="K1498" i="5"/>
  <c r="M1498" i="5" s="1"/>
  <c r="P1498" i="5" s="1"/>
  <c r="K1499" i="5"/>
  <c r="M1499" i="5" s="1"/>
  <c r="P1499" i="5" s="1"/>
  <c r="K1500" i="5"/>
  <c r="M1500" i="5" s="1"/>
  <c r="P1500" i="5" s="1"/>
  <c r="K1501" i="5"/>
  <c r="M1501" i="5" s="1"/>
  <c r="P1501" i="5" s="1"/>
  <c r="K1502" i="5"/>
  <c r="M1502" i="5" s="1"/>
  <c r="P1502" i="5" s="1"/>
  <c r="K1503" i="5"/>
  <c r="M1503" i="5" s="1"/>
  <c r="P1503" i="5" s="1"/>
  <c r="K1504" i="5"/>
  <c r="M1504" i="5" s="1"/>
  <c r="P1504" i="5" s="1"/>
  <c r="K1505" i="5"/>
  <c r="M1505" i="5" s="1"/>
  <c r="P1505" i="5" s="1"/>
  <c r="K1506" i="5"/>
  <c r="M1506" i="5" s="1"/>
  <c r="P1506" i="5" s="1"/>
  <c r="K1507" i="5"/>
  <c r="M1507" i="5" s="1"/>
  <c r="P1507" i="5" s="1"/>
  <c r="K1508" i="5"/>
  <c r="M1508" i="5" s="1"/>
  <c r="P1508" i="5" s="1"/>
  <c r="K1509" i="5"/>
  <c r="M1509" i="5" s="1"/>
  <c r="P1509" i="5" s="1"/>
  <c r="K1510" i="5"/>
  <c r="M1510" i="5" s="1"/>
  <c r="K1511" i="5"/>
  <c r="M1511" i="5" s="1"/>
  <c r="K1512" i="5"/>
  <c r="M1512" i="5" s="1"/>
  <c r="K1513" i="5"/>
  <c r="M1513" i="5" s="1"/>
  <c r="K1514" i="5"/>
  <c r="M1514" i="5" s="1"/>
  <c r="K1515" i="5"/>
  <c r="M1515" i="5" s="1"/>
  <c r="K1516" i="5"/>
  <c r="M1516" i="5" s="1"/>
  <c r="K1517" i="5"/>
  <c r="M1517" i="5" s="1"/>
  <c r="K1518" i="5"/>
  <c r="M1518" i="5" s="1"/>
  <c r="K1519" i="5"/>
  <c r="M1519" i="5" s="1"/>
  <c r="K1520" i="5"/>
  <c r="M1520" i="5" s="1"/>
  <c r="K1521" i="5"/>
  <c r="M1521" i="5" s="1"/>
  <c r="K1522" i="5"/>
  <c r="M1522" i="5" s="1"/>
  <c r="K1523" i="5"/>
  <c r="M1523" i="5" s="1"/>
  <c r="K1524" i="5"/>
  <c r="M1524" i="5" s="1"/>
  <c r="K1525" i="5"/>
  <c r="M1525" i="5" s="1"/>
  <c r="K1526" i="5"/>
  <c r="M1526" i="5" s="1"/>
  <c r="K1527" i="5"/>
  <c r="M1527" i="5" s="1"/>
  <c r="P1527" i="5" s="1"/>
  <c r="K1528" i="5"/>
  <c r="M1528" i="5" s="1"/>
  <c r="P1528" i="5" s="1"/>
  <c r="K1529" i="5"/>
  <c r="M1529" i="5" s="1"/>
  <c r="K1530" i="5"/>
  <c r="M1530" i="5" s="1"/>
  <c r="K1531" i="5"/>
  <c r="M1531" i="5" s="1"/>
  <c r="K1532" i="5"/>
  <c r="M1532" i="5" s="1"/>
  <c r="K1533" i="5"/>
  <c r="M1533" i="5" s="1"/>
  <c r="K1534" i="5"/>
  <c r="M1534" i="5" s="1"/>
  <c r="K1535" i="5"/>
  <c r="M1535" i="5" s="1"/>
  <c r="K1536" i="5"/>
  <c r="M1536" i="5" s="1"/>
  <c r="K1537" i="5"/>
  <c r="M1537" i="5" s="1"/>
  <c r="P1537" i="5" s="1"/>
  <c r="K1538" i="5"/>
  <c r="M1538" i="5" s="1"/>
  <c r="P1538" i="5" s="1"/>
  <c r="K1539" i="5"/>
  <c r="M1539" i="5" s="1"/>
  <c r="P1539" i="5" s="1"/>
  <c r="K1540" i="5"/>
  <c r="M1540" i="5" s="1"/>
  <c r="P1540" i="5" s="1"/>
  <c r="K1541" i="5"/>
  <c r="M1541" i="5" s="1"/>
  <c r="P1541" i="5" s="1"/>
  <c r="K1542" i="5"/>
  <c r="M1542" i="5" s="1"/>
  <c r="P1542" i="5" s="1"/>
  <c r="K1543" i="5"/>
  <c r="M1543" i="5" s="1"/>
  <c r="P1543" i="5" s="1"/>
  <c r="K1544" i="5"/>
  <c r="M1544" i="5" s="1"/>
  <c r="P1544" i="5" s="1"/>
  <c r="K1545" i="5"/>
  <c r="M1545" i="5" s="1"/>
  <c r="P1545" i="5" s="1"/>
  <c r="K1546" i="5"/>
  <c r="M1546" i="5" s="1"/>
  <c r="P1546" i="5" s="1"/>
  <c r="K1547" i="5"/>
  <c r="M1547" i="5" s="1"/>
  <c r="P1547" i="5" s="1"/>
  <c r="K1548" i="5"/>
  <c r="M1548" i="5" s="1"/>
  <c r="P1548" i="5" s="1"/>
  <c r="K1549" i="5"/>
  <c r="M1549" i="5" s="1"/>
  <c r="P1549" i="5" s="1"/>
  <c r="K1550" i="5"/>
  <c r="M1550" i="5" s="1"/>
  <c r="P1550" i="5" s="1"/>
  <c r="K1551" i="5"/>
  <c r="M1551" i="5" s="1"/>
  <c r="P1551" i="5" s="1"/>
  <c r="K1552" i="5"/>
  <c r="M1552" i="5" s="1"/>
  <c r="P1552" i="5" s="1"/>
  <c r="K1553" i="5"/>
  <c r="M1553" i="5" s="1"/>
  <c r="K1554" i="5"/>
  <c r="M1554" i="5" s="1"/>
  <c r="K1555" i="5"/>
  <c r="M1555" i="5" s="1"/>
  <c r="K1556" i="5"/>
  <c r="M1556" i="5" s="1"/>
  <c r="K1557" i="5"/>
  <c r="M1557" i="5" s="1"/>
  <c r="K1558" i="5"/>
  <c r="M1558" i="5" s="1"/>
  <c r="K1559" i="5"/>
  <c r="M1559" i="5" s="1"/>
  <c r="K1560" i="5"/>
  <c r="M1560" i="5" s="1"/>
  <c r="K1561" i="5"/>
  <c r="M1561" i="5" s="1"/>
  <c r="K1562" i="5"/>
  <c r="M1562" i="5" s="1"/>
  <c r="K1563" i="5"/>
  <c r="M1563" i="5" s="1"/>
  <c r="K1564" i="5"/>
  <c r="M1564" i="5" s="1"/>
  <c r="K1565" i="5"/>
  <c r="M1565" i="5" s="1"/>
  <c r="K1566" i="5"/>
  <c r="M1566" i="5" s="1"/>
  <c r="K1567" i="5"/>
  <c r="M1567" i="5" s="1"/>
  <c r="K1568" i="5"/>
  <c r="M1568" i="5" s="1"/>
  <c r="K1569" i="5"/>
  <c r="M1569" i="5" s="1"/>
  <c r="K1570" i="5"/>
  <c r="M1570" i="5" s="1"/>
  <c r="K1571" i="5"/>
  <c r="M1571" i="5" s="1"/>
  <c r="K1572" i="5"/>
  <c r="M1572" i="5" s="1"/>
  <c r="K1573" i="5"/>
  <c r="M1573" i="5" s="1"/>
  <c r="K1574" i="5"/>
  <c r="M1574" i="5" s="1"/>
  <c r="K1575" i="5"/>
  <c r="M1575" i="5" s="1"/>
  <c r="K1576" i="5"/>
  <c r="M1576" i="5" s="1"/>
  <c r="K1577" i="5"/>
  <c r="M1577" i="5" s="1"/>
  <c r="K1578" i="5"/>
  <c r="M1578" i="5" s="1"/>
  <c r="K1579" i="5"/>
  <c r="M1579" i="5" s="1"/>
  <c r="K1580" i="5"/>
  <c r="M1580" i="5" s="1"/>
  <c r="P1580" i="5" s="1"/>
  <c r="K1581" i="5"/>
  <c r="M1581" i="5" s="1"/>
  <c r="P1581" i="5" s="1"/>
  <c r="K1582" i="5"/>
  <c r="M1582" i="5" s="1"/>
  <c r="P1582" i="5" s="1"/>
  <c r="K1583" i="5"/>
  <c r="M1583" i="5" s="1"/>
  <c r="P1583" i="5" s="1"/>
  <c r="K1584" i="5"/>
  <c r="M1584" i="5" s="1"/>
  <c r="P1584" i="5" s="1"/>
  <c r="K1585" i="5"/>
  <c r="M1585" i="5" s="1"/>
  <c r="P1585" i="5" s="1"/>
  <c r="K1586" i="5"/>
  <c r="M1586" i="5" s="1"/>
  <c r="P1586" i="5" s="1"/>
  <c r="K1587" i="5"/>
  <c r="M1587" i="5" s="1"/>
  <c r="P1587" i="5" s="1"/>
  <c r="K1588" i="5"/>
  <c r="M1588" i="5" s="1"/>
  <c r="P1588" i="5" s="1"/>
  <c r="K1589" i="5"/>
  <c r="M1589" i="5" s="1"/>
  <c r="P1589" i="5" s="1"/>
  <c r="K1590" i="5"/>
  <c r="M1590" i="5" s="1"/>
  <c r="P1590" i="5" s="1"/>
  <c r="K1591" i="5"/>
  <c r="M1591" i="5" s="1"/>
  <c r="P1591" i="5" s="1"/>
  <c r="K1592" i="5"/>
  <c r="M1592" i="5" s="1"/>
  <c r="P1592" i="5" s="1"/>
  <c r="K1593" i="5"/>
  <c r="M1593" i="5" s="1"/>
  <c r="P1593" i="5" s="1"/>
  <c r="K1594" i="5"/>
  <c r="M1594" i="5" s="1"/>
  <c r="P1594" i="5" s="1"/>
  <c r="K1595" i="5"/>
  <c r="M1595" i="5" s="1"/>
  <c r="P1595" i="5" s="1"/>
  <c r="K1596" i="5"/>
  <c r="M1596" i="5" s="1"/>
  <c r="K1597" i="5"/>
  <c r="M1597" i="5" s="1"/>
  <c r="K1598" i="5"/>
  <c r="M1598" i="5" s="1"/>
  <c r="K1599" i="5"/>
  <c r="M1599" i="5" s="1"/>
  <c r="K1600" i="5"/>
  <c r="M1600" i="5" s="1"/>
  <c r="K1601" i="5"/>
  <c r="M1601" i="5" s="1"/>
  <c r="K1602" i="5"/>
  <c r="M1602" i="5" s="1"/>
  <c r="K1603" i="5"/>
  <c r="M1603" i="5" s="1"/>
  <c r="K1604" i="5"/>
  <c r="M1604" i="5" s="1"/>
  <c r="K1605" i="5"/>
  <c r="M1605" i="5" s="1"/>
  <c r="K1606" i="5"/>
  <c r="M1606" i="5" s="1"/>
  <c r="K1607" i="5"/>
  <c r="M1607" i="5" s="1"/>
  <c r="K1608" i="5"/>
  <c r="M1608" i="5" s="1"/>
  <c r="K1609" i="5"/>
  <c r="M1609" i="5" s="1"/>
  <c r="K1610" i="5"/>
  <c r="M1610" i="5" s="1"/>
  <c r="K1611" i="5"/>
  <c r="M1611" i="5" s="1"/>
  <c r="K1612" i="5"/>
  <c r="M1612" i="5" s="1"/>
  <c r="K1613" i="5"/>
  <c r="M1613" i="5" s="1"/>
  <c r="K1614" i="5"/>
  <c r="M1614" i="5" s="1"/>
  <c r="K1615" i="5"/>
  <c r="M1615" i="5" s="1"/>
  <c r="K1616" i="5"/>
  <c r="M1616" i="5" s="1"/>
  <c r="K1617" i="5"/>
  <c r="M1617" i="5" s="1"/>
  <c r="K1618" i="5"/>
  <c r="M1618" i="5" s="1"/>
  <c r="K1619" i="5"/>
  <c r="M1619" i="5" s="1"/>
  <c r="K1620" i="5"/>
  <c r="M1620" i="5" s="1"/>
  <c r="K1621" i="5"/>
  <c r="M1621" i="5" s="1"/>
  <c r="K1622" i="5"/>
  <c r="M1622" i="5" s="1"/>
  <c r="K1623" i="5"/>
  <c r="M1623" i="5" s="1"/>
  <c r="P1623" i="5" s="1"/>
  <c r="K1624" i="5"/>
  <c r="M1624" i="5" s="1"/>
  <c r="P1624" i="5" s="1"/>
  <c r="K1625" i="5"/>
  <c r="M1625" i="5" s="1"/>
  <c r="P1625" i="5" s="1"/>
  <c r="K1626" i="5"/>
  <c r="M1626" i="5" s="1"/>
  <c r="P1626" i="5" s="1"/>
  <c r="K1627" i="5"/>
  <c r="M1627" i="5" s="1"/>
  <c r="P1627" i="5" s="1"/>
  <c r="K1628" i="5"/>
  <c r="M1628" i="5" s="1"/>
  <c r="P1628" i="5" s="1"/>
  <c r="K1629" i="5"/>
  <c r="M1629" i="5" s="1"/>
  <c r="P1629" i="5" s="1"/>
  <c r="K1630" i="5"/>
  <c r="M1630" i="5" s="1"/>
  <c r="P1630" i="5" s="1"/>
  <c r="K1631" i="5"/>
  <c r="M1631" i="5" s="1"/>
  <c r="P1631" i="5" s="1"/>
  <c r="K1632" i="5"/>
  <c r="M1632" i="5" s="1"/>
  <c r="P1632" i="5" s="1"/>
  <c r="K1633" i="5"/>
  <c r="M1633" i="5" s="1"/>
  <c r="P1633" i="5" s="1"/>
  <c r="K1634" i="5"/>
  <c r="M1634" i="5" s="1"/>
  <c r="P1634" i="5" s="1"/>
  <c r="K1635" i="5"/>
  <c r="M1635" i="5" s="1"/>
  <c r="P1635" i="5" s="1"/>
  <c r="K1636" i="5"/>
  <c r="M1636" i="5" s="1"/>
  <c r="P1636" i="5" s="1"/>
  <c r="K1637" i="5"/>
  <c r="M1637" i="5" s="1"/>
  <c r="P1637" i="5" s="1"/>
  <c r="K1638" i="5"/>
  <c r="M1638" i="5" s="1"/>
  <c r="P1638" i="5" s="1"/>
  <c r="K1639" i="5"/>
  <c r="M1639" i="5" s="1"/>
  <c r="K1640" i="5"/>
  <c r="M1640" i="5" s="1"/>
  <c r="K1641" i="5"/>
  <c r="M1641" i="5" s="1"/>
  <c r="K1642" i="5"/>
  <c r="M1642" i="5" s="1"/>
  <c r="K1643" i="5"/>
  <c r="M1643" i="5" s="1"/>
  <c r="K1644" i="5"/>
  <c r="M1644" i="5" s="1"/>
  <c r="K1645" i="5"/>
  <c r="M1645" i="5" s="1"/>
  <c r="K1646" i="5"/>
  <c r="M1646" i="5" s="1"/>
  <c r="K1647" i="5"/>
  <c r="M1647" i="5" s="1"/>
  <c r="K1648" i="5"/>
  <c r="M1648" i="5" s="1"/>
  <c r="K1649" i="5"/>
  <c r="M1649" i="5" s="1"/>
  <c r="K1650" i="5"/>
  <c r="M1650" i="5" s="1"/>
  <c r="K1651" i="5"/>
  <c r="M1651" i="5" s="1"/>
  <c r="K1652" i="5"/>
  <c r="M1652" i="5" s="1"/>
  <c r="K1653" i="5"/>
  <c r="M1653" i="5" s="1"/>
  <c r="K1654" i="5"/>
  <c r="M1654" i="5" s="1"/>
  <c r="K1655" i="5"/>
  <c r="M1655" i="5" s="1"/>
  <c r="K1656" i="5"/>
  <c r="M1656" i="5" s="1"/>
  <c r="K1657" i="5"/>
  <c r="M1657" i="5" s="1"/>
  <c r="K1658" i="5"/>
  <c r="M1658" i="5" s="1"/>
  <c r="K1659" i="5"/>
  <c r="M1659" i="5" s="1"/>
  <c r="K1660" i="5"/>
  <c r="M1660" i="5" s="1"/>
  <c r="K1661" i="5"/>
  <c r="M1661" i="5" s="1"/>
  <c r="K1662" i="5"/>
  <c r="M1662" i="5" s="1"/>
  <c r="K1663" i="5"/>
  <c r="M1663" i="5" s="1"/>
  <c r="K1664" i="5"/>
  <c r="M1664" i="5" s="1"/>
  <c r="K1665" i="5"/>
  <c r="M1665" i="5" s="1"/>
  <c r="K1666" i="5"/>
  <c r="M1666" i="5" s="1"/>
  <c r="P1666" i="5" s="1"/>
  <c r="K1667" i="5"/>
  <c r="M1667" i="5" s="1"/>
  <c r="P1667" i="5" s="1"/>
  <c r="K1668" i="5"/>
  <c r="M1668" i="5" s="1"/>
  <c r="P1668" i="5" s="1"/>
  <c r="K1669" i="5"/>
  <c r="M1669" i="5" s="1"/>
  <c r="P1669" i="5" s="1"/>
  <c r="K1670" i="5"/>
  <c r="M1670" i="5" s="1"/>
  <c r="P1670" i="5" s="1"/>
  <c r="K1671" i="5"/>
  <c r="M1671" i="5" s="1"/>
  <c r="P1671" i="5" s="1"/>
  <c r="K1672" i="5"/>
  <c r="M1672" i="5" s="1"/>
  <c r="P1672" i="5" s="1"/>
  <c r="K1673" i="5"/>
  <c r="M1673" i="5" s="1"/>
  <c r="P1673" i="5" s="1"/>
  <c r="K1674" i="5"/>
  <c r="M1674" i="5" s="1"/>
  <c r="P1674" i="5" s="1"/>
  <c r="K1675" i="5"/>
  <c r="M1675" i="5" s="1"/>
  <c r="P1675" i="5" s="1"/>
  <c r="K1676" i="5"/>
  <c r="M1676" i="5" s="1"/>
  <c r="P1676" i="5" s="1"/>
  <c r="K1677" i="5"/>
  <c r="M1677" i="5" s="1"/>
  <c r="P1677" i="5" s="1"/>
  <c r="K1678" i="5"/>
  <c r="M1678" i="5" s="1"/>
  <c r="P1678" i="5" s="1"/>
  <c r="K1679" i="5"/>
  <c r="M1679" i="5" s="1"/>
  <c r="P1679" i="5" s="1"/>
  <c r="K1680" i="5"/>
  <c r="M1680" i="5" s="1"/>
  <c r="P1680" i="5" s="1"/>
  <c r="K1681" i="5"/>
  <c r="M1681" i="5" s="1"/>
  <c r="P1681" i="5" s="1"/>
  <c r="K1682" i="5"/>
  <c r="M1682" i="5" s="1"/>
  <c r="K1683" i="5"/>
  <c r="M1683" i="5" s="1"/>
  <c r="K1684" i="5"/>
  <c r="M1684" i="5" s="1"/>
  <c r="K1685" i="5"/>
  <c r="M1685" i="5" s="1"/>
  <c r="K1686" i="5"/>
  <c r="M1686" i="5" s="1"/>
  <c r="K1687" i="5"/>
  <c r="M1687" i="5" s="1"/>
  <c r="K1688" i="5"/>
  <c r="M1688" i="5" s="1"/>
  <c r="P1688" i="5" s="1"/>
  <c r="K1689" i="5"/>
  <c r="M1689" i="5" s="1"/>
  <c r="P1689" i="5" s="1"/>
  <c r="K1690" i="5"/>
  <c r="M1690" i="5" s="1"/>
  <c r="P1690" i="5" s="1"/>
  <c r="K1691" i="5"/>
  <c r="M1691" i="5" s="1"/>
  <c r="P1691" i="5" s="1"/>
  <c r="K1692" i="5"/>
  <c r="M1692" i="5" s="1"/>
  <c r="P1692" i="5" s="1"/>
  <c r="K1693" i="5"/>
  <c r="M1693" i="5" s="1"/>
  <c r="P1693" i="5" s="1"/>
  <c r="K1694" i="5"/>
  <c r="M1694" i="5" s="1"/>
  <c r="P1694" i="5" s="1"/>
  <c r="K1695" i="5"/>
  <c r="M1695" i="5" s="1"/>
  <c r="P1695" i="5" s="1"/>
  <c r="K1696" i="5"/>
  <c r="M1696" i="5" s="1"/>
  <c r="P1696" i="5" s="1"/>
  <c r="K1697" i="5"/>
  <c r="M1697" i="5" s="1"/>
  <c r="P1697" i="5" s="1"/>
  <c r="K1698" i="5"/>
  <c r="M1698" i="5" s="1"/>
  <c r="P1698" i="5" s="1"/>
  <c r="K1699" i="5"/>
  <c r="M1699" i="5" s="1"/>
  <c r="P1699" i="5" s="1"/>
  <c r="K1700" i="5"/>
  <c r="M1700" i="5" s="1"/>
  <c r="P1700" i="5" s="1"/>
  <c r="K1701" i="5"/>
  <c r="M1701" i="5" s="1"/>
  <c r="P1701" i="5" s="1"/>
  <c r="K1702" i="5"/>
  <c r="M1702" i="5" s="1"/>
  <c r="P1702" i="5" s="1"/>
  <c r="K1703" i="5"/>
  <c r="M1703" i="5" s="1"/>
  <c r="P1703" i="5" s="1"/>
  <c r="K1704" i="5"/>
  <c r="M1704" i="5" s="1"/>
  <c r="K1705" i="5"/>
  <c r="M1705" i="5" s="1"/>
  <c r="K1706" i="5"/>
  <c r="M1706" i="5" s="1"/>
  <c r="K1707" i="5"/>
  <c r="M1707" i="5" s="1"/>
  <c r="K1708" i="5"/>
  <c r="M1708" i="5" s="1"/>
  <c r="K1709" i="5"/>
  <c r="M1709" i="5" s="1"/>
  <c r="K1710" i="5"/>
  <c r="M1710" i="5" s="1"/>
  <c r="K1711" i="5"/>
  <c r="M1711" i="5" s="1"/>
  <c r="K1712" i="5"/>
  <c r="M1712" i="5" s="1"/>
  <c r="K1713" i="5"/>
  <c r="M1713" i="5" s="1"/>
  <c r="K1714" i="5"/>
  <c r="M1714" i="5" s="1"/>
  <c r="K1715" i="5"/>
  <c r="M1715" i="5" s="1"/>
  <c r="K1716" i="5"/>
  <c r="M1716" i="5" s="1"/>
  <c r="K1717" i="5"/>
  <c r="M1717" i="5" s="1"/>
  <c r="K1718" i="5"/>
  <c r="M1718" i="5" s="1"/>
  <c r="K1719" i="5"/>
  <c r="M1719" i="5" s="1"/>
  <c r="K1720" i="5"/>
  <c r="M1720" i="5" s="1"/>
  <c r="K1721" i="5"/>
  <c r="M1721" i="5" s="1"/>
  <c r="K1722" i="5"/>
  <c r="M1722" i="5" s="1"/>
  <c r="K1723" i="5"/>
  <c r="M1723" i="5" s="1"/>
  <c r="K1724" i="5"/>
  <c r="M1724" i="5" s="1"/>
  <c r="K1725" i="5"/>
  <c r="M1725" i="5" s="1"/>
  <c r="K1726" i="5"/>
  <c r="M1726" i="5" s="1"/>
  <c r="K1727" i="5"/>
  <c r="M1727" i="5" s="1"/>
  <c r="K1728" i="5"/>
  <c r="M1728" i="5" s="1"/>
  <c r="K1729" i="5"/>
  <c r="M1729" i="5" s="1"/>
  <c r="K1730" i="5"/>
  <c r="M1730" i="5" s="1"/>
  <c r="K1731" i="5"/>
  <c r="M1731" i="5" s="1"/>
  <c r="K1732" i="5"/>
  <c r="M1732" i="5" s="1"/>
  <c r="K1733" i="5"/>
  <c r="M1733" i="5" s="1"/>
  <c r="K1734" i="5"/>
  <c r="M1734" i="5" s="1"/>
  <c r="K1735" i="5"/>
  <c r="M1735" i="5" s="1"/>
  <c r="P1735" i="5" s="1"/>
  <c r="K1736" i="5"/>
  <c r="M1736" i="5" s="1"/>
  <c r="P1736" i="5" s="1"/>
  <c r="K1737" i="5"/>
  <c r="M1737" i="5" s="1"/>
  <c r="P1737" i="5" s="1"/>
  <c r="K1738" i="5"/>
  <c r="M1738" i="5" s="1"/>
  <c r="P1738" i="5" s="1"/>
  <c r="K1739" i="5"/>
  <c r="M1739" i="5" s="1"/>
  <c r="P1739" i="5" s="1"/>
  <c r="K1740" i="5"/>
  <c r="M1740" i="5" s="1"/>
  <c r="P1740" i="5" s="1"/>
  <c r="K1741" i="5"/>
  <c r="M1741" i="5" s="1"/>
  <c r="P1741" i="5" s="1"/>
  <c r="K1742" i="5"/>
  <c r="M1742" i="5" s="1"/>
  <c r="P1742" i="5" s="1"/>
  <c r="K1743" i="5"/>
  <c r="M1743" i="5" s="1"/>
  <c r="P1743" i="5" s="1"/>
  <c r="K1744" i="5"/>
  <c r="M1744" i="5" s="1"/>
  <c r="P1744" i="5" s="1"/>
  <c r="K1745" i="5"/>
  <c r="M1745" i="5" s="1"/>
  <c r="P1745" i="5" s="1"/>
  <c r="K1746" i="5"/>
  <c r="M1746" i="5" s="1"/>
  <c r="P1746" i="5" s="1"/>
  <c r="K1747" i="5"/>
  <c r="M1747" i="5" s="1"/>
  <c r="P1747" i="5" s="1"/>
  <c r="K1748" i="5"/>
  <c r="M1748" i="5" s="1"/>
  <c r="P1748" i="5" s="1"/>
  <c r="K1749" i="5"/>
  <c r="M1749" i="5" s="1"/>
  <c r="P1749" i="5" s="1"/>
  <c r="K1750" i="5"/>
  <c r="M1750" i="5" s="1"/>
  <c r="P1750" i="5" s="1"/>
  <c r="K1751" i="5"/>
  <c r="M1751" i="5" s="1"/>
  <c r="K1752" i="5"/>
  <c r="M1752" i="5" s="1"/>
  <c r="K1753" i="5"/>
  <c r="M1753" i="5" s="1"/>
  <c r="K1754" i="5"/>
  <c r="M1754" i="5" s="1"/>
  <c r="K1755" i="5"/>
  <c r="M1755" i="5" s="1"/>
  <c r="K1756" i="5"/>
  <c r="M1756" i="5" s="1"/>
  <c r="K1757" i="5"/>
  <c r="M1757" i="5" s="1"/>
  <c r="K1758" i="5"/>
  <c r="M1758" i="5" s="1"/>
  <c r="K1759" i="5"/>
  <c r="M1759" i="5" s="1"/>
  <c r="K1760" i="5"/>
  <c r="M1760" i="5" s="1"/>
  <c r="K1761" i="5"/>
  <c r="M1761" i="5" s="1"/>
  <c r="K1762" i="5"/>
  <c r="M1762" i="5" s="1"/>
  <c r="K1763" i="5"/>
  <c r="M1763" i="5" s="1"/>
  <c r="K1764" i="5"/>
  <c r="M1764" i="5" s="1"/>
  <c r="K1765" i="5"/>
  <c r="M1765" i="5" s="1"/>
  <c r="K1766" i="5"/>
  <c r="M1766" i="5" s="1"/>
  <c r="K1767" i="5"/>
  <c r="M1767" i="5" s="1"/>
  <c r="K1768" i="5"/>
  <c r="M1768" i="5" s="1"/>
  <c r="K1769" i="5"/>
  <c r="M1769" i="5" s="1"/>
  <c r="K1770" i="5"/>
  <c r="M1770" i="5" s="1"/>
  <c r="K1771" i="5"/>
  <c r="M1771" i="5" s="1"/>
  <c r="K1772" i="5"/>
  <c r="M1772" i="5" s="1"/>
  <c r="K1773" i="5"/>
  <c r="M1773" i="5" s="1"/>
  <c r="K1774" i="5"/>
  <c r="M1774" i="5" s="1"/>
  <c r="K1775" i="5"/>
  <c r="M1775" i="5" s="1"/>
  <c r="K1776" i="5"/>
  <c r="M1776" i="5" s="1"/>
  <c r="K1777" i="5"/>
  <c r="M1777" i="5" s="1"/>
  <c r="K1778" i="5"/>
  <c r="M1778" i="5" s="1"/>
  <c r="P1778" i="5" s="1"/>
  <c r="K1779" i="5"/>
  <c r="M1779" i="5" s="1"/>
  <c r="P1779" i="5" s="1"/>
  <c r="K1780" i="5"/>
  <c r="M1780" i="5" s="1"/>
  <c r="P1780" i="5" s="1"/>
  <c r="K1781" i="5"/>
  <c r="M1781" i="5" s="1"/>
  <c r="P1781" i="5" s="1"/>
  <c r="K1782" i="5"/>
  <c r="M1782" i="5" s="1"/>
  <c r="P1782" i="5" s="1"/>
  <c r="K1783" i="5"/>
  <c r="M1783" i="5" s="1"/>
  <c r="P1783" i="5" s="1"/>
  <c r="K1784" i="5"/>
  <c r="M1784" i="5" s="1"/>
  <c r="P1784" i="5" s="1"/>
  <c r="K1785" i="5"/>
  <c r="M1785" i="5" s="1"/>
  <c r="P1785" i="5" s="1"/>
  <c r="K1786" i="5"/>
  <c r="M1786" i="5" s="1"/>
  <c r="P1786" i="5" s="1"/>
  <c r="K1787" i="5"/>
  <c r="M1787" i="5" s="1"/>
  <c r="P1787" i="5" s="1"/>
  <c r="K1788" i="5"/>
  <c r="M1788" i="5" s="1"/>
  <c r="P1788" i="5" s="1"/>
  <c r="K1789" i="5"/>
  <c r="M1789" i="5" s="1"/>
  <c r="P1789" i="5" s="1"/>
  <c r="K1790" i="5"/>
  <c r="M1790" i="5" s="1"/>
  <c r="P1790" i="5" s="1"/>
  <c r="K1791" i="5"/>
  <c r="M1791" i="5" s="1"/>
  <c r="P1791" i="5" s="1"/>
  <c r="K1792" i="5"/>
  <c r="M1792" i="5" s="1"/>
  <c r="P1792" i="5" s="1"/>
  <c r="K1793" i="5"/>
  <c r="M1793" i="5" s="1"/>
  <c r="P1793" i="5" s="1"/>
  <c r="K1794" i="5"/>
  <c r="M1794" i="5" s="1"/>
  <c r="K1795" i="5"/>
  <c r="M1795" i="5" s="1"/>
  <c r="K1796" i="5"/>
  <c r="M1796" i="5" s="1"/>
  <c r="K1797" i="5"/>
  <c r="M1797" i="5" s="1"/>
  <c r="K1798" i="5"/>
  <c r="M1798" i="5" s="1"/>
  <c r="K1799" i="5"/>
  <c r="M1799" i="5" s="1"/>
  <c r="K1800" i="5"/>
  <c r="M1800" i="5" s="1"/>
  <c r="K1801" i="5"/>
  <c r="M1801" i="5" s="1"/>
  <c r="K1802" i="5"/>
  <c r="M1802" i="5" s="1"/>
  <c r="K1803" i="5"/>
  <c r="M1803" i="5" s="1"/>
  <c r="K1804" i="5"/>
  <c r="M1804" i="5" s="1"/>
  <c r="K1805" i="5"/>
  <c r="M1805" i="5" s="1"/>
  <c r="K1806" i="5"/>
  <c r="M1806" i="5" s="1"/>
  <c r="K1807" i="5"/>
  <c r="M1807" i="5" s="1"/>
  <c r="K1808" i="5"/>
  <c r="M1808" i="5" s="1"/>
  <c r="K1809" i="5"/>
  <c r="M1809" i="5" s="1"/>
  <c r="K1810" i="5"/>
  <c r="M1810" i="5" s="1"/>
  <c r="K1811" i="5"/>
  <c r="M1811" i="5" s="1"/>
  <c r="K1812" i="5"/>
  <c r="M1812" i="5" s="1"/>
  <c r="P1812" i="5" s="1"/>
  <c r="K1813" i="5"/>
  <c r="M1813" i="5" s="1"/>
  <c r="P1813" i="5" s="1"/>
  <c r="K1814" i="5"/>
  <c r="M1814" i="5" s="1"/>
  <c r="P1814" i="5" s="1"/>
  <c r="K1815" i="5"/>
  <c r="M1815" i="5" s="1"/>
  <c r="P1815" i="5" s="1"/>
  <c r="K1816" i="5"/>
  <c r="M1816" i="5" s="1"/>
  <c r="P1816" i="5" s="1"/>
  <c r="K1817" i="5"/>
  <c r="M1817" i="5" s="1"/>
  <c r="P1817" i="5" s="1"/>
  <c r="K1818" i="5"/>
  <c r="M1818" i="5" s="1"/>
  <c r="P1818" i="5" s="1"/>
  <c r="K1819" i="5"/>
  <c r="M1819" i="5" s="1"/>
  <c r="P1819" i="5" s="1"/>
  <c r="K1820" i="5"/>
  <c r="M1820" i="5" s="1"/>
  <c r="P1820" i="5" s="1"/>
  <c r="K1821" i="5"/>
  <c r="M1821" i="5" s="1"/>
  <c r="P1821" i="5" s="1"/>
  <c r="K1822" i="5"/>
  <c r="M1822" i="5" s="1"/>
  <c r="P1822" i="5" s="1"/>
  <c r="K1823" i="5"/>
  <c r="M1823" i="5" s="1"/>
  <c r="P1823" i="5" s="1"/>
  <c r="K1824" i="5"/>
  <c r="M1824" i="5" s="1"/>
  <c r="P1824" i="5" s="1"/>
  <c r="K1825" i="5"/>
  <c r="M1825" i="5" s="1"/>
  <c r="P1825" i="5" s="1"/>
  <c r="K1826" i="5"/>
  <c r="M1826" i="5" s="1"/>
  <c r="P1826" i="5" s="1"/>
  <c r="K1827" i="5"/>
  <c r="M1827" i="5" s="1"/>
  <c r="P1827" i="5" s="1"/>
  <c r="K1828" i="5"/>
  <c r="M1828" i="5" s="1"/>
  <c r="K1829" i="5"/>
  <c r="M1829" i="5" s="1"/>
  <c r="K1830" i="5"/>
  <c r="M1830" i="5" s="1"/>
  <c r="K1831" i="5"/>
  <c r="M1831" i="5" s="1"/>
  <c r="K1832" i="5"/>
  <c r="M1832" i="5" s="1"/>
  <c r="K1833" i="5"/>
  <c r="M1833" i="5" s="1"/>
  <c r="K1834" i="5"/>
  <c r="M1834" i="5" s="1"/>
  <c r="K1835" i="5"/>
  <c r="M1835" i="5" s="1"/>
  <c r="K1836" i="5"/>
  <c r="M1836" i="5" s="1"/>
  <c r="K1837" i="5"/>
  <c r="M1837" i="5" s="1"/>
  <c r="K1838" i="5"/>
  <c r="M1838" i="5" s="1"/>
  <c r="K1839" i="5"/>
  <c r="M1839" i="5" s="1"/>
  <c r="K1840" i="5"/>
  <c r="M1840" i="5" s="1"/>
  <c r="K1841" i="5"/>
  <c r="M1841" i="5" s="1"/>
  <c r="K1842" i="5"/>
  <c r="M1842" i="5" s="1"/>
  <c r="K1843" i="5"/>
  <c r="M1843" i="5" s="1"/>
  <c r="K1844" i="5"/>
  <c r="M1844" i="5" s="1"/>
  <c r="K1845" i="5"/>
  <c r="M1845" i="5" s="1"/>
  <c r="K1846" i="5"/>
  <c r="M1846" i="5" s="1"/>
  <c r="K1847" i="5"/>
  <c r="M1847" i="5" s="1"/>
  <c r="K1848" i="5"/>
  <c r="M1848" i="5" s="1"/>
  <c r="K1849" i="5"/>
  <c r="M1849" i="5" s="1"/>
  <c r="K1850" i="5"/>
  <c r="M1850" i="5" s="1"/>
  <c r="K1851" i="5"/>
  <c r="M1851" i="5" s="1"/>
  <c r="K1852" i="5"/>
  <c r="M1852" i="5" s="1"/>
  <c r="K1853" i="5"/>
  <c r="M1853" i="5" s="1"/>
  <c r="K1854" i="5"/>
  <c r="M1854" i="5" s="1"/>
  <c r="K1855" i="5"/>
  <c r="M1855" i="5" s="1"/>
  <c r="P1855" i="5" s="1"/>
  <c r="K1856" i="5"/>
  <c r="M1856" i="5" s="1"/>
  <c r="P1856" i="5" s="1"/>
  <c r="K1857" i="5"/>
  <c r="M1857" i="5" s="1"/>
  <c r="P1857" i="5" s="1"/>
  <c r="K1858" i="5"/>
  <c r="M1858" i="5" s="1"/>
  <c r="P1858" i="5" s="1"/>
  <c r="K1859" i="5"/>
  <c r="M1859" i="5" s="1"/>
  <c r="P1859" i="5" s="1"/>
  <c r="K1860" i="5"/>
  <c r="M1860" i="5" s="1"/>
  <c r="P1860" i="5" s="1"/>
  <c r="K1861" i="5"/>
  <c r="M1861" i="5" s="1"/>
  <c r="P1861" i="5" s="1"/>
  <c r="K1862" i="5"/>
  <c r="M1862" i="5" s="1"/>
  <c r="P1862" i="5" s="1"/>
  <c r="K1863" i="5"/>
  <c r="M1863" i="5" s="1"/>
  <c r="P1863" i="5" s="1"/>
  <c r="K1864" i="5"/>
  <c r="M1864" i="5" s="1"/>
  <c r="P1864" i="5" s="1"/>
  <c r="K1865" i="5"/>
  <c r="M1865" i="5" s="1"/>
  <c r="P1865" i="5" s="1"/>
  <c r="K1866" i="5"/>
  <c r="M1866" i="5" s="1"/>
  <c r="P1866" i="5" s="1"/>
  <c r="K1867" i="5"/>
  <c r="M1867" i="5" s="1"/>
  <c r="P1867" i="5" s="1"/>
  <c r="K1868" i="5"/>
  <c r="M1868" i="5" s="1"/>
  <c r="P1868" i="5" s="1"/>
  <c r="K1869" i="5"/>
  <c r="M1869" i="5" s="1"/>
  <c r="P1869" i="5" s="1"/>
  <c r="K1870" i="5"/>
  <c r="M1870" i="5" s="1"/>
  <c r="P1870" i="5" s="1"/>
  <c r="K1871" i="5"/>
  <c r="M1871" i="5" s="1"/>
  <c r="K1872" i="5"/>
  <c r="M1872" i="5" s="1"/>
  <c r="K1873" i="5"/>
  <c r="M1873" i="5" s="1"/>
  <c r="K1874" i="5"/>
  <c r="M1874" i="5" s="1"/>
  <c r="K1875" i="5"/>
  <c r="M1875" i="5" s="1"/>
  <c r="K1876" i="5"/>
  <c r="M1876" i="5" s="1"/>
  <c r="K1877" i="5"/>
  <c r="M1877" i="5" s="1"/>
  <c r="K1878" i="5"/>
  <c r="M1878" i="5" s="1"/>
  <c r="K1879" i="5"/>
  <c r="M1879" i="5" s="1"/>
  <c r="K1880" i="5"/>
  <c r="M1880" i="5" s="1"/>
  <c r="K1881" i="5"/>
  <c r="M1881" i="5" s="1"/>
  <c r="K1882" i="5"/>
  <c r="M1882" i="5" s="1"/>
  <c r="K1883" i="5"/>
  <c r="M1883" i="5" s="1"/>
  <c r="K1884" i="5"/>
  <c r="M1884" i="5" s="1"/>
  <c r="K1885" i="5"/>
  <c r="M1885" i="5" s="1"/>
  <c r="K1886" i="5"/>
  <c r="M1886" i="5" s="1"/>
  <c r="K1887" i="5"/>
  <c r="M1887" i="5" s="1"/>
  <c r="K1888" i="5"/>
  <c r="M1888" i="5" s="1"/>
  <c r="K1889" i="5"/>
  <c r="M1889" i="5" s="1"/>
  <c r="K1890" i="5"/>
  <c r="M1890" i="5" s="1"/>
  <c r="K1891" i="5"/>
  <c r="M1891" i="5" s="1"/>
  <c r="K1892" i="5"/>
  <c r="M1892" i="5" s="1"/>
  <c r="K1893" i="5"/>
  <c r="M1893" i="5" s="1"/>
  <c r="K1894" i="5"/>
  <c r="M1894" i="5" s="1"/>
  <c r="K1895" i="5"/>
  <c r="M1895" i="5" s="1"/>
  <c r="K1896" i="5"/>
  <c r="M1896" i="5" s="1"/>
  <c r="K1897" i="5"/>
  <c r="M1897" i="5" s="1"/>
  <c r="K1898" i="5"/>
  <c r="M1898" i="5" s="1"/>
  <c r="P1898" i="5" s="1"/>
  <c r="K1899" i="5"/>
  <c r="M1899" i="5" s="1"/>
  <c r="P1899" i="5" s="1"/>
  <c r="K1900" i="5"/>
  <c r="M1900" i="5" s="1"/>
  <c r="P1900" i="5" s="1"/>
  <c r="K1901" i="5"/>
  <c r="M1901" i="5" s="1"/>
  <c r="P1901" i="5" s="1"/>
  <c r="K1902" i="5"/>
  <c r="M1902" i="5" s="1"/>
  <c r="P1902" i="5" s="1"/>
  <c r="K1903" i="5"/>
  <c r="M1903" i="5" s="1"/>
  <c r="P1903" i="5" s="1"/>
  <c r="K1904" i="5"/>
  <c r="M1904" i="5" s="1"/>
  <c r="P1904" i="5" s="1"/>
  <c r="K1905" i="5"/>
  <c r="M1905" i="5" s="1"/>
  <c r="P1905" i="5" s="1"/>
  <c r="K1906" i="5"/>
  <c r="M1906" i="5" s="1"/>
  <c r="P1906" i="5" s="1"/>
  <c r="K1907" i="5"/>
  <c r="M1907" i="5" s="1"/>
  <c r="P1907" i="5" s="1"/>
  <c r="K1908" i="5"/>
  <c r="M1908" i="5" s="1"/>
  <c r="P1908" i="5" s="1"/>
  <c r="K1909" i="5"/>
  <c r="M1909" i="5" s="1"/>
  <c r="P1909" i="5" s="1"/>
  <c r="K1910" i="5"/>
  <c r="M1910" i="5" s="1"/>
  <c r="P1910" i="5" s="1"/>
  <c r="K1911" i="5"/>
  <c r="M1911" i="5" s="1"/>
  <c r="P1911" i="5" s="1"/>
  <c r="K1912" i="5"/>
  <c r="M1912" i="5" s="1"/>
  <c r="P1912" i="5" s="1"/>
  <c r="K1913" i="5"/>
  <c r="M1913" i="5" s="1"/>
  <c r="P1913" i="5" s="1"/>
  <c r="K1914" i="5"/>
  <c r="M1914" i="5" s="1"/>
  <c r="K1915" i="5"/>
  <c r="M1915" i="5" s="1"/>
  <c r="K1916" i="5"/>
  <c r="M1916" i="5" s="1"/>
  <c r="K1917" i="5"/>
  <c r="M1917" i="5" s="1"/>
  <c r="K1918" i="5"/>
  <c r="M1918" i="5" s="1"/>
  <c r="K1919" i="5"/>
  <c r="M1919" i="5" s="1"/>
  <c r="K1920" i="5"/>
  <c r="M1920" i="5" s="1"/>
  <c r="K1921" i="5"/>
  <c r="M1921" i="5" s="1"/>
  <c r="K1922" i="5"/>
  <c r="M1922" i="5" s="1"/>
  <c r="K1923" i="5"/>
  <c r="M1923" i="5" s="1"/>
  <c r="K1924" i="5"/>
  <c r="M1924" i="5" s="1"/>
  <c r="K1925" i="5"/>
  <c r="M1925" i="5" s="1"/>
  <c r="K1926" i="5"/>
  <c r="M1926" i="5" s="1"/>
  <c r="K1927" i="5"/>
  <c r="M1927" i="5" s="1"/>
  <c r="K1928" i="5"/>
  <c r="M1928" i="5" s="1"/>
  <c r="K1929" i="5"/>
  <c r="M1929" i="5" s="1"/>
  <c r="K1930" i="5"/>
  <c r="M1930" i="5" s="1"/>
  <c r="K1931" i="5"/>
  <c r="M1931" i="5" s="1"/>
  <c r="K1932" i="5"/>
  <c r="M1932" i="5" s="1"/>
  <c r="K1933" i="5"/>
  <c r="M1933" i="5" s="1"/>
  <c r="K1934" i="5"/>
  <c r="M1934" i="5" s="1"/>
  <c r="K1935" i="5"/>
  <c r="M1935" i="5" s="1"/>
  <c r="K1936" i="5"/>
  <c r="M1936" i="5" s="1"/>
  <c r="K1937" i="5"/>
  <c r="M1937" i="5" s="1"/>
  <c r="K1938" i="5"/>
  <c r="M1938" i="5" s="1"/>
  <c r="K1939" i="5"/>
  <c r="M1939" i="5" s="1"/>
  <c r="K1940" i="5"/>
  <c r="M1940" i="5" s="1"/>
  <c r="K1941" i="5"/>
  <c r="M1941" i="5" s="1"/>
  <c r="P1941" i="5" s="1"/>
  <c r="K1942" i="5"/>
  <c r="M1942" i="5" s="1"/>
  <c r="P1942" i="5" s="1"/>
  <c r="K1943" i="5"/>
  <c r="M1943" i="5" s="1"/>
  <c r="P1943" i="5" s="1"/>
  <c r="K1944" i="5"/>
  <c r="M1944" i="5" s="1"/>
  <c r="P1944" i="5" s="1"/>
  <c r="K1945" i="5"/>
  <c r="M1945" i="5" s="1"/>
  <c r="P1945" i="5" s="1"/>
  <c r="K1946" i="5"/>
  <c r="M1946" i="5" s="1"/>
  <c r="P1946" i="5" s="1"/>
  <c r="K1947" i="5"/>
  <c r="M1947" i="5" s="1"/>
  <c r="P1947" i="5" s="1"/>
  <c r="K1948" i="5"/>
  <c r="M1948" i="5" s="1"/>
  <c r="P1948" i="5" s="1"/>
  <c r="K1949" i="5"/>
  <c r="M1949" i="5" s="1"/>
  <c r="P1949" i="5" s="1"/>
  <c r="K1950" i="5"/>
  <c r="M1950" i="5" s="1"/>
  <c r="P1950" i="5" s="1"/>
  <c r="K1951" i="5"/>
  <c r="M1951" i="5" s="1"/>
  <c r="P1951" i="5" s="1"/>
  <c r="K1952" i="5"/>
  <c r="M1952" i="5" s="1"/>
  <c r="P1952" i="5" s="1"/>
  <c r="K1953" i="5"/>
  <c r="M1953" i="5" s="1"/>
  <c r="P1953" i="5" s="1"/>
  <c r="K1954" i="5"/>
  <c r="M1954" i="5" s="1"/>
  <c r="P1954" i="5" s="1"/>
  <c r="K1955" i="5"/>
  <c r="M1955" i="5" s="1"/>
  <c r="P1955" i="5" s="1"/>
  <c r="K1956" i="5"/>
  <c r="K1957" i="5"/>
  <c r="M1957" i="5" s="1"/>
  <c r="K1958" i="5"/>
  <c r="M1958" i="5" s="1"/>
  <c r="K1959" i="5"/>
  <c r="M1959" i="5" s="1"/>
  <c r="K1960" i="5"/>
  <c r="M1960" i="5" s="1"/>
  <c r="K1961" i="5"/>
  <c r="M1961" i="5" s="1"/>
  <c r="K1962" i="5"/>
  <c r="M1962" i="5" s="1"/>
  <c r="K1963" i="5"/>
  <c r="M1963" i="5" s="1"/>
  <c r="K1964" i="5"/>
  <c r="M1964" i="5" s="1"/>
  <c r="K1965" i="5"/>
  <c r="M1965" i="5" s="1"/>
  <c r="K1966" i="5"/>
  <c r="M1966" i="5" s="1"/>
  <c r="K1967" i="5"/>
  <c r="M1967" i="5" s="1"/>
  <c r="K1968" i="5"/>
  <c r="M1968" i="5" s="1"/>
  <c r="K1969" i="5"/>
  <c r="M1969" i="5" s="1"/>
  <c r="K1970" i="5"/>
  <c r="M1970" i="5" s="1"/>
  <c r="K1971" i="5"/>
  <c r="M1971" i="5" s="1"/>
  <c r="K1972" i="5"/>
  <c r="M1972" i="5" s="1"/>
  <c r="K1973" i="5"/>
  <c r="M1973" i="5" s="1"/>
  <c r="K1974" i="5"/>
  <c r="M1974" i="5" s="1"/>
  <c r="K1975" i="5"/>
  <c r="M1975" i="5" s="1"/>
  <c r="K1976" i="5"/>
  <c r="M1976" i="5" s="1"/>
  <c r="K1977" i="5"/>
  <c r="M1977" i="5" s="1"/>
  <c r="K1978" i="5"/>
  <c r="M1978" i="5" s="1"/>
  <c r="K1979" i="5"/>
  <c r="M1979" i="5" s="1"/>
  <c r="K1980" i="5"/>
  <c r="M1980" i="5" s="1"/>
  <c r="K1981" i="5"/>
  <c r="M1981" i="5" s="1"/>
  <c r="K1982" i="5"/>
  <c r="M1982" i="5" s="1"/>
  <c r="K1983" i="5"/>
  <c r="M1983" i="5" s="1"/>
  <c r="K1984" i="5"/>
  <c r="M1984" i="5" s="1"/>
  <c r="P1984" i="5" s="1"/>
  <c r="K1985" i="5"/>
  <c r="M1985" i="5" s="1"/>
  <c r="P1985" i="5" s="1"/>
  <c r="K1986" i="5"/>
  <c r="M1986" i="5" s="1"/>
  <c r="P1986" i="5" s="1"/>
  <c r="K1987" i="5"/>
  <c r="M1987" i="5" s="1"/>
  <c r="P1987" i="5" s="1"/>
  <c r="K1988" i="5"/>
  <c r="M1988" i="5" s="1"/>
  <c r="P1988" i="5" s="1"/>
  <c r="K1989" i="5"/>
  <c r="M1989" i="5" s="1"/>
  <c r="P1989" i="5" s="1"/>
  <c r="K1990" i="5"/>
  <c r="M1990" i="5" s="1"/>
  <c r="P1990" i="5" s="1"/>
  <c r="K1991" i="5"/>
  <c r="M1991" i="5" s="1"/>
  <c r="P1991" i="5" s="1"/>
  <c r="K1992" i="5"/>
  <c r="M1992" i="5" s="1"/>
  <c r="P1992" i="5" s="1"/>
  <c r="K1993" i="5"/>
  <c r="M1993" i="5" s="1"/>
  <c r="P1993" i="5" s="1"/>
  <c r="K1994" i="5"/>
  <c r="M1994" i="5" s="1"/>
  <c r="P1994" i="5" s="1"/>
  <c r="K1995" i="5"/>
  <c r="M1995" i="5" s="1"/>
  <c r="P1995" i="5" s="1"/>
  <c r="K1996" i="5"/>
  <c r="M1996" i="5" s="1"/>
  <c r="P1996" i="5" s="1"/>
  <c r="K1997" i="5"/>
  <c r="M1997" i="5" s="1"/>
  <c r="P1997" i="5" s="1"/>
  <c r="K1998" i="5"/>
  <c r="M1998" i="5" s="1"/>
  <c r="P1998" i="5" s="1"/>
  <c r="K1999" i="5"/>
  <c r="M1999" i="5" s="1"/>
  <c r="P1999" i="5" s="1"/>
  <c r="K2000" i="5"/>
  <c r="M2000" i="5" s="1"/>
  <c r="K2001" i="5"/>
  <c r="M2001" i="5" s="1"/>
  <c r="K2002" i="5"/>
  <c r="M2002" i="5" s="1"/>
  <c r="K2003" i="5"/>
  <c r="M2003" i="5" s="1"/>
  <c r="K2004" i="5"/>
  <c r="M2004" i="5" s="1"/>
  <c r="K2005" i="5"/>
  <c r="M2005" i="5" s="1"/>
  <c r="K2006" i="5"/>
  <c r="M2006" i="5" s="1"/>
  <c r="K2007" i="5"/>
  <c r="M2007" i="5" s="1"/>
  <c r="K2008" i="5"/>
  <c r="M2008" i="5" s="1"/>
  <c r="K2009" i="5"/>
  <c r="M2009" i="5" s="1"/>
  <c r="K2010" i="5"/>
  <c r="M2010" i="5" s="1"/>
  <c r="K2011" i="5"/>
  <c r="M2011" i="5" s="1"/>
  <c r="K2012" i="5"/>
  <c r="M2012" i="5" s="1"/>
  <c r="K2013" i="5"/>
  <c r="M2013" i="5" s="1"/>
  <c r="K2014" i="5"/>
  <c r="M2014" i="5" s="1"/>
  <c r="K2015" i="5"/>
  <c r="M2015" i="5" s="1"/>
  <c r="K2016" i="5"/>
  <c r="M2016" i="5" s="1"/>
  <c r="K2017" i="5"/>
  <c r="M2017" i="5" s="1"/>
  <c r="K2018" i="5"/>
  <c r="M2018" i="5" s="1"/>
  <c r="K2019" i="5"/>
  <c r="M2019" i="5" s="1"/>
  <c r="K2020" i="5"/>
  <c r="M2020" i="5" s="1"/>
  <c r="K2021" i="5"/>
  <c r="M2021" i="5" s="1"/>
  <c r="K2022" i="5"/>
  <c r="M2022" i="5" s="1"/>
  <c r="K2023" i="5"/>
  <c r="M2023" i="5" s="1"/>
  <c r="K2024" i="5"/>
  <c r="M2024" i="5" s="1"/>
  <c r="K2025" i="5"/>
  <c r="M2025" i="5" s="1"/>
  <c r="K2026" i="5"/>
  <c r="M2026" i="5" s="1"/>
  <c r="K2027" i="5"/>
  <c r="M2027" i="5" s="1"/>
  <c r="P2027" i="5" s="1"/>
  <c r="K2028" i="5"/>
  <c r="M2028" i="5" s="1"/>
  <c r="P2028" i="5" s="1"/>
  <c r="K2029" i="5"/>
  <c r="M2029" i="5" s="1"/>
  <c r="P2029" i="5" s="1"/>
  <c r="K2030" i="5"/>
  <c r="M2030" i="5" s="1"/>
  <c r="P2030" i="5" s="1"/>
  <c r="K2031" i="5"/>
  <c r="M2031" i="5" s="1"/>
  <c r="P2031" i="5" s="1"/>
  <c r="K2032" i="5"/>
  <c r="M2032" i="5" s="1"/>
  <c r="P2032" i="5" s="1"/>
  <c r="K2033" i="5"/>
  <c r="M2033" i="5" s="1"/>
  <c r="P2033" i="5" s="1"/>
  <c r="K2034" i="5"/>
  <c r="M2034" i="5" s="1"/>
  <c r="P2034" i="5" s="1"/>
  <c r="K2035" i="5"/>
  <c r="M2035" i="5" s="1"/>
  <c r="P2035" i="5" s="1"/>
  <c r="K2036" i="5"/>
  <c r="M2036" i="5" s="1"/>
  <c r="P2036" i="5" s="1"/>
  <c r="K2037" i="5"/>
  <c r="M2037" i="5" s="1"/>
  <c r="P2037" i="5" s="1"/>
  <c r="K2038" i="5"/>
  <c r="M2038" i="5" s="1"/>
  <c r="P2038" i="5" s="1"/>
  <c r="K2039" i="5"/>
  <c r="M2039" i="5" s="1"/>
  <c r="P2039" i="5" s="1"/>
  <c r="K2040" i="5"/>
  <c r="M2040" i="5" s="1"/>
  <c r="P2040" i="5" s="1"/>
  <c r="K2041" i="5"/>
  <c r="M2041" i="5" s="1"/>
  <c r="P2041" i="5" s="1"/>
  <c r="K2042" i="5"/>
  <c r="M2042" i="5" s="1"/>
  <c r="P2042" i="5" s="1"/>
  <c r="K2043" i="5"/>
  <c r="M2043" i="5" s="1"/>
  <c r="K2044" i="5"/>
  <c r="M2044" i="5" s="1"/>
  <c r="K2045" i="5"/>
  <c r="M2045" i="5" s="1"/>
  <c r="K2046" i="5"/>
  <c r="M2046" i="5" s="1"/>
  <c r="K2047" i="5"/>
  <c r="M2047" i="5" s="1"/>
  <c r="K2048" i="5"/>
  <c r="M2048" i="5" s="1"/>
  <c r="K2049" i="5"/>
  <c r="M2049" i="5" s="1"/>
  <c r="K2050" i="5"/>
  <c r="M2050" i="5" s="1"/>
  <c r="K2051" i="5"/>
  <c r="M2051" i="5" s="1"/>
  <c r="K2052" i="5"/>
  <c r="M2052" i="5" s="1"/>
  <c r="K2053" i="5"/>
  <c r="M2053" i="5" s="1"/>
  <c r="K2054" i="5"/>
  <c r="M2054" i="5" s="1"/>
  <c r="K2055" i="5"/>
  <c r="M2055" i="5" s="1"/>
  <c r="K2056" i="5"/>
  <c r="M2056" i="5" s="1"/>
  <c r="K2057" i="5"/>
  <c r="M2057" i="5" s="1"/>
  <c r="K2058" i="5"/>
  <c r="M2058" i="5" s="1"/>
  <c r="K2059" i="5"/>
  <c r="M2059" i="5" s="1"/>
  <c r="K2060" i="5"/>
  <c r="M2060" i="5" s="1"/>
  <c r="K2061" i="5"/>
  <c r="M2061" i="5" s="1"/>
  <c r="K2062" i="5"/>
  <c r="M2062" i="5" s="1"/>
  <c r="K2063" i="5"/>
  <c r="M2063" i="5" s="1"/>
  <c r="K2064" i="5"/>
  <c r="M2064" i="5" s="1"/>
  <c r="K2065" i="5"/>
  <c r="M2065" i="5" s="1"/>
  <c r="K2066" i="5"/>
  <c r="M2066" i="5" s="1"/>
  <c r="K2067" i="5"/>
  <c r="M2067" i="5" s="1"/>
  <c r="K2068" i="5"/>
  <c r="M2068" i="5" s="1"/>
  <c r="K2069" i="5"/>
  <c r="M2069" i="5" s="1"/>
  <c r="K2070" i="5"/>
  <c r="M2070" i="5" s="1"/>
  <c r="P2070" i="5" s="1"/>
  <c r="K2071" i="5"/>
  <c r="M2071" i="5" s="1"/>
  <c r="P2071" i="5" s="1"/>
  <c r="K2072" i="5"/>
  <c r="M2072" i="5" s="1"/>
  <c r="P2072" i="5" s="1"/>
  <c r="K2073" i="5"/>
  <c r="M2073" i="5" s="1"/>
  <c r="P2073" i="5" s="1"/>
  <c r="K2074" i="5"/>
  <c r="M2074" i="5" s="1"/>
  <c r="P2074" i="5" s="1"/>
  <c r="K2075" i="5"/>
  <c r="M2075" i="5" s="1"/>
  <c r="P2075" i="5" s="1"/>
  <c r="K2076" i="5"/>
  <c r="M2076" i="5" s="1"/>
  <c r="P2076" i="5" s="1"/>
  <c r="K2077" i="5"/>
  <c r="M2077" i="5" s="1"/>
  <c r="P2077" i="5" s="1"/>
  <c r="K2078" i="5"/>
  <c r="M2078" i="5" s="1"/>
  <c r="P2078" i="5" s="1"/>
  <c r="K2079" i="5"/>
  <c r="M2079" i="5" s="1"/>
  <c r="P2079" i="5" s="1"/>
  <c r="K2080" i="5"/>
  <c r="M2080" i="5" s="1"/>
  <c r="P2080" i="5" s="1"/>
  <c r="K2081" i="5"/>
  <c r="M2081" i="5" s="1"/>
  <c r="P2081" i="5" s="1"/>
  <c r="K2082" i="5"/>
  <c r="M2082" i="5" s="1"/>
  <c r="P2082" i="5" s="1"/>
  <c r="K2083" i="5"/>
  <c r="M2083" i="5" s="1"/>
  <c r="P2083" i="5" s="1"/>
  <c r="K2084" i="5"/>
  <c r="M2084" i="5" s="1"/>
  <c r="P2084" i="5" s="1"/>
  <c r="K2085" i="5"/>
  <c r="M2085" i="5" s="1"/>
  <c r="P2085" i="5" s="1"/>
  <c r="K2086" i="5"/>
  <c r="M2086" i="5" s="1"/>
  <c r="K2087" i="5"/>
  <c r="M2087" i="5" s="1"/>
  <c r="K2088" i="5"/>
  <c r="M2088" i="5" s="1"/>
  <c r="K2089" i="5"/>
  <c r="M2089" i="5" s="1"/>
  <c r="K2090" i="5"/>
  <c r="M2090" i="5" s="1"/>
  <c r="K2091" i="5"/>
  <c r="M2091" i="5" s="1"/>
  <c r="K2092" i="5"/>
  <c r="M2092" i="5" s="1"/>
  <c r="K2093" i="5"/>
  <c r="M2093" i="5" s="1"/>
  <c r="K2094" i="5"/>
  <c r="M2094" i="5" s="1"/>
  <c r="K2095" i="5"/>
  <c r="M2095" i="5" s="1"/>
  <c r="K2096" i="5"/>
  <c r="M2096" i="5" s="1"/>
  <c r="K2097" i="5"/>
  <c r="M2097" i="5" s="1"/>
  <c r="K2098" i="5"/>
  <c r="M2098" i="5" s="1"/>
  <c r="K2099" i="5"/>
  <c r="M2099" i="5" s="1"/>
  <c r="K2100" i="5"/>
  <c r="M2100" i="5" s="1"/>
  <c r="K2101" i="5"/>
  <c r="M2101" i="5" s="1"/>
  <c r="K2102" i="5"/>
  <c r="M2102" i="5" s="1"/>
  <c r="K2103" i="5"/>
  <c r="M2103" i="5" s="1"/>
  <c r="K2104" i="5"/>
  <c r="M2104" i="5" s="1"/>
  <c r="K2105" i="5"/>
  <c r="M2105" i="5" s="1"/>
  <c r="K2106" i="5"/>
  <c r="M2106" i="5" s="1"/>
  <c r="K2107" i="5"/>
  <c r="M2107" i="5" s="1"/>
  <c r="K2108" i="5"/>
  <c r="M2108" i="5" s="1"/>
  <c r="K2109" i="5"/>
  <c r="M2109" i="5" s="1"/>
  <c r="K2110" i="5"/>
  <c r="M2110" i="5" s="1"/>
  <c r="K2111" i="5"/>
  <c r="M2111" i="5" s="1"/>
  <c r="K2112" i="5"/>
  <c r="M2112" i="5" s="1"/>
  <c r="K2113" i="5"/>
  <c r="M2113" i="5" s="1"/>
  <c r="K2114" i="5"/>
  <c r="M2114" i="5" s="1"/>
  <c r="K2115" i="5"/>
  <c r="M2115" i="5" s="1"/>
  <c r="K2116" i="5"/>
  <c r="M2116" i="5" s="1"/>
  <c r="K2117" i="5"/>
  <c r="M2117" i="5" s="1"/>
  <c r="K2118" i="5"/>
  <c r="M2118" i="5" s="1"/>
  <c r="K2119" i="5"/>
  <c r="M2119" i="5" s="1"/>
  <c r="K2120" i="5"/>
  <c r="M2120" i="5" s="1"/>
  <c r="K2121" i="5"/>
  <c r="M2121" i="5" s="1"/>
  <c r="P2121" i="5" s="1"/>
  <c r="K2122" i="5"/>
  <c r="M2122" i="5" s="1"/>
  <c r="P2122" i="5" s="1"/>
  <c r="K2123" i="5"/>
  <c r="M2123" i="5" s="1"/>
  <c r="P2123" i="5" s="1"/>
  <c r="K2124" i="5"/>
  <c r="M2124" i="5" s="1"/>
  <c r="P2124" i="5" s="1"/>
  <c r="K2125" i="5"/>
  <c r="M2125" i="5" s="1"/>
  <c r="P2125" i="5" s="1"/>
  <c r="K2126" i="5"/>
  <c r="M2126" i="5" s="1"/>
  <c r="P2126" i="5" s="1"/>
  <c r="K2127" i="5"/>
  <c r="M2127" i="5" s="1"/>
  <c r="P2127" i="5" s="1"/>
  <c r="K2128" i="5"/>
  <c r="M2128" i="5" s="1"/>
  <c r="P2128" i="5" s="1"/>
  <c r="K2129" i="5"/>
  <c r="M2129" i="5" s="1"/>
  <c r="P2129" i="5" s="1"/>
  <c r="K2130" i="5"/>
  <c r="M2130" i="5" s="1"/>
  <c r="P2130" i="5" s="1"/>
  <c r="K2131" i="5"/>
  <c r="M2131" i="5" s="1"/>
  <c r="P2131" i="5" s="1"/>
  <c r="K2132" i="5"/>
  <c r="M2132" i="5" s="1"/>
  <c r="P2132" i="5" s="1"/>
  <c r="K2133" i="5"/>
  <c r="M2133" i="5" s="1"/>
  <c r="P2133" i="5" s="1"/>
  <c r="K2134" i="5"/>
  <c r="M2134" i="5" s="1"/>
  <c r="P2134" i="5" s="1"/>
  <c r="K2135" i="5"/>
  <c r="M2135" i="5" s="1"/>
  <c r="P2135" i="5" s="1"/>
  <c r="K2136" i="5"/>
  <c r="M2136" i="5" s="1"/>
  <c r="P2136" i="5" s="1"/>
  <c r="K2137" i="5"/>
  <c r="M2137" i="5" s="1"/>
  <c r="K2138" i="5"/>
  <c r="M2138" i="5" s="1"/>
  <c r="K2139" i="5"/>
  <c r="M2139" i="5" s="1"/>
  <c r="K2140" i="5"/>
  <c r="M2140" i="5" s="1"/>
  <c r="K2141" i="5"/>
  <c r="M2141" i="5" s="1"/>
  <c r="K2142" i="5"/>
  <c r="M2142" i="5" s="1"/>
  <c r="K2143" i="5"/>
  <c r="M2143" i="5" s="1"/>
  <c r="K2144" i="5"/>
  <c r="M2144" i="5" s="1"/>
  <c r="K2145" i="5"/>
  <c r="M2145" i="5" s="1"/>
  <c r="K2146" i="5"/>
  <c r="M2146" i="5" s="1"/>
  <c r="K2147" i="5"/>
  <c r="M2147" i="5" s="1"/>
  <c r="K2148" i="5"/>
  <c r="M2148" i="5" s="1"/>
  <c r="K2149" i="5"/>
  <c r="M2149" i="5" s="1"/>
  <c r="K2150" i="5"/>
  <c r="M2150" i="5" s="1"/>
  <c r="K2151" i="5"/>
  <c r="M2151" i="5" s="1"/>
  <c r="K2152" i="5"/>
  <c r="M2152" i="5" s="1"/>
  <c r="K2153" i="5"/>
  <c r="M2153" i="5" s="1"/>
  <c r="K2154" i="5"/>
  <c r="M2154" i="5" s="1"/>
  <c r="K2155" i="5"/>
  <c r="M2155" i="5" s="1"/>
  <c r="K2156" i="5"/>
  <c r="M2156" i="5" s="1"/>
  <c r="K2157" i="5"/>
  <c r="M2157" i="5" s="1"/>
  <c r="K2158" i="5"/>
  <c r="M2158" i="5" s="1"/>
  <c r="K2159" i="5"/>
  <c r="M2159" i="5" s="1"/>
  <c r="K2160" i="5"/>
  <c r="M2160" i="5" s="1"/>
  <c r="K2161" i="5"/>
  <c r="M2161" i="5" s="1"/>
  <c r="K2162" i="5"/>
  <c r="M2162" i="5" s="1"/>
  <c r="K2163" i="5"/>
  <c r="M2163" i="5" s="1"/>
  <c r="K2164" i="5"/>
  <c r="M2164" i="5" s="1"/>
  <c r="P2164" i="5" s="1"/>
  <c r="K2165" i="5"/>
  <c r="M2165" i="5" s="1"/>
  <c r="P2165" i="5" s="1"/>
  <c r="K2166" i="5"/>
  <c r="M2166" i="5" s="1"/>
  <c r="P2166" i="5" s="1"/>
  <c r="K2167" i="5"/>
  <c r="M2167" i="5" s="1"/>
  <c r="P2167" i="5" s="1"/>
  <c r="K2168" i="5"/>
  <c r="M2168" i="5" s="1"/>
  <c r="P2168" i="5" s="1"/>
  <c r="K2169" i="5"/>
  <c r="M2169" i="5" s="1"/>
  <c r="P2169" i="5" s="1"/>
  <c r="K2170" i="5"/>
  <c r="M2170" i="5" s="1"/>
  <c r="P2170" i="5" s="1"/>
  <c r="K2171" i="5"/>
  <c r="M2171" i="5" s="1"/>
  <c r="P2171" i="5" s="1"/>
  <c r="K2172" i="5"/>
  <c r="M2172" i="5" s="1"/>
  <c r="P2172" i="5" s="1"/>
  <c r="K2173" i="5"/>
  <c r="M2173" i="5" s="1"/>
  <c r="P2173" i="5" s="1"/>
  <c r="K2174" i="5"/>
  <c r="M2174" i="5" s="1"/>
  <c r="P2174" i="5" s="1"/>
  <c r="K2175" i="5"/>
  <c r="M2175" i="5" s="1"/>
  <c r="P2175" i="5" s="1"/>
  <c r="K2176" i="5"/>
  <c r="M2176" i="5" s="1"/>
  <c r="P2176" i="5" s="1"/>
  <c r="K2177" i="5"/>
  <c r="M2177" i="5" s="1"/>
  <c r="P2177" i="5" s="1"/>
  <c r="K2178" i="5"/>
  <c r="M2178" i="5" s="1"/>
  <c r="P2178" i="5" s="1"/>
  <c r="K2179" i="5"/>
  <c r="M2179" i="5" s="1"/>
  <c r="P2179" i="5" s="1"/>
  <c r="K2180" i="5"/>
  <c r="M2180" i="5" s="1"/>
  <c r="K2181" i="5"/>
  <c r="M2181" i="5" s="1"/>
  <c r="K2182" i="5"/>
  <c r="M2182" i="5" s="1"/>
  <c r="K2183" i="5"/>
  <c r="M2183" i="5" s="1"/>
  <c r="K2184" i="5"/>
  <c r="M2184" i="5" s="1"/>
  <c r="K2185" i="5"/>
  <c r="M2185" i="5" s="1"/>
  <c r="K2186" i="5"/>
  <c r="M2186" i="5" s="1"/>
  <c r="K2187" i="5"/>
  <c r="M2187" i="5" s="1"/>
  <c r="K2188" i="5"/>
  <c r="M2188" i="5" s="1"/>
  <c r="K2189" i="5"/>
  <c r="M2189" i="5" s="1"/>
  <c r="K2190" i="5"/>
  <c r="M2190" i="5" s="1"/>
  <c r="K2191" i="5"/>
  <c r="M2191" i="5" s="1"/>
  <c r="K2192" i="5"/>
  <c r="M2192" i="5" s="1"/>
  <c r="K2193" i="5"/>
  <c r="M2193" i="5" s="1"/>
  <c r="K2194" i="5"/>
  <c r="M2194" i="5" s="1"/>
  <c r="K2195" i="5"/>
  <c r="M2195" i="5" s="1"/>
  <c r="K2196" i="5"/>
  <c r="M2196" i="5" s="1"/>
  <c r="K2197" i="5"/>
  <c r="M2197" i="5" s="1"/>
  <c r="K2198" i="5"/>
  <c r="M2198" i="5" s="1"/>
  <c r="K2199" i="5"/>
  <c r="M2199" i="5" s="1"/>
  <c r="K2200" i="5"/>
  <c r="M2200" i="5" s="1"/>
  <c r="K2201" i="5"/>
  <c r="M2201" i="5" s="1"/>
  <c r="K2202" i="5"/>
  <c r="M2202" i="5" s="1"/>
  <c r="K2203" i="5"/>
  <c r="M2203" i="5" s="1"/>
  <c r="K2204" i="5"/>
  <c r="M2204" i="5" s="1"/>
  <c r="K2205" i="5"/>
  <c r="M2205" i="5" s="1"/>
  <c r="K2206" i="5"/>
  <c r="M2206" i="5" s="1"/>
  <c r="K2207" i="5"/>
  <c r="M2207" i="5" s="1"/>
  <c r="P2207" i="5" s="1"/>
  <c r="K2208" i="5"/>
  <c r="M2208" i="5" s="1"/>
  <c r="P2208" i="5" s="1"/>
  <c r="K2209" i="5"/>
  <c r="M2209" i="5" s="1"/>
  <c r="P2209" i="5" s="1"/>
  <c r="K2210" i="5"/>
  <c r="M2210" i="5" s="1"/>
  <c r="P2210" i="5" s="1"/>
  <c r="K2211" i="5"/>
  <c r="M2211" i="5" s="1"/>
  <c r="P2211" i="5" s="1"/>
  <c r="K2212" i="5"/>
  <c r="M2212" i="5" s="1"/>
  <c r="P2212" i="5" s="1"/>
  <c r="K2213" i="5"/>
  <c r="M2213" i="5" s="1"/>
  <c r="P2213" i="5" s="1"/>
  <c r="K2214" i="5"/>
  <c r="M2214" i="5" s="1"/>
  <c r="P2214" i="5" s="1"/>
  <c r="K2215" i="5"/>
  <c r="M2215" i="5" s="1"/>
  <c r="P2215" i="5" s="1"/>
  <c r="K2216" i="5"/>
  <c r="M2216" i="5" s="1"/>
  <c r="P2216" i="5" s="1"/>
  <c r="K2217" i="5"/>
  <c r="M2217" i="5" s="1"/>
  <c r="P2217" i="5" s="1"/>
  <c r="K2218" i="5"/>
  <c r="M2218" i="5" s="1"/>
  <c r="P2218" i="5" s="1"/>
  <c r="K2219" i="5"/>
  <c r="M2219" i="5" s="1"/>
  <c r="P2219" i="5" s="1"/>
  <c r="K2220" i="5"/>
  <c r="M2220" i="5" s="1"/>
  <c r="P2220" i="5" s="1"/>
  <c r="K2221" i="5"/>
  <c r="M2221" i="5" s="1"/>
  <c r="P2221" i="5" s="1"/>
  <c r="K2222" i="5"/>
  <c r="M2222" i="5" s="1"/>
  <c r="P2222" i="5" s="1"/>
  <c r="K2223" i="5"/>
  <c r="M2223" i="5" s="1"/>
  <c r="K2224" i="5"/>
  <c r="M2224" i="5" s="1"/>
  <c r="K2225" i="5"/>
  <c r="M2225" i="5" s="1"/>
  <c r="K2226" i="5"/>
  <c r="M2226" i="5" s="1"/>
  <c r="K2227" i="5"/>
  <c r="M2227" i="5" s="1"/>
  <c r="K2228" i="5"/>
  <c r="M2228" i="5" s="1"/>
  <c r="P2228" i="5" s="1"/>
  <c r="K2229" i="5"/>
  <c r="M2229" i="5" s="1"/>
  <c r="P2229" i="5" s="1"/>
  <c r="K2230" i="5"/>
  <c r="M2230" i="5" s="1"/>
  <c r="P2230" i="5" s="1"/>
  <c r="K2231" i="5"/>
  <c r="M2231" i="5" s="1"/>
  <c r="P2231" i="5" s="1"/>
  <c r="K2232" i="5"/>
  <c r="M2232" i="5" s="1"/>
  <c r="P2232" i="5" s="1"/>
  <c r="K2233" i="5"/>
  <c r="M2233" i="5" s="1"/>
  <c r="P2233" i="5" s="1"/>
  <c r="K2234" i="5"/>
  <c r="M2234" i="5" s="1"/>
  <c r="P2234" i="5" s="1"/>
  <c r="K2235" i="5"/>
  <c r="M2235" i="5" s="1"/>
  <c r="P2235" i="5" s="1"/>
  <c r="K2236" i="5"/>
  <c r="M2236" i="5" s="1"/>
  <c r="K2237" i="5"/>
  <c r="M2237" i="5" s="1"/>
  <c r="K2238" i="5"/>
  <c r="M2238" i="5" s="1"/>
  <c r="K2239" i="5"/>
  <c r="M2239" i="5" s="1"/>
  <c r="K2240" i="5"/>
  <c r="M2240" i="5" s="1"/>
  <c r="K2241" i="5"/>
  <c r="M2241" i="5" s="1"/>
  <c r="K2242" i="5"/>
  <c r="M2242" i="5" s="1"/>
  <c r="K2243" i="5"/>
  <c r="M2243" i="5" s="1"/>
  <c r="K2244" i="5"/>
  <c r="M2244" i="5" s="1"/>
  <c r="K2245" i="5"/>
  <c r="M2245" i="5" s="1"/>
  <c r="K2246" i="5"/>
  <c r="M2246" i="5" s="1"/>
  <c r="K2247" i="5"/>
  <c r="M2247" i="5" s="1"/>
  <c r="K2248" i="5"/>
  <c r="M2248" i="5" s="1"/>
  <c r="K2249" i="5"/>
  <c r="M2249" i="5" s="1"/>
  <c r="K2250" i="5"/>
  <c r="M2250" i="5" s="1"/>
  <c r="K2251" i="5"/>
  <c r="M2251" i="5" s="1"/>
  <c r="K2252" i="5"/>
  <c r="M2252" i="5" s="1"/>
  <c r="K2253" i="5"/>
  <c r="M2253" i="5" s="1"/>
  <c r="K2254" i="5"/>
  <c r="M2254" i="5" s="1"/>
  <c r="K2255" i="5"/>
  <c r="M2255" i="5" s="1"/>
  <c r="K2256" i="5"/>
  <c r="M2256" i="5" s="1"/>
  <c r="K2257" i="5"/>
  <c r="M2257" i="5" s="1"/>
  <c r="K2258" i="5"/>
  <c r="M2258" i="5" s="1"/>
  <c r="K2259" i="5"/>
  <c r="M2259" i="5" s="1"/>
  <c r="K2260" i="5"/>
  <c r="M2260" i="5" s="1"/>
  <c r="K2261" i="5"/>
  <c r="M2261" i="5" s="1"/>
  <c r="K2262" i="5"/>
  <c r="M2262" i="5" s="1"/>
  <c r="K2263" i="5"/>
  <c r="M2263" i="5" s="1"/>
  <c r="P2263" i="5" s="1"/>
  <c r="K2264" i="5"/>
  <c r="M2264" i="5" s="1"/>
  <c r="P2264" i="5" s="1"/>
  <c r="K2265" i="5"/>
  <c r="M2265" i="5" s="1"/>
  <c r="P2265" i="5" s="1"/>
  <c r="K2266" i="5"/>
  <c r="M2266" i="5" s="1"/>
  <c r="P2266" i="5" s="1"/>
  <c r="K2267" i="5"/>
  <c r="M2267" i="5" s="1"/>
  <c r="P2267" i="5" s="1"/>
  <c r="K2268" i="5"/>
  <c r="M2268" i="5" s="1"/>
  <c r="P2268" i="5" s="1"/>
  <c r="K2269" i="5"/>
  <c r="M2269" i="5" s="1"/>
  <c r="P2269" i="5" s="1"/>
  <c r="K2270" i="5"/>
  <c r="M2270" i="5" s="1"/>
  <c r="P2270" i="5" s="1"/>
  <c r="K2271" i="5"/>
  <c r="M2271" i="5" s="1"/>
  <c r="P2271" i="5" s="1"/>
  <c r="K2272" i="5"/>
  <c r="M2272" i="5" s="1"/>
  <c r="P2272" i="5" s="1"/>
  <c r="K2273" i="5"/>
  <c r="M2273" i="5" s="1"/>
  <c r="P2273" i="5" s="1"/>
  <c r="K2274" i="5"/>
  <c r="M2274" i="5" s="1"/>
  <c r="P2274" i="5" s="1"/>
  <c r="K2275" i="5"/>
  <c r="M2275" i="5" s="1"/>
  <c r="P2275" i="5" s="1"/>
  <c r="K2276" i="5"/>
  <c r="M2276" i="5" s="1"/>
  <c r="P2276" i="5" s="1"/>
  <c r="K2277" i="5"/>
  <c r="M2277" i="5" s="1"/>
  <c r="P2277" i="5" s="1"/>
  <c r="K2278" i="5"/>
  <c r="M2278" i="5" s="1"/>
  <c r="P2278" i="5" s="1"/>
  <c r="K2279" i="5"/>
  <c r="M2279" i="5" s="1"/>
  <c r="K2280" i="5"/>
  <c r="M2280" i="5" s="1"/>
  <c r="K2281" i="5"/>
  <c r="M2281" i="5" s="1"/>
  <c r="K2282" i="5"/>
  <c r="M2282" i="5" s="1"/>
  <c r="K2283" i="5"/>
  <c r="M2283" i="5" s="1"/>
  <c r="K2284" i="5"/>
  <c r="M2284" i="5" s="1"/>
  <c r="K2285" i="5"/>
  <c r="M2285" i="5" s="1"/>
  <c r="K2286" i="5"/>
  <c r="M2286" i="5" s="1"/>
  <c r="K2287" i="5"/>
  <c r="M2287" i="5" s="1"/>
  <c r="K2288" i="5"/>
  <c r="M2288" i="5" s="1"/>
  <c r="K2289" i="5"/>
  <c r="M2289" i="5" s="1"/>
  <c r="K2290" i="5"/>
  <c r="M2290" i="5" s="1"/>
  <c r="K2291" i="5"/>
  <c r="M2291" i="5" s="1"/>
  <c r="K2292" i="5"/>
  <c r="M2292" i="5" s="1"/>
  <c r="K2293" i="5"/>
  <c r="M2293" i="5" s="1"/>
  <c r="K2294" i="5"/>
  <c r="M2294" i="5" s="1"/>
  <c r="K2295" i="5"/>
  <c r="M2295" i="5" s="1"/>
  <c r="K2296" i="5"/>
  <c r="M2296" i="5" s="1"/>
  <c r="K2297" i="5"/>
  <c r="M2297" i="5" s="1"/>
  <c r="K2298" i="5"/>
  <c r="M2298" i="5" s="1"/>
  <c r="K2299" i="5"/>
  <c r="M2299" i="5" s="1"/>
  <c r="K2300" i="5"/>
  <c r="M2300" i="5" s="1"/>
  <c r="K2301" i="5"/>
  <c r="M2301" i="5" s="1"/>
  <c r="K2302" i="5"/>
  <c r="M2302" i="5" s="1"/>
  <c r="K2303" i="5"/>
  <c r="M2303" i="5" s="1"/>
  <c r="K2304" i="5"/>
  <c r="M2304" i="5" s="1"/>
  <c r="K2305" i="5"/>
  <c r="M2305" i="5" s="1"/>
  <c r="K2306" i="5"/>
  <c r="M2306" i="5" s="1"/>
  <c r="P2306" i="5" s="1"/>
  <c r="K2307" i="5"/>
  <c r="M2307" i="5" s="1"/>
  <c r="P2307" i="5" s="1"/>
  <c r="K2308" i="5"/>
  <c r="M2308" i="5" s="1"/>
  <c r="P2308" i="5" s="1"/>
  <c r="K2309" i="5"/>
  <c r="M2309" i="5" s="1"/>
  <c r="P2309" i="5" s="1"/>
  <c r="K2310" i="5"/>
  <c r="M2310" i="5" s="1"/>
  <c r="P2310" i="5" s="1"/>
  <c r="K2311" i="5"/>
  <c r="M2311" i="5" s="1"/>
  <c r="P2311" i="5" s="1"/>
  <c r="K2312" i="5"/>
  <c r="M2312" i="5" s="1"/>
  <c r="P2312" i="5" s="1"/>
  <c r="K2313" i="5"/>
  <c r="M2313" i="5" s="1"/>
  <c r="P2313" i="5" s="1"/>
  <c r="K2314" i="5"/>
  <c r="M2314" i="5" s="1"/>
  <c r="P2314" i="5" s="1"/>
  <c r="K2315" i="5"/>
  <c r="M2315" i="5" s="1"/>
  <c r="P2315" i="5" s="1"/>
  <c r="K2316" i="5"/>
  <c r="M2316" i="5" s="1"/>
  <c r="P2316" i="5" s="1"/>
  <c r="K2317" i="5"/>
  <c r="M2317" i="5" s="1"/>
  <c r="P2317" i="5" s="1"/>
  <c r="K2318" i="5"/>
  <c r="M2318" i="5" s="1"/>
  <c r="P2318" i="5" s="1"/>
  <c r="K2319" i="5"/>
  <c r="M2319" i="5" s="1"/>
  <c r="P2319" i="5" s="1"/>
  <c r="K2320" i="5"/>
  <c r="M2320" i="5" s="1"/>
  <c r="P2320" i="5" s="1"/>
  <c r="K2321" i="5"/>
  <c r="M2321" i="5" s="1"/>
  <c r="P2321" i="5" s="1"/>
  <c r="K2322" i="5"/>
  <c r="M2322" i="5" s="1"/>
  <c r="K2323" i="5"/>
  <c r="M2323" i="5" s="1"/>
  <c r="K2324" i="5"/>
  <c r="M2324" i="5" s="1"/>
  <c r="K2325" i="5"/>
  <c r="M2325" i="5" s="1"/>
  <c r="K2326" i="5"/>
  <c r="M2326" i="5" s="1"/>
  <c r="K2327" i="5"/>
  <c r="M2327" i="5" s="1"/>
  <c r="K2328" i="5"/>
  <c r="M2328" i="5" s="1"/>
  <c r="K2329" i="5"/>
  <c r="M2329" i="5" s="1"/>
  <c r="K2330" i="5"/>
  <c r="M2330" i="5" s="1"/>
  <c r="K2331" i="5"/>
  <c r="M2331" i="5" s="1"/>
  <c r="K2332" i="5"/>
  <c r="M2332" i="5" s="1"/>
  <c r="K2333" i="5"/>
  <c r="M2333" i="5" s="1"/>
  <c r="K2334" i="5"/>
  <c r="M2334" i="5" s="1"/>
  <c r="K2335" i="5"/>
  <c r="M2335" i="5" s="1"/>
  <c r="K2336" i="5"/>
  <c r="M2336" i="5" s="1"/>
  <c r="K2337" i="5"/>
  <c r="M2337" i="5" s="1"/>
  <c r="K2338" i="5"/>
  <c r="M2338" i="5" s="1"/>
  <c r="K2339" i="5"/>
  <c r="M2339" i="5" s="1"/>
  <c r="K2340" i="5"/>
  <c r="M2340" i="5" s="1"/>
  <c r="K2341" i="5"/>
  <c r="M2341" i="5" s="1"/>
  <c r="K2342" i="5"/>
  <c r="M2342" i="5" s="1"/>
  <c r="K2343" i="5"/>
  <c r="M2343" i="5" s="1"/>
  <c r="K2344" i="5"/>
  <c r="M2344" i="5" s="1"/>
  <c r="K2345" i="5"/>
  <c r="M2345" i="5" s="1"/>
  <c r="K2346" i="5"/>
  <c r="M2346" i="5" s="1"/>
  <c r="K2347" i="5"/>
  <c r="M2347" i="5" s="1"/>
  <c r="K2348" i="5"/>
  <c r="M2348" i="5" s="1"/>
  <c r="K2349" i="5"/>
  <c r="M2349" i="5" s="1"/>
  <c r="P2349" i="5" s="1"/>
  <c r="K2350" i="5"/>
  <c r="M2350" i="5" s="1"/>
  <c r="P2350" i="5" s="1"/>
  <c r="K2351" i="5"/>
  <c r="M2351" i="5" s="1"/>
  <c r="P2351" i="5" s="1"/>
  <c r="K2352" i="5"/>
  <c r="M2352" i="5" s="1"/>
  <c r="P2352" i="5" s="1"/>
  <c r="K2353" i="5"/>
  <c r="M2353" i="5" s="1"/>
  <c r="P2353" i="5" s="1"/>
  <c r="K2354" i="5"/>
  <c r="M2354" i="5" s="1"/>
  <c r="P2354" i="5" s="1"/>
  <c r="K2355" i="5"/>
  <c r="M2355" i="5" s="1"/>
  <c r="P2355" i="5" s="1"/>
  <c r="K2356" i="5"/>
  <c r="M2356" i="5" s="1"/>
  <c r="P2356" i="5" s="1"/>
  <c r="K2357" i="5"/>
  <c r="M2357" i="5" s="1"/>
  <c r="P2357" i="5" s="1"/>
  <c r="K2358" i="5"/>
  <c r="M2358" i="5" s="1"/>
  <c r="P2358" i="5" s="1"/>
  <c r="K2359" i="5"/>
  <c r="M2359" i="5" s="1"/>
  <c r="P2359" i="5" s="1"/>
  <c r="K2360" i="5"/>
  <c r="M2360" i="5" s="1"/>
  <c r="P2360" i="5" s="1"/>
  <c r="K2361" i="5"/>
  <c r="M2361" i="5" s="1"/>
  <c r="P2361" i="5" s="1"/>
  <c r="K2362" i="5"/>
  <c r="M2362" i="5" s="1"/>
  <c r="P2362" i="5" s="1"/>
  <c r="K2363" i="5"/>
  <c r="M2363" i="5" s="1"/>
  <c r="P2363" i="5" s="1"/>
  <c r="K2364" i="5"/>
  <c r="M2364" i="5" s="1"/>
  <c r="P2364" i="5" s="1"/>
  <c r="K2365" i="5"/>
  <c r="M2365" i="5" s="1"/>
  <c r="K2366" i="5"/>
  <c r="M2366" i="5" s="1"/>
  <c r="K2367" i="5"/>
  <c r="M2367" i="5" s="1"/>
  <c r="K2368" i="5"/>
  <c r="M2368" i="5" s="1"/>
  <c r="K2369" i="5"/>
  <c r="M2369" i="5" s="1"/>
  <c r="K2370" i="5"/>
  <c r="M2370" i="5" s="1"/>
  <c r="K2371" i="5"/>
  <c r="M2371" i="5" s="1"/>
  <c r="K2372" i="5"/>
  <c r="M2372" i="5" s="1"/>
  <c r="K2373" i="5"/>
  <c r="M2373" i="5" s="1"/>
  <c r="K2374" i="5"/>
  <c r="M2374" i="5" s="1"/>
  <c r="K2375" i="5"/>
  <c r="M2375" i="5" s="1"/>
  <c r="K2376" i="5"/>
  <c r="M2376" i="5" s="1"/>
  <c r="K2377" i="5"/>
  <c r="M2377" i="5" s="1"/>
  <c r="K2378" i="5"/>
  <c r="M2378" i="5" s="1"/>
  <c r="K2379" i="5"/>
  <c r="M2379" i="5" s="1"/>
  <c r="K2380" i="5"/>
  <c r="M2380" i="5" s="1"/>
  <c r="K2381" i="5"/>
  <c r="M2381" i="5" s="1"/>
  <c r="K2382" i="5"/>
  <c r="M2382" i="5" s="1"/>
  <c r="K2383" i="5"/>
  <c r="M2383" i="5" s="1"/>
  <c r="K2384" i="5"/>
  <c r="M2384" i="5" s="1"/>
  <c r="K2385" i="5"/>
  <c r="M2385" i="5" s="1"/>
  <c r="K2386" i="5"/>
  <c r="M2386" i="5" s="1"/>
  <c r="K2387" i="5"/>
  <c r="M2387" i="5" s="1"/>
  <c r="K2388" i="5"/>
  <c r="M2388" i="5" s="1"/>
  <c r="K2389" i="5"/>
  <c r="M2389" i="5" s="1"/>
  <c r="K2390" i="5"/>
  <c r="M2390" i="5" s="1"/>
  <c r="K2391" i="5"/>
  <c r="M2391" i="5" s="1"/>
  <c r="K2392" i="5"/>
  <c r="M2392" i="5" s="1"/>
  <c r="P2392" i="5" s="1"/>
  <c r="K2393" i="5"/>
  <c r="M2393" i="5" s="1"/>
  <c r="P2393" i="5" s="1"/>
  <c r="K2394" i="5"/>
  <c r="M2394" i="5" s="1"/>
  <c r="P2394" i="5" s="1"/>
  <c r="K2395" i="5"/>
  <c r="M2395" i="5" s="1"/>
  <c r="P2395" i="5" s="1"/>
  <c r="K2396" i="5"/>
  <c r="M2396" i="5" s="1"/>
  <c r="P2396" i="5" s="1"/>
  <c r="K2397" i="5"/>
  <c r="M2397" i="5" s="1"/>
  <c r="P2397" i="5" s="1"/>
  <c r="K2398" i="5"/>
  <c r="M2398" i="5" s="1"/>
  <c r="P2398" i="5" s="1"/>
  <c r="K2399" i="5"/>
  <c r="M2399" i="5" s="1"/>
  <c r="P2399" i="5" s="1"/>
  <c r="K2400" i="5"/>
  <c r="M2400" i="5" s="1"/>
  <c r="P2400" i="5" s="1"/>
  <c r="K2401" i="5"/>
  <c r="M2401" i="5" s="1"/>
  <c r="P2401" i="5" s="1"/>
  <c r="K2402" i="5"/>
  <c r="M2402" i="5" s="1"/>
  <c r="P2402" i="5" s="1"/>
  <c r="K2403" i="5"/>
  <c r="M2403" i="5" s="1"/>
  <c r="P2403" i="5" s="1"/>
  <c r="K2404" i="5"/>
  <c r="M2404" i="5" s="1"/>
  <c r="P2404" i="5" s="1"/>
  <c r="K2405" i="5"/>
  <c r="M2405" i="5" s="1"/>
  <c r="P2405" i="5" s="1"/>
  <c r="K2406" i="5"/>
  <c r="M2406" i="5" s="1"/>
  <c r="P2406" i="5" s="1"/>
  <c r="K2407" i="5"/>
  <c r="M2407" i="5" s="1"/>
  <c r="P2407" i="5" s="1"/>
  <c r="K2408" i="5"/>
  <c r="M2408" i="5" s="1"/>
  <c r="K2409" i="5"/>
  <c r="M2409" i="5" s="1"/>
  <c r="K2410" i="5"/>
  <c r="M2410" i="5" s="1"/>
  <c r="K2411" i="5"/>
  <c r="M2411" i="5" s="1"/>
  <c r="K2412" i="5"/>
  <c r="M2412" i="5" s="1"/>
  <c r="K2413" i="5"/>
  <c r="M2413" i="5" s="1"/>
  <c r="P2413" i="5" s="1"/>
  <c r="K2414" i="5"/>
  <c r="M2414" i="5" s="1"/>
  <c r="P2414" i="5" s="1"/>
  <c r="K2415" i="5"/>
  <c r="M2415" i="5" s="1"/>
  <c r="P2415" i="5" s="1"/>
  <c r="K2416" i="5"/>
  <c r="M2416" i="5" s="1"/>
  <c r="P2416" i="5" s="1"/>
  <c r="K2417" i="5"/>
  <c r="M2417" i="5" s="1"/>
  <c r="P2417" i="5" s="1"/>
  <c r="K2418" i="5"/>
  <c r="M2418" i="5" s="1"/>
  <c r="P2418" i="5" s="1"/>
  <c r="K2419" i="5"/>
  <c r="M2419" i="5" s="1"/>
  <c r="P2419" i="5" s="1"/>
  <c r="K2420" i="5"/>
  <c r="M2420" i="5" s="1"/>
  <c r="P2420" i="5" s="1"/>
  <c r="K2421" i="5"/>
  <c r="M2421" i="5" s="1"/>
  <c r="K2422" i="5"/>
  <c r="M2422" i="5" s="1"/>
  <c r="K2423" i="5"/>
  <c r="M2423" i="5" s="1"/>
  <c r="K2424" i="5"/>
  <c r="M2424" i="5" s="1"/>
  <c r="K2425" i="5"/>
  <c r="M2425" i="5" s="1"/>
  <c r="K2426" i="5"/>
  <c r="M2426" i="5" s="1"/>
  <c r="K2427" i="5"/>
  <c r="M2427" i="5" s="1"/>
  <c r="K2428" i="5"/>
  <c r="M2428" i="5" s="1"/>
  <c r="K2429" i="5"/>
  <c r="M2429" i="5" s="1"/>
  <c r="K2430" i="5"/>
  <c r="M2430" i="5" s="1"/>
  <c r="K2431" i="5"/>
  <c r="M2431" i="5" s="1"/>
  <c r="K2432" i="5"/>
  <c r="M2432" i="5" s="1"/>
  <c r="K2433" i="5"/>
  <c r="M2433" i="5" s="1"/>
  <c r="K2434" i="5"/>
  <c r="M2434" i="5" s="1"/>
  <c r="K2435" i="5"/>
  <c r="M2435" i="5" s="1"/>
  <c r="K2436" i="5"/>
  <c r="M2436" i="5" s="1"/>
  <c r="K2437" i="5"/>
  <c r="M2437" i="5" s="1"/>
  <c r="K2438" i="5"/>
  <c r="M2438" i="5" s="1"/>
  <c r="P2438" i="5" s="1"/>
  <c r="K2439" i="5"/>
  <c r="M2439" i="5" s="1"/>
  <c r="K2440" i="5"/>
  <c r="M2440" i="5" s="1"/>
  <c r="K2441" i="5"/>
  <c r="M2441" i="5" s="1"/>
  <c r="K2442" i="5"/>
  <c r="M2442" i="5" s="1"/>
  <c r="K2443" i="5"/>
  <c r="M2443" i="5" s="1"/>
  <c r="K2444" i="5"/>
  <c r="M2444" i="5" s="1"/>
  <c r="K2445" i="5"/>
  <c r="M2445" i="5" s="1"/>
  <c r="K2446" i="5"/>
  <c r="M2446" i="5" s="1"/>
  <c r="K2447" i="5"/>
  <c r="M2447" i="5" s="1"/>
  <c r="K2448" i="5"/>
  <c r="M2448" i="5" s="1"/>
  <c r="P2448" i="5" s="1"/>
  <c r="K2449" i="5"/>
  <c r="M2449" i="5" s="1"/>
  <c r="P2449" i="5" s="1"/>
  <c r="K2450" i="5"/>
  <c r="M2450" i="5" s="1"/>
  <c r="P2450" i="5" s="1"/>
  <c r="K2451" i="5"/>
  <c r="M2451" i="5" s="1"/>
  <c r="P2451" i="5" s="1"/>
  <c r="K2452" i="5"/>
  <c r="M2452" i="5" s="1"/>
  <c r="K2453" i="5"/>
  <c r="M2453" i="5" s="1"/>
  <c r="K2454" i="5"/>
  <c r="M2454" i="5" s="1"/>
  <c r="K2455" i="5"/>
  <c r="M2455" i="5" s="1"/>
  <c r="K2456" i="5"/>
  <c r="M2456" i="5" s="1"/>
  <c r="K2457" i="5"/>
  <c r="M2457" i="5" s="1"/>
  <c r="K2458" i="5"/>
  <c r="M2458" i="5" s="1"/>
  <c r="K2459" i="5"/>
  <c r="M2459" i="5" s="1"/>
  <c r="K2460" i="5"/>
  <c r="M2460" i="5" s="1"/>
  <c r="K2461" i="5"/>
  <c r="M2461" i="5" s="1"/>
  <c r="K2462" i="5"/>
  <c r="M2462" i="5" s="1"/>
  <c r="K2463" i="5"/>
  <c r="M2463" i="5" s="1"/>
  <c r="K2464" i="5"/>
  <c r="M2464" i="5" s="1"/>
  <c r="K2465" i="5"/>
  <c r="M2465" i="5" s="1"/>
  <c r="K2466" i="5"/>
  <c r="M2466" i="5" s="1"/>
  <c r="K2467" i="5"/>
  <c r="M2467" i="5" s="1"/>
  <c r="K2468" i="5"/>
  <c r="M2468" i="5" s="1"/>
  <c r="K2469" i="5"/>
  <c r="M2469" i="5" s="1"/>
  <c r="K2470" i="5"/>
  <c r="M2470" i="5" s="1"/>
  <c r="K2471" i="5"/>
  <c r="M2471" i="5" s="1"/>
  <c r="K2472" i="5"/>
  <c r="M2472" i="5" s="1"/>
  <c r="K2473" i="5"/>
  <c r="M2473" i="5" s="1"/>
  <c r="K2474" i="5"/>
  <c r="M2474" i="5" s="1"/>
  <c r="P2474" i="5" s="1"/>
  <c r="K2475" i="5"/>
  <c r="M2475" i="5" s="1"/>
  <c r="P2475" i="5" s="1"/>
  <c r="K2476" i="5"/>
  <c r="M2476" i="5" s="1"/>
  <c r="P2476" i="5" s="1"/>
  <c r="K2477" i="5"/>
  <c r="M2477" i="5" s="1"/>
  <c r="P2477" i="5" s="1"/>
  <c r="K2478" i="5"/>
  <c r="M2478" i="5" s="1"/>
  <c r="P2478" i="5" s="1"/>
  <c r="K2479" i="5"/>
  <c r="M2479" i="5" s="1"/>
  <c r="P2479" i="5" s="1"/>
  <c r="K2480" i="5"/>
  <c r="M2480" i="5" s="1"/>
  <c r="P2480" i="5" s="1"/>
  <c r="K2481" i="5"/>
  <c r="M2481" i="5" s="1"/>
  <c r="P2481" i="5" s="1"/>
  <c r="K2482" i="5"/>
  <c r="M2482" i="5" s="1"/>
  <c r="P2482" i="5" s="1"/>
  <c r="K2483" i="5"/>
  <c r="M2483" i="5" s="1"/>
  <c r="P2483" i="5" s="1"/>
  <c r="K2484" i="5"/>
  <c r="M2484" i="5" s="1"/>
  <c r="P2484" i="5" s="1"/>
  <c r="K2485" i="5"/>
  <c r="M2485" i="5" s="1"/>
  <c r="P2485" i="5" s="1"/>
  <c r="K2486" i="5"/>
  <c r="M2486" i="5" s="1"/>
  <c r="P2486" i="5" s="1"/>
  <c r="K2487" i="5"/>
  <c r="M2487" i="5" s="1"/>
  <c r="P2487" i="5" s="1"/>
  <c r="K2488" i="5"/>
  <c r="M2488" i="5" s="1"/>
  <c r="P2488" i="5" s="1"/>
  <c r="K2489" i="5"/>
  <c r="M2489" i="5" s="1"/>
  <c r="P2489" i="5" s="1"/>
  <c r="K2490" i="5"/>
  <c r="M2490" i="5" s="1"/>
  <c r="K2491" i="5"/>
  <c r="M2491" i="5" s="1"/>
  <c r="K2492" i="5"/>
  <c r="M2492" i="5" s="1"/>
  <c r="K2493" i="5"/>
  <c r="M2493" i="5" s="1"/>
  <c r="K2494" i="5"/>
  <c r="M2494" i="5" s="1"/>
  <c r="K2495" i="5"/>
  <c r="M2495" i="5" s="1"/>
  <c r="K2496" i="5"/>
  <c r="M2496" i="5" s="1"/>
  <c r="K2497" i="5"/>
  <c r="M2497" i="5" s="1"/>
  <c r="K2498" i="5"/>
  <c r="M2498" i="5" s="1"/>
  <c r="K2499" i="5"/>
  <c r="M2499" i="5" s="1"/>
  <c r="K2500" i="5"/>
  <c r="M2500" i="5" s="1"/>
  <c r="K2501" i="5"/>
  <c r="M2501" i="5" s="1"/>
  <c r="K2502" i="5"/>
  <c r="M2502" i="5" s="1"/>
  <c r="K2503" i="5"/>
  <c r="M2503" i="5" s="1"/>
  <c r="K2504" i="5"/>
  <c r="M2504" i="5" s="1"/>
  <c r="K2505" i="5"/>
  <c r="M2505" i="5" s="1"/>
  <c r="K2506" i="5"/>
  <c r="M2506" i="5" s="1"/>
  <c r="K2507" i="5"/>
  <c r="M2507" i="5" s="1"/>
  <c r="K2508" i="5"/>
  <c r="M2508" i="5" s="1"/>
  <c r="K2509" i="5"/>
  <c r="M2509" i="5" s="1"/>
  <c r="K2510" i="5"/>
  <c r="M2510" i="5" s="1"/>
  <c r="K2511" i="5"/>
  <c r="M2511" i="5" s="1"/>
  <c r="K2512" i="5"/>
  <c r="M2512" i="5" s="1"/>
  <c r="K2513" i="5"/>
  <c r="M2513" i="5" s="1"/>
  <c r="K2514" i="5"/>
  <c r="M2514" i="5" s="1"/>
  <c r="K2515" i="5"/>
  <c r="M2515" i="5" s="1"/>
  <c r="K2516" i="5"/>
  <c r="M2516" i="5" s="1"/>
  <c r="K2517" i="5"/>
  <c r="M2517" i="5" s="1"/>
  <c r="P2517" i="5" s="1"/>
  <c r="K2518" i="5"/>
  <c r="M2518" i="5" s="1"/>
  <c r="P2518" i="5" s="1"/>
  <c r="K2519" i="5"/>
  <c r="M2519" i="5" s="1"/>
  <c r="P2519" i="5" s="1"/>
  <c r="K2520" i="5"/>
  <c r="M2520" i="5" s="1"/>
  <c r="P2520" i="5" s="1"/>
  <c r="K2521" i="5"/>
  <c r="M2521" i="5" s="1"/>
  <c r="P2521" i="5" s="1"/>
  <c r="K2522" i="5"/>
  <c r="M2522" i="5" s="1"/>
  <c r="P2522" i="5" s="1"/>
  <c r="K2523" i="5"/>
  <c r="M2523" i="5" s="1"/>
  <c r="P2523" i="5" s="1"/>
  <c r="K2524" i="5"/>
  <c r="M2524" i="5" s="1"/>
  <c r="P2524" i="5" s="1"/>
  <c r="K2525" i="5"/>
  <c r="M2525" i="5" s="1"/>
  <c r="P2525" i="5" s="1"/>
  <c r="K2526" i="5"/>
  <c r="M2526" i="5" s="1"/>
  <c r="P2526" i="5" s="1"/>
  <c r="K2527" i="5"/>
  <c r="M2527" i="5" s="1"/>
  <c r="P2527" i="5" s="1"/>
  <c r="K2528" i="5"/>
  <c r="M2528" i="5" s="1"/>
  <c r="P2528" i="5" s="1"/>
  <c r="K2529" i="5"/>
  <c r="M2529" i="5" s="1"/>
  <c r="P2529" i="5" s="1"/>
  <c r="K2530" i="5"/>
  <c r="M2530" i="5" s="1"/>
  <c r="P2530" i="5" s="1"/>
  <c r="K2531" i="5"/>
  <c r="M2531" i="5" s="1"/>
  <c r="P2531" i="5" s="1"/>
  <c r="K2532" i="5"/>
  <c r="M2532" i="5" s="1"/>
  <c r="P2532" i="5" s="1"/>
  <c r="K2533" i="5"/>
  <c r="M2533" i="5" s="1"/>
  <c r="K2534" i="5"/>
  <c r="M2534" i="5" s="1"/>
  <c r="K2535" i="5"/>
  <c r="M2535" i="5" s="1"/>
  <c r="K2536" i="5"/>
  <c r="M2536" i="5" s="1"/>
  <c r="K2537" i="5"/>
  <c r="M2537" i="5" s="1"/>
  <c r="K2538" i="5"/>
  <c r="M2538" i="5" s="1"/>
  <c r="K2539" i="5"/>
  <c r="M2539" i="5" s="1"/>
  <c r="K2540" i="5"/>
  <c r="M2540" i="5" s="1"/>
  <c r="K2541" i="5"/>
  <c r="M2541" i="5" s="1"/>
  <c r="K2542" i="5"/>
  <c r="M2542" i="5" s="1"/>
  <c r="K2543" i="5"/>
  <c r="M2543" i="5" s="1"/>
  <c r="K2544" i="5"/>
  <c r="M2544" i="5" s="1"/>
  <c r="K2545" i="5"/>
  <c r="M2545" i="5" s="1"/>
  <c r="K2546" i="5"/>
  <c r="M2546" i="5" s="1"/>
  <c r="K2547" i="5"/>
  <c r="M2547" i="5" s="1"/>
  <c r="K2548" i="5"/>
  <c r="M2548" i="5" s="1"/>
  <c r="K2549" i="5"/>
  <c r="M2549" i="5" s="1"/>
  <c r="K2550" i="5"/>
  <c r="M2550" i="5" s="1"/>
  <c r="K2551" i="5"/>
  <c r="M2551" i="5" s="1"/>
  <c r="K2552" i="5"/>
  <c r="M2552" i="5" s="1"/>
  <c r="K2553" i="5"/>
  <c r="M2553" i="5" s="1"/>
  <c r="K2554" i="5"/>
  <c r="M2554" i="5" s="1"/>
  <c r="K2555" i="5"/>
  <c r="M2555" i="5" s="1"/>
  <c r="K2556" i="5"/>
  <c r="M2556" i="5" s="1"/>
  <c r="K2557" i="5"/>
  <c r="M2557" i="5" s="1"/>
  <c r="K2558" i="5"/>
  <c r="M2558" i="5" s="1"/>
  <c r="K2559" i="5"/>
  <c r="M2559" i="5" s="1"/>
  <c r="K2560" i="5"/>
  <c r="M2560" i="5" s="1"/>
  <c r="K2561" i="5"/>
  <c r="M2561" i="5" s="1"/>
  <c r="K2562" i="5"/>
  <c r="M2562" i="5" s="1"/>
  <c r="K2563" i="5"/>
  <c r="M2563" i="5" s="1"/>
  <c r="K2564" i="5"/>
  <c r="M2564" i="5" s="1"/>
  <c r="K2565" i="5"/>
  <c r="M2565" i="5" s="1"/>
  <c r="K2566" i="5"/>
  <c r="M2566" i="5" s="1"/>
  <c r="K2567" i="5"/>
  <c r="M2567" i="5" s="1"/>
  <c r="K2568" i="5"/>
  <c r="M2568" i="5" s="1"/>
  <c r="K2569" i="5"/>
  <c r="M2569" i="5" s="1"/>
  <c r="K2570" i="5"/>
  <c r="M2570" i="5" s="1"/>
  <c r="K2571" i="5"/>
  <c r="M2571" i="5" s="1"/>
  <c r="K2572" i="5"/>
  <c r="M2572" i="5" s="1"/>
  <c r="P2572" i="5" s="1"/>
  <c r="K2573" i="5"/>
  <c r="M2573" i="5" s="1"/>
  <c r="P2573" i="5" s="1"/>
  <c r="K2574" i="5"/>
  <c r="M2574" i="5" s="1"/>
  <c r="P2574" i="5" s="1"/>
  <c r="K2575" i="5"/>
  <c r="M2575" i="5" s="1"/>
  <c r="P2575" i="5" s="1"/>
  <c r="K2576" i="5"/>
  <c r="M2576" i="5" s="1"/>
  <c r="P2576" i="5" s="1"/>
  <c r="K2577" i="5"/>
  <c r="M2577" i="5" s="1"/>
  <c r="P2577" i="5" s="1"/>
  <c r="K2578" i="5"/>
  <c r="M2578" i="5" s="1"/>
  <c r="P2578" i="5" s="1"/>
  <c r="K2579" i="5"/>
  <c r="M2579" i="5" s="1"/>
  <c r="P2579" i="5" s="1"/>
  <c r="K2580" i="5"/>
  <c r="M2580" i="5" s="1"/>
  <c r="P2580" i="5" s="1"/>
  <c r="K2581" i="5"/>
  <c r="M2581" i="5" s="1"/>
  <c r="P2581" i="5" s="1"/>
  <c r="K2582" i="5"/>
  <c r="M2582" i="5" s="1"/>
  <c r="P2582" i="5" s="1"/>
  <c r="K2583" i="5"/>
  <c r="M2583" i="5" s="1"/>
  <c r="P2583" i="5" s="1"/>
  <c r="K2584" i="5"/>
  <c r="M2584" i="5" s="1"/>
  <c r="P2584" i="5" s="1"/>
  <c r="K2585" i="5"/>
  <c r="M2585" i="5" s="1"/>
  <c r="P2585" i="5" s="1"/>
  <c r="K2586" i="5"/>
  <c r="M2586" i="5" s="1"/>
  <c r="P2586" i="5" s="1"/>
  <c r="K2587" i="5"/>
  <c r="M2587" i="5" s="1"/>
  <c r="P2587" i="5" s="1"/>
  <c r="K2588" i="5"/>
  <c r="M2588" i="5" s="1"/>
  <c r="K2589" i="5"/>
  <c r="M2589" i="5" s="1"/>
  <c r="K2590" i="5"/>
  <c r="M2590" i="5" s="1"/>
  <c r="K2591" i="5"/>
  <c r="M2591" i="5" s="1"/>
  <c r="K2592" i="5"/>
  <c r="M2592" i="5" s="1"/>
  <c r="K2593" i="5"/>
  <c r="M2593" i="5" s="1"/>
  <c r="K2594" i="5"/>
  <c r="M2594" i="5" s="1"/>
  <c r="K2595" i="5"/>
  <c r="M2595" i="5" s="1"/>
  <c r="K2596" i="5"/>
  <c r="M2596" i="5" s="1"/>
  <c r="K2597" i="5"/>
  <c r="M2597" i="5" s="1"/>
  <c r="K2598" i="5"/>
  <c r="M2598" i="5" s="1"/>
  <c r="K2599" i="5"/>
  <c r="M2599" i="5" s="1"/>
  <c r="K2600" i="5"/>
  <c r="M2600" i="5" s="1"/>
  <c r="K2601" i="5"/>
  <c r="M2601" i="5" s="1"/>
  <c r="K2602" i="5"/>
  <c r="M2602" i="5" s="1"/>
  <c r="K2603" i="5"/>
  <c r="M2603" i="5" s="1"/>
  <c r="K2604" i="5"/>
  <c r="M2604" i="5" s="1"/>
  <c r="K2605" i="5"/>
  <c r="M2605" i="5" s="1"/>
  <c r="P2605" i="5" s="1"/>
  <c r="K2606" i="5"/>
  <c r="M2606" i="5" s="1"/>
  <c r="P2606" i="5" s="1"/>
  <c r="K2607" i="5"/>
  <c r="M2607" i="5" s="1"/>
  <c r="K2608" i="5"/>
  <c r="M2608" i="5" s="1"/>
  <c r="K2609" i="5"/>
  <c r="M2609" i="5" s="1"/>
  <c r="K2610" i="5"/>
  <c r="M2610" i="5" s="1"/>
  <c r="K2611" i="5"/>
  <c r="M2611" i="5" s="1"/>
  <c r="K2612" i="5"/>
  <c r="M2612" i="5" s="1"/>
  <c r="K2613" i="5"/>
  <c r="M2613" i="5" s="1"/>
  <c r="K2614" i="5"/>
  <c r="M2614" i="5" s="1"/>
  <c r="K2615" i="5"/>
  <c r="M2615" i="5" s="1"/>
  <c r="P2615" i="5" s="1"/>
  <c r="K2616" i="5"/>
  <c r="M2616" i="5" s="1"/>
  <c r="P2616" i="5" s="1"/>
  <c r="K2617" i="5"/>
  <c r="M2617" i="5" s="1"/>
  <c r="P2617" i="5" s="1"/>
  <c r="K2618" i="5"/>
  <c r="M2618" i="5" s="1"/>
  <c r="P2618" i="5" s="1"/>
  <c r="K2619" i="5"/>
  <c r="M2619" i="5" s="1"/>
  <c r="P2619" i="5" s="1"/>
  <c r="K2620" i="5"/>
  <c r="M2620" i="5" s="1"/>
  <c r="P2620" i="5" s="1"/>
  <c r="K2621" i="5"/>
  <c r="M2621" i="5" s="1"/>
  <c r="P2621" i="5" s="1"/>
  <c r="K2622" i="5"/>
  <c r="M2622" i="5" s="1"/>
  <c r="P2622" i="5" s="1"/>
  <c r="K2623" i="5"/>
  <c r="M2623" i="5" s="1"/>
  <c r="P2623" i="5" s="1"/>
  <c r="K2624" i="5"/>
  <c r="M2624" i="5" s="1"/>
  <c r="P2624" i="5" s="1"/>
  <c r="K2625" i="5"/>
  <c r="M2625" i="5" s="1"/>
  <c r="P2625" i="5" s="1"/>
  <c r="K2626" i="5"/>
  <c r="M2626" i="5" s="1"/>
  <c r="P2626" i="5" s="1"/>
  <c r="K2627" i="5"/>
  <c r="M2627" i="5" s="1"/>
  <c r="P2627" i="5" s="1"/>
  <c r="K2628" i="5"/>
  <c r="M2628" i="5" s="1"/>
  <c r="P2628" i="5" s="1"/>
  <c r="K2629" i="5"/>
  <c r="M2629" i="5" s="1"/>
  <c r="P2629" i="5" s="1"/>
  <c r="K2630" i="5"/>
  <c r="M2630" i="5" s="1"/>
  <c r="P2630" i="5" s="1"/>
  <c r="K2631" i="5"/>
  <c r="M2631" i="5" s="1"/>
  <c r="K2632" i="5"/>
  <c r="M2632" i="5" s="1"/>
  <c r="K2633" i="5"/>
  <c r="M2633" i="5" s="1"/>
  <c r="K2634" i="5"/>
  <c r="M2634" i="5" s="1"/>
  <c r="K2635" i="5"/>
  <c r="M2635" i="5" s="1"/>
  <c r="K2636" i="5"/>
  <c r="M2636" i="5" s="1"/>
  <c r="P2636" i="5" s="1"/>
  <c r="K2637" i="5"/>
  <c r="M2637" i="5" s="1"/>
  <c r="K2638" i="5"/>
  <c r="M2638" i="5" s="1"/>
  <c r="K2639" i="5"/>
  <c r="M2639" i="5" s="1"/>
  <c r="K2640" i="5"/>
  <c r="M2640" i="5" s="1"/>
  <c r="K2641" i="5"/>
  <c r="M2641" i="5" s="1"/>
  <c r="K2642" i="5"/>
  <c r="M2642" i="5" s="1"/>
  <c r="K2643" i="5"/>
  <c r="M2643" i="5" s="1"/>
  <c r="K2644" i="5"/>
  <c r="M2644" i="5" s="1"/>
  <c r="K2645" i="5"/>
  <c r="M2645" i="5" s="1"/>
  <c r="K2646" i="5"/>
  <c r="M2646" i="5" s="1"/>
  <c r="K2647" i="5"/>
  <c r="M2647" i="5" s="1"/>
  <c r="K2648" i="5"/>
  <c r="M2648" i="5" s="1"/>
  <c r="K2649" i="5"/>
  <c r="M2649" i="5" s="1"/>
  <c r="K2650" i="5"/>
  <c r="M2650" i="5" s="1"/>
  <c r="K2651" i="5"/>
  <c r="M2651" i="5" s="1"/>
  <c r="K2652" i="5"/>
  <c r="M2652" i="5" s="1"/>
  <c r="K2653" i="5"/>
  <c r="M2653" i="5" s="1"/>
  <c r="K2654" i="5"/>
  <c r="M2654" i="5" s="1"/>
  <c r="K2655" i="5"/>
  <c r="M2655" i="5" s="1"/>
  <c r="K2656" i="5"/>
  <c r="M2656" i="5" s="1"/>
  <c r="K2657" i="5"/>
  <c r="M2657" i="5" s="1"/>
  <c r="K2658" i="5"/>
  <c r="M2658" i="5" s="1"/>
  <c r="K2659" i="5"/>
  <c r="M2659" i="5" s="1"/>
  <c r="P2659" i="5" s="1"/>
  <c r="K2660" i="5"/>
  <c r="M2660" i="5" s="1"/>
  <c r="P2660" i="5" s="1"/>
  <c r="K2661" i="5"/>
  <c r="M2661" i="5" s="1"/>
  <c r="P2661" i="5" s="1"/>
  <c r="K2662" i="5"/>
  <c r="M2662" i="5" s="1"/>
  <c r="P2662" i="5" s="1"/>
  <c r="K2663" i="5"/>
  <c r="M2663" i="5" s="1"/>
  <c r="P2663" i="5" s="1"/>
  <c r="K2664" i="5"/>
  <c r="M2664" i="5" s="1"/>
  <c r="P2664" i="5" s="1"/>
  <c r="K2665" i="5"/>
  <c r="M2665" i="5" s="1"/>
  <c r="P2665" i="5" s="1"/>
  <c r="K2666" i="5"/>
  <c r="M2666" i="5" s="1"/>
  <c r="P2666" i="5" s="1"/>
  <c r="K2667" i="5"/>
  <c r="M2667" i="5" s="1"/>
  <c r="P2667" i="5" s="1"/>
  <c r="K2668" i="5"/>
  <c r="M2668" i="5" s="1"/>
  <c r="P2668" i="5" s="1"/>
  <c r="K2669" i="5"/>
  <c r="M2669" i="5" s="1"/>
  <c r="P2669" i="5" s="1"/>
  <c r="K2670" i="5"/>
  <c r="M2670" i="5" s="1"/>
  <c r="P2670" i="5" s="1"/>
  <c r="K2671" i="5"/>
  <c r="M2671" i="5" s="1"/>
  <c r="P2671" i="5" s="1"/>
  <c r="K2672" i="5"/>
  <c r="M2672" i="5" s="1"/>
  <c r="P2672" i="5" s="1"/>
  <c r="K2673" i="5"/>
  <c r="M2673" i="5" s="1"/>
  <c r="P2673" i="5" s="1"/>
  <c r="K2674" i="5"/>
  <c r="M2674" i="5" s="1"/>
  <c r="P2674" i="5" s="1"/>
  <c r="K2675" i="5"/>
  <c r="M2675" i="5" s="1"/>
  <c r="K2676" i="5"/>
  <c r="M2676" i="5" s="1"/>
  <c r="K2677" i="5"/>
  <c r="M2677" i="5" s="1"/>
  <c r="K2678" i="5"/>
  <c r="M2678" i="5" s="1"/>
  <c r="K2679" i="5"/>
  <c r="M2679" i="5" s="1"/>
  <c r="K2680" i="5"/>
  <c r="M2680" i="5" s="1"/>
  <c r="P2680" i="5" s="1"/>
  <c r="K2681" i="5"/>
  <c r="M2681" i="5" s="1"/>
  <c r="P2681" i="5" s="1"/>
  <c r="K2682" i="5"/>
  <c r="M2682" i="5" s="1"/>
  <c r="P2682" i="5" s="1"/>
  <c r="K2683" i="5"/>
  <c r="M2683" i="5" s="1"/>
  <c r="P2683" i="5" s="1"/>
  <c r="K2684" i="5"/>
  <c r="M2684" i="5" s="1"/>
  <c r="P2684" i="5" s="1"/>
  <c r="K2685" i="5"/>
  <c r="M2685" i="5" s="1"/>
  <c r="P2685" i="5" s="1"/>
  <c r="K2686" i="5"/>
  <c r="K2687" i="5"/>
  <c r="K5" i="5"/>
  <c r="M41" i="5" l="1"/>
  <c r="P41" i="5" s="1"/>
  <c r="M29" i="5"/>
  <c r="P29" i="5" s="1"/>
  <c r="M40" i="5"/>
  <c r="P40" i="5" s="1"/>
  <c r="M28" i="5"/>
  <c r="P28" i="5" s="1"/>
  <c r="N2685" i="5"/>
  <c r="M39" i="5"/>
  <c r="P39" i="5" s="1"/>
  <c r="M27" i="5"/>
  <c r="P27" i="5" s="1"/>
  <c r="P38" i="5"/>
  <c r="M38" i="5"/>
  <c r="M37" i="5"/>
  <c r="P37" i="5" s="1"/>
  <c r="M5" i="5"/>
  <c r="P5" i="5" s="1"/>
  <c r="M1956" i="5"/>
  <c r="P1956" i="5" s="1"/>
  <c r="M36" i="5"/>
  <c r="P36" i="5" s="1"/>
  <c r="M35" i="5"/>
  <c r="P35" i="5" s="1"/>
  <c r="M34" i="5"/>
  <c r="P34" i="5" s="1"/>
  <c r="M33" i="5"/>
  <c r="P33" i="5" s="1"/>
  <c r="M32" i="5"/>
  <c r="P32" i="5" s="1"/>
  <c r="M31" i="5"/>
  <c r="P31" i="5" s="1"/>
  <c r="M42" i="5"/>
  <c r="P42" i="5" s="1"/>
  <c r="M30" i="5"/>
  <c r="P30" i="5" s="1"/>
  <c r="P2635" i="5"/>
  <c r="P2515" i="5"/>
  <c r="P2347" i="5"/>
  <c r="P2287" i="5"/>
  <c r="P2239" i="5"/>
  <c r="P2119" i="5"/>
  <c r="P1843" i="5"/>
  <c r="P1807" i="5"/>
  <c r="P1771" i="5"/>
  <c r="P1711" i="5"/>
  <c r="P1651" i="5"/>
  <c r="P1579" i="5"/>
  <c r="P1447" i="5"/>
  <c r="P1411" i="5"/>
  <c r="P1255" i="5"/>
  <c r="P1087" i="5"/>
  <c r="P967" i="5"/>
  <c r="P919" i="5"/>
  <c r="P835" i="5"/>
  <c r="P763" i="5"/>
  <c r="P451" i="5"/>
  <c r="P391" i="5"/>
  <c r="P343" i="5"/>
  <c r="P271" i="5"/>
  <c r="P2634" i="5"/>
  <c r="P2598" i="5"/>
  <c r="P2562" i="5"/>
  <c r="P2502" i="5"/>
  <c r="P2430" i="5"/>
  <c r="P2370" i="5"/>
  <c r="P2322" i="5"/>
  <c r="P2262" i="5"/>
  <c r="P2190" i="5"/>
  <c r="P2058" i="5"/>
  <c r="P2010" i="5"/>
  <c r="P1914" i="5"/>
  <c r="P1854" i="5"/>
  <c r="P1770" i="5"/>
  <c r="P1602" i="5"/>
  <c r="P1554" i="5"/>
  <c r="P1374" i="5"/>
  <c r="P1326" i="5"/>
  <c r="P1242" i="5"/>
  <c r="P1218" i="5"/>
  <c r="P1182" i="5"/>
  <c r="P1146" i="5"/>
  <c r="P1086" i="5"/>
  <c r="P978" i="5"/>
  <c r="P2645" i="5"/>
  <c r="P2549" i="5"/>
  <c r="P2453" i="5"/>
  <c r="P2429" i="5"/>
  <c r="P2381" i="5"/>
  <c r="P2333" i="5"/>
  <c r="P2297" i="5"/>
  <c r="P2285" i="5"/>
  <c r="P2261" i="5"/>
  <c r="P2237" i="5"/>
  <c r="P2153" i="5"/>
  <c r="P2105" i="5"/>
  <c r="P2057" i="5"/>
  <c r="P2045" i="5"/>
  <c r="P2021" i="5"/>
  <c r="P1973" i="5"/>
  <c r="P1937" i="5"/>
  <c r="P1853" i="5"/>
  <c r="P1805" i="5"/>
  <c r="P1769" i="5"/>
  <c r="P1757" i="5"/>
  <c r="P1721" i="5"/>
  <c r="P1685" i="5"/>
  <c r="P1649" i="5"/>
  <c r="P1613" i="5"/>
  <c r="P1601" i="5"/>
  <c r="P1577" i="5"/>
  <c r="P1553" i="5"/>
  <c r="P1529" i="5"/>
  <c r="P1517" i="5"/>
  <c r="P1877" i="5"/>
  <c r="P1565" i="5"/>
  <c r="P1733" i="5"/>
  <c r="P2647" i="5"/>
  <c r="P2563" i="5"/>
  <c r="P2503" i="5"/>
  <c r="P2323" i="5"/>
  <c r="P2251" i="5"/>
  <c r="P2143" i="5"/>
  <c r="P1963" i="5"/>
  <c r="P1879" i="5"/>
  <c r="P1795" i="5"/>
  <c r="P1723" i="5"/>
  <c r="P1615" i="5"/>
  <c r="P1531" i="5"/>
  <c r="P1459" i="5"/>
  <c r="P1351" i="5"/>
  <c r="P1243" i="5"/>
  <c r="P1171" i="5"/>
  <c r="P1003" i="5"/>
  <c r="P931" i="5"/>
  <c r="P883" i="5"/>
  <c r="P679" i="5"/>
  <c r="P595" i="5"/>
  <c r="P2538" i="5"/>
  <c r="P2442" i="5"/>
  <c r="P2346" i="5"/>
  <c r="P2238" i="5"/>
  <c r="P2142" i="5"/>
  <c r="P1878" i="5"/>
  <c r="P1758" i="5"/>
  <c r="P1662" i="5"/>
  <c r="P1302" i="5"/>
  <c r="P1014" i="5"/>
  <c r="P2657" i="5"/>
  <c r="P2513" i="5"/>
  <c r="P2599" i="5"/>
  <c r="P2539" i="5"/>
  <c r="P2467" i="5"/>
  <c r="P2431" i="5"/>
  <c r="P2299" i="5"/>
  <c r="P2191" i="5"/>
  <c r="P2059" i="5"/>
  <c r="P2011" i="5"/>
  <c r="P1915" i="5"/>
  <c r="P1687" i="5"/>
  <c r="P1639" i="5"/>
  <c r="P1483" i="5"/>
  <c r="P1315" i="5"/>
  <c r="P1183" i="5"/>
  <c r="P1135" i="5"/>
  <c r="P1039" i="5"/>
  <c r="P979" i="5"/>
  <c r="P715" i="5"/>
  <c r="P499" i="5"/>
  <c r="P2658" i="5"/>
  <c r="P2610" i="5"/>
  <c r="P2550" i="5"/>
  <c r="P2490" i="5"/>
  <c r="P2466" i="5"/>
  <c r="P2334" i="5"/>
  <c r="P2286" i="5"/>
  <c r="P2226" i="5"/>
  <c r="P2154" i="5"/>
  <c r="P2106" i="5"/>
  <c r="P2046" i="5"/>
  <c r="P1974" i="5"/>
  <c r="P1926" i="5"/>
  <c r="P1842" i="5"/>
  <c r="P1806" i="5"/>
  <c r="P1734" i="5"/>
  <c r="P1530" i="5"/>
  <c r="P1410" i="5"/>
  <c r="P1254" i="5"/>
  <c r="P1170" i="5"/>
  <c r="P2633" i="5"/>
  <c r="P2609" i="5"/>
  <c r="P2561" i="5"/>
  <c r="P2537" i="5"/>
  <c r="P2501" i="5"/>
  <c r="P2465" i="5"/>
  <c r="P2441" i="5"/>
  <c r="P2369" i="5"/>
  <c r="P2249" i="5"/>
  <c r="P2225" i="5"/>
  <c r="P2201" i="5"/>
  <c r="P2189" i="5"/>
  <c r="P2141" i="5"/>
  <c r="P2117" i="5"/>
  <c r="P2093" i="5"/>
  <c r="P2069" i="5"/>
  <c r="P2009" i="5"/>
  <c r="P1961" i="5"/>
  <c r="P1925" i="5"/>
  <c r="P1889" i="5"/>
  <c r="P1841" i="5"/>
  <c r="P1709" i="5"/>
  <c r="P1661" i="5"/>
  <c r="P1481" i="5"/>
  <c r="P2155" i="5"/>
  <c r="P1927" i="5"/>
  <c r="P1555" i="5"/>
  <c r="P1363" i="5"/>
  <c r="P1303" i="5"/>
  <c r="P1147" i="5"/>
  <c r="P1063" i="5"/>
  <c r="P871" i="5"/>
  <c r="P751" i="5"/>
  <c r="P667" i="5"/>
  <c r="P571" i="5"/>
  <c r="P319" i="5"/>
  <c r="P2514" i="5"/>
  <c r="P2202" i="5"/>
  <c r="P2094" i="5"/>
  <c r="P1434" i="5"/>
  <c r="P1350" i="5"/>
  <c r="P2597" i="5"/>
  <c r="P2455" i="5"/>
  <c r="P2371" i="5"/>
  <c r="P2203" i="5"/>
  <c r="P2095" i="5"/>
  <c r="P2023" i="5"/>
  <c r="P1939" i="5"/>
  <c r="P1435" i="5"/>
  <c r="P1219" i="5"/>
  <c r="P1051" i="5"/>
  <c r="P955" i="5"/>
  <c r="P895" i="5"/>
  <c r="P727" i="5"/>
  <c r="P559" i="5"/>
  <c r="P307" i="5"/>
  <c r="P2646" i="5"/>
  <c r="P2382" i="5"/>
  <c r="P2298" i="5"/>
  <c r="P2022" i="5"/>
  <c r="P1686" i="5"/>
  <c r="P1566" i="5"/>
  <c r="P1458" i="5"/>
  <c r="P1314" i="5"/>
  <c r="P1050" i="5"/>
  <c r="P1493" i="5"/>
  <c r="P1829" i="5"/>
  <c r="P2345" i="5"/>
  <c r="P259" i="5"/>
  <c r="P247" i="5"/>
  <c r="P235" i="5"/>
  <c r="P223" i="5"/>
  <c r="P211" i="5"/>
  <c r="P2611" i="5"/>
  <c r="P2551" i="5"/>
  <c r="P2491" i="5"/>
  <c r="P2443" i="5"/>
  <c r="P2383" i="5"/>
  <c r="P2335" i="5"/>
  <c r="P2227" i="5"/>
  <c r="P2107" i="5"/>
  <c r="P2047" i="5"/>
  <c r="P1975" i="5"/>
  <c r="P1891" i="5"/>
  <c r="P1831" i="5"/>
  <c r="P1759" i="5"/>
  <c r="P1663" i="5"/>
  <c r="P1603" i="5"/>
  <c r="P1567" i="5"/>
  <c r="P1519" i="5"/>
  <c r="P1399" i="5"/>
  <c r="P1327" i="5"/>
  <c r="P1291" i="5"/>
  <c r="P1099" i="5"/>
  <c r="P1027" i="5"/>
  <c r="P847" i="5"/>
  <c r="P775" i="5"/>
  <c r="P643" i="5"/>
  <c r="P607" i="5"/>
  <c r="P547" i="5"/>
  <c r="P511" i="5"/>
  <c r="P463" i="5"/>
  <c r="P439" i="5"/>
  <c r="P403" i="5"/>
  <c r="P355" i="5"/>
  <c r="P295" i="5"/>
  <c r="P2454" i="5"/>
  <c r="P2250" i="5"/>
  <c r="P2118" i="5"/>
  <c r="P1962" i="5"/>
  <c r="P1938" i="5"/>
  <c r="P1890" i="5"/>
  <c r="P1830" i="5"/>
  <c r="P1794" i="5"/>
  <c r="P1722" i="5"/>
  <c r="P1710" i="5"/>
  <c r="P1650" i="5"/>
  <c r="P1614" i="5"/>
  <c r="P1578" i="5"/>
  <c r="P1518" i="5"/>
  <c r="P1482" i="5"/>
  <c r="P1446" i="5"/>
  <c r="P1398" i="5"/>
  <c r="P1362" i="5"/>
  <c r="P1290" i="5"/>
  <c r="P1134" i="5"/>
  <c r="P1098" i="5"/>
  <c r="P1062" i="5"/>
  <c r="P1026" i="5"/>
  <c r="P1002" i="5"/>
  <c r="P966" i="5"/>
  <c r="P930" i="5"/>
  <c r="P918" i="5"/>
  <c r="P894" i="5"/>
  <c r="P882" i="5"/>
  <c r="P870" i="5"/>
  <c r="P846" i="5"/>
  <c r="P834" i="5"/>
  <c r="P774" i="5"/>
  <c r="P762" i="5"/>
  <c r="P750" i="5"/>
  <c r="P726" i="5"/>
  <c r="P714" i="5"/>
  <c r="P678" i="5"/>
  <c r="P666" i="5"/>
  <c r="P642" i="5"/>
  <c r="P606" i="5"/>
  <c r="P594" i="5"/>
  <c r="P570" i="5"/>
  <c r="P558" i="5"/>
  <c r="P546" i="5"/>
  <c r="P510" i="5"/>
  <c r="P462" i="5"/>
  <c r="P450" i="5"/>
  <c r="P438" i="5"/>
  <c r="P414" i="5"/>
  <c r="P402" i="5"/>
  <c r="P390" i="5"/>
  <c r="P366" i="5"/>
  <c r="P354" i="5"/>
  <c r="P342" i="5"/>
  <c r="P318" i="5"/>
  <c r="P306" i="5"/>
  <c r="P270" i="5"/>
  <c r="P258" i="5"/>
  <c r="P246" i="5"/>
  <c r="P234" i="5"/>
  <c r="P222" i="5"/>
  <c r="P210" i="5"/>
  <c r="P186" i="5"/>
  <c r="P174" i="5"/>
  <c r="P162" i="5"/>
  <c r="P138" i="5"/>
  <c r="P126" i="5"/>
  <c r="P185" i="5"/>
  <c r="P173" i="5"/>
  <c r="P161" i="5"/>
  <c r="P136" i="5"/>
  <c r="P124" i="5"/>
  <c r="P133" i="5"/>
  <c r="P121" i="5"/>
  <c r="P1445" i="5"/>
  <c r="P1409" i="5"/>
  <c r="P1373" i="5"/>
  <c r="P1301" i="5"/>
  <c r="P1265" i="5"/>
  <c r="P1049" i="5"/>
  <c r="P1013" i="5"/>
  <c r="P977" i="5"/>
  <c r="P869" i="5"/>
  <c r="P833" i="5"/>
  <c r="P593" i="5"/>
  <c r="P557" i="5"/>
  <c r="P437" i="5"/>
  <c r="P401" i="5"/>
  <c r="P365" i="5"/>
  <c r="P341" i="5"/>
  <c r="P257" i="5"/>
  <c r="P221" i="5"/>
  <c r="P2548" i="5"/>
  <c r="P2500" i="5"/>
  <c r="P2464" i="5"/>
  <c r="P2428" i="5"/>
  <c r="P2368" i="5"/>
  <c r="P2284" i="5"/>
  <c r="P2260" i="5"/>
  <c r="P2224" i="5"/>
  <c r="P2188" i="5"/>
  <c r="P2140" i="5"/>
  <c r="P2104" i="5"/>
  <c r="P2068" i="5"/>
  <c r="P1876" i="5"/>
  <c r="P1840" i="5"/>
  <c r="P1804" i="5"/>
  <c r="P1768" i="5"/>
  <c r="P1732" i="5"/>
  <c r="P1516" i="5"/>
  <c r="P1480" i="5"/>
  <c r="P1444" i="5"/>
  <c r="P1408" i="5"/>
  <c r="P1372" i="5"/>
  <c r="P1300" i="5"/>
  <c r="P1264" i="5"/>
  <c r="P1192" i="5"/>
  <c r="P1084" i="5"/>
  <c r="P1048" i="5"/>
  <c r="P1012" i="5"/>
  <c r="P976" i="5"/>
  <c r="P832" i="5"/>
  <c r="P760" i="5"/>
  <c r="P724" i="5"/>
  <c r="P664" i="5"/>
  <c r="P544" i="5"/>
  <c r="P508" i="5"/>
  <c r="P412" i="5"/>
  <c r="P256" i="5"/>
  <c r="P220" i="5"/>
  <c r="P184" i="5"/>
  <c r="P2679" i="5"/>
  <c r="P2643" i="5"/>
  <c r="P2607" i="5"/>
  <c r="P2559" i="5"/>
  <c r="P2535" i="5"/>
  <c r="P2499" i="5"/>
  <c r="P2463" i="5"/>
  <c r="P2427" i="5"/>
  <c r="P2391" i="5"/>
  <c r="P2283" i="5"/>
  <c r="P2247" i="5"/>
  <c r="P2139" i="5"/>
  <c r="P2103" i="5"/>
  <c r="P2067" i="5"/>
  <c r="P1959" i="5"/>
  <c r="P1923" i="5"/>
  <c r="P1887" i="5"/>
  <c r="P1851" i="5"/>
  <c r="P1707" i="5"/>
  <c r="P1599" i="5"/>
  <c r="P1563" i="5"/>
  <c r="P1491" i="5"/>
  <c r="P1455" i="5"/>
  <c r="P1395" i="5"/>
  <c r="P1359" i="5"/>
  <c r="P1323" i="5"/>
  <c r="P1287" i="5"/>
  <c r="P1251" i="5"/>
  <c r="P1215" i="5"/>
  <c r="P1179" i="5"/>
  <c r="P1143" i="5"/>
  <c r="P1107" i="5"/>
  <c r="P1035" i="5"/>
  <c r="P999" i="5"/>
  <c r="P963" i="5"/>
  <c r="P927" i="5"/>
  <c r="P891" i="5"/>
  <c r="P783" i="5"/>
  <c r="P711" i="5"/>
  <c r="P675" i="5"/>
  <c r="P639" i="5"/>
  <c r="P603" i="5"/>
  <c r="P567" i="5"/>
  <c r="P495" i="5"/>
  <c r="P459" i="5"/>
  <c r="P435" i="5"/>
  <c r="P399" i="5"/>
  <c r="P363" i="5"/>
  <c r="P255" i="5"/>
  <c r="P219" i="5"/>
  <c r="P2570" i="5"/>
  <c r="P2534" i="5"/>
  <c r="P2498" i="5"/>
  <c r="P2462" i="5"/>
  <c r="P2426" i="5"/>
  <c r="P2390" i="5"/>
  <c r="P2282" i="5"/>
  <c r="P2246" i="5"/>
  <c r="P2090" i="5"/>
  <c r="P2054" i="5"/>
  <c r="P2018" i="5"/>
  <c r="P1982" i="5"/>
  <c r="P1874" i="5"/>
  <c r="P1838" i="5"/>
  <c r="P1802" i="5"/>
  <c r="P1766" i="5"/>
  <c r="P1730" i="5"/>
  <c r="P1706" i="5"/>
  <c r="P1598" i="5"/>
  <c r="P1514" i="5"/>
  <c r="P1478" i="5"/>
  <c r="P1442" i="5"/>
  <c r="P1406" i="5"/>
  <c r="P1370" i="5"/>
  <c r="P1358" i="5"/>
  <c r="P1310" i="5"/>
  <c r="P1286" i="5"/>
  <c r="P1250" i="5"/>
  <c r="P1178" i="5"/>
  <c r="P1094" i="5"/>
  <c r="P1058" i="5"/>
  <c r="P1022" i="5"/>
  <c r="P998" i="5"/>
  <c r="P962" i="5"/>
  <c r="P926" i="5"/>
  <c r="P890" i="5"/>
  <c r="P782" i="5"/>
  <c r="P710" i="5"/>
  <c r="P674" i="5"/>
  <c r="P602" i="5"/>
  <c r="P566" i="5"/>
  <c r="P494" i="5"/>
  <c r="P458" i="5"/>
  <c r="P302" i="5"/>
  <c r="P266" i="5"/>
  <c r="P230" i="5"/>
  <c r="P206" i="5"/>
  <c r="P182" i="5"/>
  <c r="P2641" i="5"/>
  <c r="P2569" i="5"/>
  <c r="P2533" i="5"/>
  <c r="P2497" i="5"/>
  <c r="P2425" i="5"/>
  <c r="P2389" i="5"/>
  <c r="P2197" i="5"/>
  <c r="P2161" i="5"/>
  <c r="P2005" i="5"/>
  <c r="P1969" i="5"/>
  <c r="P1933" i="5"/>
  <c r="P1897" i="5"/>
  <c r="P1801" i="5"/>
  <c r="P1765" i="5"/>
  <c r="P1729" i="5"/>
  <c r="P1645" i="5"/>
  <c r="P1621" i="5"/>
  <c r="P1597" i="5"/>
  <c r="P1513" i="5"/>
  <c r="P1477" i="5"/>
  <c r="P1441" i="5"/>
  <c r="P1405" i="5"/>
  <c r="P1369" i="5"/>
  <c r="P1297" i="5"/>
  <c r="P1261" i="5"/>
  <c r="P1189" i="5"/>
  <c r="P1081" i="5"/>
  <c r="P1045" i="5"/>
  <c r="P961" i="5"/>
  <c r="P925" i="5"/>
  <c r="P889" i="5"/>
  <c r="P757" i="5"/>
  <c r="P721" i="5"/>
  <c r="P685" i="5"/>
  <c r="P613" i="5"/>
  <c r="P553" i="5"/>
  <c r="P517" i="5"/>
  <c r="P445" i="5"/>
  <c r="P409" i="5"/>
  <c r="P313" i="5"/>
  <c r="P265" i="5"/>
  <c r="P229" i="5"/>
  <c r="P2652" i="5"/>
  <c r="P2508" i="5"/>
  <c r="P2472" i="5"/>
  <c r="P2436" i="5"/>
  <c r="P2328" i="5"/>
  <c r="P2292" i="5"/>
  <c r="P2256" i="5"/>
  <c r="P2184" i="5"/>
  <c r="P2100" i="5"/>
  <c r="P2064" i="5"/>
  <c r="P2004" i="5"/>
  <c r="P1968" i="5"/>
  <c r="P1920" i="5"/>
  <c r="P1884" i="5"/>
  <c r="P1848" i="5"/>
  <c r="P1776" i="5"/>
  <c r="P1704" i="5"/>
  <c r="P1596" i="5"/>
  <c r="P1560" i="5"/>
  <c r="P1524" i="5"/>
  <c r="P1476" i="5"/>
  <c r="P1440" i="5"/>
  <c r="P1404" i="5"/>
  <c r="P1368" i="5"/>
  <c r="P1296" i="5"/>
  <c r="P1260" i="5"/>
  <c r="P1188" i="5"/>
  <c r="P1080" i="5"/>
  <c r="P1044" i="5"/>
  <c r="P1008" i="5"/>
  <c r="P936" i="5"/>
  <c r="P912" i="5"/>
  <c r="P876" i="5"/>
  <c r="P840" i="5"/>
  <c r="P780" i="5"/>
  <c r="P708" i="5"/>
  <c r="P672" i="5"/>
  <c r="P552" i="5"/>
  <c r="P504" i="5"/>
  <c r="P492" i="5"/>
  <c r="P468" i="5"/>
  <c r="P456" i="5"/>
  <c r="P432" i="5"/>
  <c r="P408" i="5"/>
  <c r="P396" i="5"/>
  <c r="P384" i="5"/>
  <c r="P360" i="5"/>
  <c r="P348" i="5"/>
  <c r="P312" i="5"/>
  <c r="P276" i="5"/>
  <c r="P264" i="5"/>
  <c r="P252" i="5"/>
  <c r="P240" i="5"/>
  <c r="P228" i="5"/>
  <c r="P216" i="5"/>
  <c r="P180" i="5"/>
  <c r="P168" i="5"/>
  <c r="P1397" i="5"/>
  <c r="P1361" i="5"/>
  <c r="P1325" i="5"/>
  <c r="P1289" i="5"/>
  <c r="P1253" i="5"/>
  <c r="P1217" i="5"/>
  <c r="P1181" i="5"/>
  <c r="P1001" i="5"/>
  <c r="P965" i="5"/>
  <c r="P929" i="5"/>
  <c r="P893" i="5"/>
  <c r="P761" i="5"/>
  <c r="P725" i="5"/>
  <c r="P545" i="5"/>
  <c r="P509" i="5"/>
  <c r="P413" i="5"/>
  <c r="P305" i="5"/>
  <c r="P269" i="5"/>
  <c r="P233" i="5"/>
  <c r="P2644" i="5"/>
  <c r="P2608" i="5"/>
  <c r="P2536" i="5"/>
  <c r="P2512" i="5"/>
  <c r="P2440" i="5"/>
  <c r="P2332" i="5"/>
  <c r="P2296" i="5"/>
  <c r="P2248" i="5"/>
  <c r="P2152" i="5"/>
  <c r="P2116" i="5"/>
  <c r="P2044" i="5"/>
  <c r="P2008" i="5"/>
  <c r="P1972" i="5"/>
  <c r="P1936" i="5"/>
  <c r="P1828" i="5"/>
  <c r="P1756" i="5"/>
  <c r="P1720" i="5"/>
  <c r="P1684" i="5"/>
  <c r="P1648" i="5"/>
  <c r="P1612" i="5"/>
  <c r="P1600" i="5"/>
  <c r="P1564" i="5"/>
  <c r="P1492" i="5"/>
  <c r="P1456" i="5"/>
  <c r="P1348" i="5"/>
  <c r="P1312" i="5"/>
  <c r="P1240" i="5"/>
  <c r="P1168" i="5"/>
  <c r="P1132" i="5"/>
  <c r="P1096" i="5"/>
  <c r="P1036" i="5"/>
  <c r="P964" i="5"/>
  <c r="P928" i="5"/>
  <c r="P892" i="5"/>
  <c r="P784" i="5"/>
  <c r="P748" i="5"/>
  <c r="P712" i="5"/>
  <c r="P676" i="5"/>
  <c r="P640" i="5"/>
  <c r="P604" i="5"/>
  <c r="P568" i="5"/>
  <c r="P496" i="5"/>
  <c r="P436" i="5"/>
  <c r="P400" i="5"/>
  <c r="P364" i="5"/>
  <c r="P340" i="5"/>
  <c r="P304" i="5"/>
  <c r="P268" i="5"/>
  <c r="P232" i="5"/>
  <c r="P2655" i="5"/>
  <c r="P2547" i="5"/>
  <c r="P2511" i="5"/>
  <c r="P2439" i="5"/>
  <c r="P2367" i="5"/>
  <c r="P2331" i="5"/>
  <c r="P2295" i="5"/>
  <c r="P2259" i="5"/>
  <c r="P2223" i="5"/>
  <c r="P2187" i="5"/>
  <c r="P2151" i="5"/>
  <c r="P2115" i="5"/>
  <c r="P2043" i="5"/>
  <c r="P2007" i="5"/>
  <c r="P1971" i="5"/>
  <c r="P1935" i="5"/>
  <c r="P1839" i="5"/>
  <c r="P1803" i="5"/>
  <c r="P1767" i="5"/>
  <c r="P1731" i="5"/>
  <c r="P1659" i="5"/>
  <c r="P1575" i="5"/>
  <c r="P1311" i="5"/>
  <c r="P1239" i="5"/>
  <c r="P1167" i="5"/>
  <c r="P1131" i="5"/>
  <c r="P1095" i="5"/>
  <c r="P1059" i="5"/>
  <c r="P1023" i="5"/>
  <c r="P915" i="5"/>
  <c r="P879" i="5"/>
  <c r="P843" i="5"/>
  <c r="P759" i="5"/>
  <c r="P723" i="5"/>
  <c r="P687" i="5"/>
  <c r="P615" i="5"/>
  <c r="P543" i="5"/>
  <c r="P507" i="5"/>
  <c r="P471" i="5"/>
  <c r="P387" i="5"/>
  <c r="P351" i="5"/>
  <c r="P207" i="5"/>
  <c r="P171" i="5"/>
  <c r="P2654" i="5"/>
  <c r="P2546" i="5"/>
  <c r="P2510" i="5"/>
  <c r="P2378" i="5"/>
  <c r="P2342" i="5"/>
  <c r="P2198" i="5"/>
  <c r="P2162" i="5"/>
  <c r="P2138" i="5"/>
  <c r="P2102" i="5"/>
  <c r="P2066" i="5"/>
  <c r="P1958" i="5"/>
  <c r="P1922" i="5"/>
  <c r="P1886" i="5"/>
  <c r="P1850" i="5"/>
  <c r="P1658" i="5"/>
  <c r="P1622" i="5"/>
  <c r="P1562" i="5"/>
  <c r="P1526" i="5"/>
  <c r="P1490" i="5"/>
  <c r="P1454" i="5"/>
  <c r="P1322" i="5"/>
  <c r="P1166" i="5"/>
  <c r="P1130" i="5"/>
  <c r="P1106" i="5"/>
  <c r="P1034" i="5"/>
  <c r="P914" i="5"/>
  <c r="P878" i="5"/>
  <c r="P842" i="5"/>
  <c r="P806" i="5"/>
  <c r="P770" i="5"/>
  <c r="P662" i="5"/>
  <c r="P554" i="5"/>
  <c r="P518" i="5"/>
  <c r="P446" i="5"/>
  <c r="P410" i="5"/>
  <c r="P386" i="5"/>
  <c r="P350" i="5"/>
  <c r="P242" i="5"/>
  <c r="P218" i="5"/>
  <c r="P170" i="5"/>
  <c r="P2653" i="5"/>
  <c r="P2593" i="5"/>
  <c r="P2557" i="5"/>
  <c r="P2461" i="5"/>
  <c r="P2377" i="5"/>
  <c r="P2341" i="5"/>
  <c r="P2305" i="5"/>
  <c r="P2281" i="5"/>
  <c r="P2245" i="5"/>
  <c r="P2137" i="5"/>
  <c r="P2101" i="5"/>
  <c r="P2065" i="5"/>
  <c r="P1957" i="5"/>
  <c r="P1921" i="5"/>
  <c r="P1885" i="5"/>
  <c r="P1849" i="5"/>
  <c r="P1753" i="5"/>
  <c r="P1717" i="5"/>
  <c r="P1657" i="5"/>
  <c r="P1609" i="5"/>
  <c r="P1573" i="5"/>
  <c r="P1561" i="5"/>
  <c r="P1525" i="5"/>
  <c r="P1489" i="5"/>
  <c r="P1453" i="5"/>
  <c r="P1417" i="5"/>
  <c r="P1321" i="5"/>
  <c r="P1285" i="5"/>
  <c r="P1249" i="5"/>
  <c r="P1213" i="5"/>
  <c r="P1177" i="5"/>
  <c r="P1141" i="5"/>
  <c r="P1105" i="5"/>
  <c r="P1033" i="5"/>
  <c r="P1009" i="5"/>
  <c r="P937" i="5"/>
  <c r="P769" i="5"/>
  <c r="P661" i="5"/>
  <c r="P637" i="5"/>
  <c r="P601" i="5"/>
  <c r="P541" i="5"/>
  <c r="P505" i="5"/>
  <c r="P469" i="5"/>
  <c r="P433" i="5"/>
  <c r="P397" i="5"/>
  <c r="P361" i="5"/>
  <c r="P253" i="5"/>
  <c r="P217" i="5"/>
  <c r="P181" i="5"/>
  <c r="P2592" i="5"/>
  <c r="P2556" i="5"/>
  <c r="P2460" i="5"/>
  <c r="P2424" i="5"/>
  <c r="P2388" i="5"/>
  <c r="P2280" i="5"/>
  <c r="P2244" i="5"/>
  <c r="P2148" i="5"/>
  <c r="P2112" i="5"/>
  <c r="P1872" i="5"/>
  <c r="P1836" i="5"/>
  <c r="P1800" i="5"/>
  <c r="P1764" i="5"/>
  <c r="P1728" i="5"/>
  <c r="P1656" i="5"/>
  <c r="P1620" i="5"/>
  <c r="P1512" i="5"/>
  <c r="P1488" i="5"/>
  <c r="P1452" i="5"/>
  <c r="P1416" i="5"/>
  <c r="P1392" i="5"/>
  <c r="P1356" i="5"/>
  <c r="P1320" i="5"/>
  <c r="P1176" i="5"/>
  <c r="P1140" i="5"/>
  <c r="P1104" i="5"/>
  <c r="P1032" i="5"/>
  <c r="P960" i="5"/>
  <c r="P924" i="5"/>
  <c r="P888" i="5"/>
  <c r="P852" i="5"/>
  <c r="P804" i="5"/>
  <c r="P768" i="5"/>
  <c r="P660" i="5"/>
  <c r="P636" i="5"/>
  <c r="P600" i="5"/>
  <c r="P444" i="5"/>
  <c r="P2675" i="5"/>
  <c r="P2651" i="5"/>
  <c r="P2603" i="5"/>
  <c r="P2567" i="5"/>
  <c r="P2543" i="5"/>
  <c r="P2495" i="5"/>
  <c r="P2471" i="5"/>
  <c r="P2447" i="5"/>
  <c r="P2423" i="5"/>
  <c r="P2387" i="5"/>
  <c r="P2375" i="5"/>
  <c r="P2327" i="5"/>
  <c r="P1457" i="5"/>
  <c r="P1349" i="5"/>
  <c r="P1313" i="5"/>
  <c r="P1241" i="5"/>
  <c r="P1169" i="5"/>
  <c r="P1133" i="5"/>
  <c r="P1097" i="5"/>
  <c r="P1061" i="5"/>
  <c r="P1025" i="5"/>
  <c r="P917" i="5"/>
  <c r="P881" i="5"/>
  <c r="P845" i="5"/>
  <c r="P809" i="5"/>
  <c r="P773" i="5"/>
  <c r="P749" i="5"/>
  <c r="P713" i="5"/>
  <c r="P677" i="5"/>
  <c r="P641" i="5"/>
  <c r="P605" i="5"/>
  <c r="P569" i="5"/>
  <c r="P497" i="5"/>
  <c r="P461" i="5"/>
  <c r="P389" i="5"/>
  <c r="P353" i="5"/>
  <c r="P317" i="5"/>
  <c r="P209" i="5"/>
  <c r="P2656" i="5"/>
  <c r="P2632" i="5"/>
  <c r="P2596" i="5"/>
  <c r="P2560" i="5"/>
  <c r="P2452" i="5"/>
  <c r="P2380" i="5"/>
  <c r="P2344" i="5"/>
  <c r="P2236" i="5"/>
  <c r="P2200" i="5"/>
  <c r="P2092" i="5"/>
  <c r="P2056" i="5"/>
  <c r="P2020" i="5"/>
  <c r="P1960" i="5"/>
  <c r="P1924" i="5"/>
  <c r="P1888" i="5"/>
  <c r="P1852" i="5"/>
  <c r="P1708" i="5"/>
  <c r="P1660" i="5"/>
  <c r="P1576" i="5"/>
  <c r="P1396" i="5"/>
  <c r="P1360" i="5"/>
  <c r="P1324" i="5"/>
  <c r="P1288" i="5"/>
  <c r="P1252" i="5"/>
  <c r="P1216" i="5"/>
  <c r="P1180" i="5"/>
  <c r="P1144" i="5"/>
  <c r="P1060" i="5"/>
  <c r="P1024" i="5"/>
  <c r="P1000" i="5"/>
  <c r="P916" i="5"/>
  <c r="P880" i="5"/>
  <c r="P844" i="5"/>
  <c r="P808" i="5"/>
  <c r="P772" i="5"/>
  <c r="P616" i="5"/>
  <c r="P592" i="5"/>
  <c r="P556" i="5"/>
  <c r="P520" i="5"/>
  <c r="P460" i="5"/>
  <c r="P388" i="5"/>
  <c r="P352" i="5"/>
  <c r="P316" i="5"/>
  <c r="P208" i="5"/>
  <c r="P172" i="5"/>
  <c r="P2631" i="5"/>
  <c r="P2595" i="5"/>
  <c r="P2571" i="5"/>
  <c r="P2379" i="5"/>
  <c r="P2343" i="5"/>
  <c r="P2199" i="5"/>
  <c r="P2163" i="5"/>
  <c r="P2091" i="5"/>
  <c r="P2055" i="5"/>
  <c r="P2019" i="5"/>
  <c r="P1983" i="5"/>
  <c r="P1875" i="5"/>
  <c r="P1755" i="5"/>
  <c r="P1719" i="5"/>
  <c r="P1683" i="5"/>
  <c r="P1647" i="5"/>
  <c r="P1611" i="5"/>
  <c r="P1515" i="5"/>
  <c r="P1479" i="5"/>
  <c r="P1443" i="5"/>
  <c r="P1407" i="5"/>
  <c r="P1371" i="5"/>
  <c r="P1299" i="5"/>
  <c r="P1263" i="5"/>
  <c r="P1191" i="5"/>
  <c r="P1083" i="5"/>
  <c r="P1047" i="5"/>
  <c r="P1011" i="5"/>
  <c r="P975" i="5"/>
  <c r="P831" i="5"/>
  <c r="P807" i="5"/>
  <c r="P771" i="5"/>
  <c r="P663" i="5"/>
  <c r="P591" i="5"/>
  <c r="P555" i="5"/>
  <c r="P519" i="5"/>
  <c r="P447" i="5"/>
  <c r="P411" i="5"/>
  <c r="P303" i="5"/>
  <c r="P267" i="5"/>
  <c r="P231" i="5"/>
  <c r="P183" i="5"/>
  <c r="P2678" i="5"/>
  <c r="P2642" i="5"/>
  <c r="P2594" i="5"/>
  <c r="P2558" i="5"/>
  <c r="P2366" i="5"/>
  <c r="P2330" i="5"/>
  <c r="P2294" i="5"/>
  <c r="P2258" i="5"/>
  <c r="P2186" i="5"/>
  <c r="P2150" i="5"/>
  <c r="P2114" i="5"/>
  <c r="P2006" i="5"/>
  <c r="P1970" i="5"/>
  <c r="P1934" i="5"/>
  <c r="P1754" i="5"/>
  <c r="P1718" i="5"/>
  <c r="P1682" i="5"/>
  <c r="P1646" i="5"/>
  <c r="P1610" i="5"/>
  <c r="P1574" i="5"/>
  <c r="P1394" i="5"/>
  <c r="P1298" i="5"/>
  <c r="P1262" i="5"/>
  <c r="P1190" i="5"/>
  <c r="P1082" i="5"/>
  <c r="P1046" i="5"/>
  <c r="P1010" i="5"/>
  <c r="P974" i="5"/>
  <c r="P938" i="5"/>
  <c r="P722" i="5"/>
  <c r="P686" i="5"/>
  <c r="P614" i="5"/>
  <c r="P590" i="5"/>
  <c r="P542" i="5"/>
  <c r="P506" i="5"/>
  <c r="P470" i="5"/>
  <c r="P434" i="5"/>
  <c r="P398" i="5"/>
  <c r="P362" i="5"/>
  <c r="P254" i="5"/>
  <c r="P2677" i="5"/>
  <c r="P2545" i="5"/>
  <c r="P2509" i="5"/>
  <c r="P2473" i="5"/>
  <c r="P2437" i="5"/>
  <c r="P2365" i="5"/>
  <c r="P2329" i="5"/>
  <c r="P2293" i="5"/>
  <c r="P2257" i="5"/>
  <c r="P2185" i="5"/>
  <c r="P2149" i="5"/>
  <c r="P2113" i="5"/>
  <c r="P2089" i="5"/>
  <c r="P2053" i="5"/>
  <c r="P2017" i="5"/>
  <c r="P1981" i="5"/>
  <c r="P1873" i="5"/>
  <c r="P1837" i="5"/>
  <c r="P1777" i="5"/>
  <c r="P1705" i="5"/>
  <c r="P1393" i="5"/>
  <c r="P1357" i="5"/>
  <c r="P1129" i="5"/>
  <c r="P1093" i="5"/>
  <c r="P1057" i="5"/>
  <c r="P1021" i="5"/>
  <c r="P913" i="5"/>
  <c r="P877" i="5"/>
  <c r="P841" i="5"/>
  <c r="P805" i="5"/>
  <c r="P781" i="5"/>
  <c r="P673" i="5"/>
  <c r="P493" i="5"/>
  <c r="P457" i="5"/>
  <c r="P385" i="5"/>
  <c r="P349" i="5"/>
  <c r="P277" i="5"/>
  <c r="P241" i="5"/>
  <c r="P205" i="5"/>
  <c r="P169" i="5"/>
  <c r="P2676" i="5"/>
  <c r="P2640" i="5"/>
  <c r="P2604" i="5"/>
  <c r="P2568" i="5"/>
  <c r="P2544" i="5"/>
  <c r="P2496" i="5"/>
  <c r="P2412" i="5"/>
  <c r="P2376" i="5"/>
  <c r="P2340" i="5"/>
  <c r="P2304" i="5"/>
  <c r="P2196" i="5"/>
  <c r="P2160" i="5"/>
  <c r="P2088" i="5"/>
  <c r="P2052" i="5"/>
  <c r="P2016" i="5"/>
  <c r="P1980" i="5"/>
  <c r="P1932" i="5"/>
  <c r="P1896" i="5"/>
  <c r="P1752" i="5"/>
  <c r="P1716" i="5"/>
  <c r="P1644" i="5"/>
  <c r="P1608" i="5"/>
  <c r="P1572" i="5"/>
  <c r="P1536" i="5"/>
  <c r="P1284" i="5"/>
  <c r="P1248" i="5"/>
  <c r="P1212" i="5"/>
  <c r="P1128" i="5"/>
  <c r="P1092" i="5"/>
  <c r="P1056" i="5"/>
  <c r="P1020" i="5"/>
  <c r="P756" i="5"/>
  <c r="P720" i="5"/>
  <c r="P684" i="5"/>
  <c r="P612" i="5"/>
  <c r="P540" i="5"/>
  <c r="P2639" i="5"/>
  <c r="P2591" i="5"/>
  <c r="P2555" i="5"/>
  <c r="P2507" i="5"/>
  <c r="P2459" i="5"/>
  <c r="P2435" i="5"/>
  <c r="P2411" i="5"/>
  <c r="P516" i="5"/>
  <c r="P2339" i="5"/>
  <c r="P2303" i="5"/>
  <c r="P2291" i="5"/>
  <c r="P102" i="5"/>
  <c r="P90" i="5"/>
  <c r="P134" i="5"/>
  <c r="P122" i="5"/>
  <c r="P98" i="5"/>
  <c r="P86" i="5"/>
  <c r="P62" i="5"/>
  <c r="P50" i="5"/>
  <c r="P26" i="5"/>
  <c r="P14" i="5"/>
  <c r="P97" i="5"/>
  <c r="P49" i="5"/>
  <c r="P25" i="5"/>
  <c r="P13" i="5"/>
  <c r="P144" i="5"/>
  <c r="P132" i="5"/>
  <c r="P120" i="5"/>
  <c r="P108" i="5"/>
  <c r="P96" i="5"/>
  <c r="P48" i="5"/>
  <c r="P24" i="5"/>
  <c r="P12" i="5"/>
  <c r="P143" i="5"/>
  <c r="P131" i="5"/>
  <c r="P119" i="5"/>
  <c r="P107" i="5"/>
  <c r="P95" i="5"/>
  <c r="P59" i="5"/>
  <c r="P47" i="5"/>
  <c r="P23" i="5"/>
  <c r="P11" i="5"/>
  <c r="P142" i="5"/>
  <c r="P130" i="5"/>
  <c r="P118" i="5"/>
  <c r="P106" i="5"/>
  <c r="P94" i="5"/>
  <c r="P58" i="5"/>
  <c r="P46" i="5"/>
  <c r="P22" i="5"/>
  <c r="P10" i="5"/>
  <c r="P177" i="5"/>
  <c r="P165" i="5"/>
  <c r="P141" i="5"/>
  <c r="P129" i="5"/>
  <c r="P105" i="5"/>
  <c r="P93" i="5"/>
  <c r="P69" i="5"/>
  <c r="P57" i="5"/>
  <c r="P45" i="5"/>
  <c r="P21" i="5"/>
  <c r="P9" i="5"/>
  <c r="P2279" i="5"/>
  <c r="P2255" i="5"/>
  <c r="P2243" i="5"/>
  <c r="P2195" i="5"/>
  <c r="P2183" i="5"/>
  <c r="P2159" i="5"/>
  <c r="P2147" i="5"/>
  <c r="P2111" i="5"/>
  <c r="P2099" i="5"/>
  <c r="P2087" i="5"/>
  <c r="P2063" i="5"/>
  <c r="P2051" i="5"/>
  <c r="P2015" i="5"/>
  <c r="P2003" i="5"/>
  <c r="P1979" i="5"/>
  <c r="P1967" i="5"/>
  <c r="P1931" i="5"/>
  <c r="P1919" i="5"/>
  <c r="P1895" i="5"/>
  <c r="P1883" i="5"/>
  <c r="P1871" i="5"/>
  <c r="P1847" i="5"/>
  <c r="P1835" i="5"/>
  <c r="P1811" i="5"/>
  <c r="P1799" i="5"/>
  <c r="P1775" i="5"/>
  <c r="P1763" i="5"/>
  <c r="P1751" i="5"/>
  <c r="P1727" i="5"/>
  <c r="P1715" i="5"/>
  <c r="P1655" i="5"/>
  <c r="P1643" i="5"/>
  <c r="P1619" i="5"/>
  <c r="P1607" i="5"/>
  <c r="P1571" i="5"/>
  <c r="P1559" i="5"/>
  <c r="P1535" i="5"/>
  <c r="P1523" i="5"/>
  <c r="P1511" i="5"/>
  <c r="P1487" i="5"/>
  <c r="P1451" i="5"/>
  <c r="P1439" i="5"/>
  <c r="P1415" i="5"/>
  <c r="P1403" i="5"/>
  <c r="P1391" i="5"/>
  <c r="P1367" i="5"/>
  <c r="P1355" i="5"/>
  <c r="P1331" i="5"/>
  <c r="P1319" i="5"/>
  <c r="P1295" i="5"/>
  <c r="P1283" i="5"/>
  <c r="P1259" i="5"/>
  <c r="P1247" i="5"/>
  <c r="P1211" i="5"/>
  <c r="P1187" i="5"/>
  <c r="P1175" i="5"/>
  <c r="P1139" i="5"/>
  <c r="P1127" i="5"/>
  <c r="P1103" i="5"/>
  <c r="P1091" i="5"/>
  <c r="P1043" i="5"/>
  <c r="P1031" i="5"/>
  <c r="P1019" i="5"/>
  <c r="P1007" i="5"/>
  <c r="P971" i="5"/>
  <c r="P959" i="5"/>
  <c r="P935" i="5"/>
  <c r="P923" i="5"/>
  <c r="P887" i="5"/>
  <c r="P875" i="5"/>
  <c r="P851" i="5"/>
  <c r="P839" i="5"/>
  <c r="P803" i="5"/>
  <c r="P779" i="5"/>
  <c r="P767" i="5"/>
  <c r="P755" i="5"/>
  <c r="P731" i="5"/>
  <c r="P719" i="5"/>
  <c r="P707" i="5"/>
  <c r="P683" i="5"/>
  <c r="P671" i="5"/>
  <c r="P635" i="5"/>
  <c r="P611" i="5"/>
  <c r="P599" i="5"/>
  <c r="P563" i="5"/>
  <c r="P551" i="5"/>
  <c r="P539" i="5"/>
  <c r="P515" i="5"/>
  <c r="P503" i="5"/>
  <c r="P491" i="5"/>
  <c r="P467" i="5"/>
  <c r="P455" i="5"/>
  <c r="P443" i="5"/>
  <c r="P431" i="5"/>
  <c r="P407" i="5"/>
  <c r="P395" i="5"/>
  <c r="P383" i="5"/>
  <c r="P359" i="5"/>
  <c r="P347" i="5"/>
  <c r="P323" i="5"/>
  <c r="P311" i="5"/>
  <c r="P299" i="5"/>
  <c r="P275" i="5"/>
  <c r="P263" i="5"/>
  <c r="P251" i="5"/>
  <c r="P239" i="5"/>
  <c r="P227" i="5"/>
  <c r="P215" i="5"/>
  <c r="P179" i="5"/>
  <c r="P167" i="5"/>
  <c r="P2650" i="5"/>
  <c r="P2638" i="5"/>
  <c r="P2614" i="5"/>
  <c r="P2602" i="5"/>
  <c r="P2590" i="5"/>
  <c r="P2566" i="5"/>
  <c r="P2554" i="5"/>
  <c r="P2542" i="5"/>
  <c r="P2506" i="5"/>
  <c r="P2494" i="5"/>
  <c r="P2470" i="5"/>
  <c r="P2458" i="5"/>
  <c r="P2446" i="5"/>
  <c r="P2434" i="5"/>
  <c r="P2422" i="5"/>
  <c r="P2410" i="5"/>
  <c r="P2386" i="5"/>
  <c r="P2374" i="5"/>
  <c r="P2338" i="5"/>
  <c r="P2326" i="5"/>
  <c r="P2302" i="5"/>
  <c r="P2290" i="5"/>
  <c r="P2254" i="5"/>
  <c r="P2242" i="5"/>
  <c r="P2206" i="5"/>
  <c r="P2194" i="5"/>
  <c r="P2182" i="5"/>
  <c r="P2158" i="5"/>
  <c r="P2146" i="5"/>
  <c r="P2110" i="5"/>
  <c r="P2098" i="5"/>
  <c r="P2086" i="5"/>
  <c r="P2062" i="5"/>
  <c r="P2050" i="5"/>
  <c r="P2026" i="5"/>
  <c r="P2014" i="5"/>
  <c r="P2002" i="5"/>
  <c r="P1978" i="5"/>
  <c r="P1966" i="5"/>
  <c r="P1930" i="5"/>
  <c r="P1918" i="5"/>
  <c r="P1894" i="5"/>
  <c r="P1882" i="5"/>
  <c r="P1846" i="5"/>
  <c r="P1834" i="5"/>
  <c r="P1810" i="5"/>
  <c r="P1798" i="5"/>
  <c r="P1774" i="5"/>
  <c r="P1762" i="5"/>
  <c r="P1726" i="5"/>
  <c r="P1714" i="5"/>
  <c r="P1654" i="5"/>
  <c r="P1642" i="5"/>
  <c r="P1618" i="5"/>
  <c r="P1606" i="5"/>
  <c r="P1570" i="5"/>
  <c r="P1558" i="5"/>
  <c r="P1534" i="5"/>
  <c r="P1522" i="5"/>
  <c r="P1510" i="5"/>
  <c r="P1486" i="5"/>
  <c r="P1450" i="5"/>
  <c r="P1438" i="5"/>
  <c r="P1414" i="5"/>
  <c r="P1402" i="5"/>
  <c r="P1366" i="5"/>
  <c r="P1354" i="5"/>
  <c r="P1330" i="5"/>
  <c r="P1318" i="5"/>
  <c r="P1306" i="5"/>
  <c r="P1294" i="5"/>
  <c r="P1282" i="5"/>
  <c r="P1258" i="5"/>
  <c r="P1246" i="5"/>
  <c r="P1222" i="5"/>
  <c r="P1210" i="5"/>
  <c r="P1186" i="5"/>
  <c r="P1174" i="5"/>
  <c r="P1150" i="5"/>
  <c r="P1138" i="5"/>
  <c r="P1126" i="5"/>
  <c r="P1102" i="5"/>
  <c r="P1090" i="5"/>
  <c r="P1042" i="5"/>
  <c r="P1030" i="5"/>
  <c r="P1018" i="5"/>
  <c r="P1006" i="5"/>
  <c r="P970" i="5"/>
  <c r="P958" i="5"/>
  <c r="P934" i="5"/>
  <c r="P922" i="5"/>
  <c r="P886" i="5"/>
  <c r="P874" i="5"/>
  <c r="P850" i="5"/>
  <c r="P838" i="5"/>
  <c r="P802" i="5"/>
  <c r="P778" i="5"/>
  <c r="P766" i="5"/>
  <c r="P754" i="5"/>
  <c r="P730" i="5"/>
  <c r="P718" i="5"/>
  <c r="P706" i="5"/>
  <c r="P682" i="5"/>
  <c r="P670" i="5"/>
  <c r="P634" i="5"/>
  <c r="P610" i="5"/>
  <c r="P598" i="5"/>
  <c r="P562" i="5"/>
  <c r="P550" i="5"/>
  <c r="P538" i="5"/>
  <c r="P514" i="5"/>
  <c r="P502" i="5"/>
  <c r="P490" i="5"/>
  <c r="P466" i="5"/>
  <c r="P454" i="5"/>
  <c r="P442" i="5"/>
  <c r="P406" i="5"/>
  <c r="P394" i="5"/>
  <c r="P358" i="5"/>
  <c r="P346" i="5"/>
  <c r="P322" i="5"/>
  <c r="P310" i="5"/>
  <c r="P298" i="5"/>
  <c r="P274" i="5"/>
  <c r="P262" i="5"/>
  <c r="P250" i="5"/>
  <c r="P238" i="5"/>
  <c r="P226" i="5"/>
  <c r="P214" i="5"/>
  <c r="P178" i="5"/>
  <c r="P2649" i="5"/>
  <c r="P2637" i="5"/>
  <c r="P2613" i="5"/>
  <c r="P2601" i="5"/>
  <c r="P2589" i="5"/>
  <c r="P2565" i="5"/>
  <c r="P2553" i="5"/>
  <c r="P2541" i="5"/>
  <c r="P2505" i="5"/>
  <c r="P2493" i="5"/>
  <c r="P2469" i="5"/>
  <c r="P2457" i="5"/>
  <c r="P2445" i="5"/>
  <c r="P2433" i="5"/>
  <c r="P2421" i="5"/>
  <c r="P2409" i="5"/>
  <c r="P2385" i="5"/>
  <c r="P2373" i="5"/>
  <c r="P2337" i="5"/>
  <c r="P2325" i="5"/>
  <c r="P2301" i="5"/>
  <c r="P2289" i="5"/>
  <c r="P2253" i="5"/>
  <c r="P2241" i="5"/>
  <c r="P2205" i="5"/>
  <c r="P2193" i="5"/>
  <c r="P2181" i="5"/>
  <c r="P2157" i="5"/>
  <c r="P2145" i="5"/>
  <c r="P2109" i="5"/>
  <c r="P2097" i="5"/>
  <c r="P2061" i="5"/>
  <c r="P2049" i="5"/>
  <c r="P2025" i="5"/>
  <c r="P2013" i="5"/>
  <c r="P2001" i="5"/>
  <c r="P1977" i="5"/>
  <c r="P1965" i="5"/>
  <c r="P1929" i="5"/>
  <c r="P1917" i="5"/>
  <c r="P1893" i="5"/>
  <c r="P1881" i="5"/>
  <c r="P1845" i="5"/>
  <c r="P1833" i="5"/>
  <c r="P1809" i="5"/>
  <c r="P1797" i="5"/>
  <c r="P1773" i="5"/>
  <c r="P1761" i="5"/>
  <c r="P1725" i="5"/>
  <c r="P1713" i="5"/>
  <c r="P1665" i="5"/>
  <c r="P1653" i="5"/>
  <c r="P1641" i="5"/>
  <c r="P1617" i="5"/>
  <c r="P1605" i="5"/>
  <c r="P1569" i="5"/>
  <c r="P1557" i="5"/>
  <c r="P1533" i="5"/>
  <c r="P1521" i="5"/>
  <c r="P1485" i="5"/>
  <c r="P1449" i="5"/>
  <c r="P1437" i="5"/>
  <c r="P1413" i="5"/>
  <c r="P1401" i="5"/>
  <c r="P1365" i="5"/>
  <c r="P1353" i="5"/>
  <c r="P1329" i="5"/>
  <c r="P1317" i="5"/>
  <c r="P1305" i="5"/>
  <c r="P1293" i="5"/>
  <c r="P1257" i="5"/>
  <c r="P1245" i="5"/>
  <c r="P1221" i="5"/>
  <c r="P1209" i="5"/>
  <c r="P1185" i="5"/>
  <c r="P1173" i="5"/>
  <c r="P1149" i="5"/>
  <c r="P1137" i="5"/>
  <c r="P1125" i="5"/>
  <c r="P1101" i="5"/>
  <c r="P1089" i="5"/>
  <c r="P1053" i="5"/>
  <c r="P1041" i="5"/>
  <c r="P1029" i="5"/>
  <c r="P1017" i="5"/>
  <c r="P1005" i="5"/>
  <c r="P981" i="5"/>
  <c r="P969" i="5"/>
  <c r="P957" i="5"/>
  <c r="P933" i="5"/>
  <c r="P921" i="5"/>
  <c r="P885" i="5"/>
  <c r="P873" i="5"/>
  <c r="P849" i="5"/>
  <c r="P837" i="5"/>
  <c r="P801" i="5"/>
  <c r="P777" i="5"/>
  <c r="P765" i="5"/>
  <c r="P753" i="5"/>
  <c r="P729" i="5"/>
  <c r="P717" i="5"/>
  <c r="P705" i="5"/>
  <c r="P681" i="5"/>
  <c r="P669" i="5"/>
  <c r="P633" i="5"/>
  <c r="P609" i="5"/>
  <c r="P597" i="5"/>
  <c r="P573" i="5"/>
  <c r="P561" i="5"/>
  <c r="P549" i="5"/>
  <c r="P537" i="5"/>
  <c r="P513" i="5"/>
  <c r="P501" i="5"/>
  <c r="P489" i="5"/>
  <c r="P465" i="5"/>
  <c r="P453" i="5"/>
  <c r="P441" i="5"/>
  <c r="P405" i="5"/>
  <c r="P393" i="5"/>
  <c r="P357" i="5"/>
  <c r="P345" i="5"/>
  <c r="P321" i="5"/>
  <c r="P309" i="5"/>
  <c r="P297" i="5"/>
  <c r="P273" i="5"/>
  <c r="P261" i="5"/>
  <c r="P249" i="5"/>
  <c r="P237" i="5"/>
  <c r="P225" i="5"/>
  <c r="P213" i="5"/>
  <c r="P2648" i="5"/>
  <c r="P2612" i="5"/>
  <c r="P2600" i="5"/>
  <c r="P2588" i="5"/>
  <c r="P2564" i="5"/>
  <c r="P2552" i="5"/>
  <c r="P2540" i="5"/>
  <c r="P2516" i="5"/>
  <c r="P2504" i="5"/>
  <c r="P2492" i="5"/>
  <c r="P2468" i="5"/>
  <c r="P2456" i="5"/>
  <c r="P2444" i="5"/>
  <c r="P2432" i="5"/>
  <c r="P2408" i="5"/>
  <c r="P2384" i="5"/>
  <c r="P2372" i="5"/>
  <c r="P2348" i="5"/>
  <c r="P2336" i="5"/>
  <c r="P2324" i="5"/>
  <c r="P2300" i="5"/>
  <c r="P2288" i="5"/>
  <c r="P2252" i="5"/>
  <c r="P2240" i="5"/>
  <c r="P2204" i="5"/>
  <c r="P2192" i="5"/>
  <c r="P2180" i="5"/>
  <c r="P2156" i="5"/>
  <c r="P2144" i="5"/>
  <c r="P2120" i="5"/>
  <c r="P2108" i="5"/>
  <c r="P2096" i="5"/>
  <c r="P2060" i="5"/>
  <c r="P2048" i="5"/>
  <c r="P2024" i="5"/>
  <c r="P2012" i="5"/>
  <c r="P2000" i="5"/>
  <c r="P1976" i="5"/>
  <c r="P1964" i="5"/>
  <c r="P1940" i="5"/>
  <c r="P1928" i="5"/>
  <c r="P1916" i="5"/>
  <c r="P1892" i="5"/>
  <c r="P1880" i="5"/>
  <c r="P1844" i="5"/>
  <c r="P1832" i="5"/>
  <c r="P1808" i="5"/>
  <c r="P1796" i="5"/>
  <c r="P1772" i="5"/>
  <c r="P1760" i="5"/>
  <c r="P1724" i="5"/>
  <c r="P1712" i="5"/>
  <c r="P1664" i="5"/>
  <c r="P1652" i="5"/>
  <c r="P1640" i="5"/>
  <c r="P1616" i="5"/>
  <c r="P1604" i="5"/>
  <c r="P1568" i="5"/>
  <c r="P1556" i="5"/>
  <c r="P1532" i="5"/>
  <c r="P1520" i="5"/>
  <c r="P1484" i="5"/>
  <c r="P1460" i="5"/>
  <c r="P1448" i="5"/>
  <c r="P1436" i="5"/>
  <c r="P1412" i="5"/>
  <c r="P1400" i="5"/>
  <c r="P1364" i="5"/>
  <c r="P1352" i="5"/>
  <c r="P1328" i="5"/>
  <c r="P1316" i="5"/>
  <c r="P1304" i="5"/>
  <c r="P1292" i="5"/>
  <c r="P1256" i="5"/>
  <c r="P1244" i="5"/>
  <c r="P1220" i="5"/>
  <c r="P1184" i="5"/>
  <c r="P1172" i="5"/>
  <c r="P1148" i="5"/>
  <c r="P1136" i="5"/>
  <c r="P1124" i="5"/>
  <c r="P1100" i="5"/>
  <c r="P1088" i="5"/>
  <c r="P1052" i="5"/>
  <c r="P1040" i="5"/>
  <c r="P1028" i="5"/>
  <c r="P1016" i="5"/>
  <c r="P1004" i="5"/>
  <c r="P980" i="5"/>
  <c r="P968" i="5"/>
  <c r="P956" i="5"/>
  <c r="P932" i="5"/>
  <c r="P920" i="5"/>
  <c r="P884" i="5"/>
  <c r="P872" i="5"/>
  <c r="P848" i="5"/>
  <c r="P836" i="5"/>
  <c r="P776" i="5"/>
  <c r="P764" i="5"/>
  <c r="P752" i="5"/>
  <c r="P728" i="5"/>
  <c r="P716" i="5"/>
  <c r="P704" i="5"/>
  <c r="P680" i="5"/>
  <c r="P668" i="5"/>
  <c r="P608" i="5"/>
  <c r="P596" i="5"/>
  <c r="P572" i="5"/>
  <c r="P560" i="5"/>
  <c r="P548" i="5"/>
  <c r="P512" i="5"/>
  <c r="P500" i="5"/>
  <c r="P488" i="5"/>
  <c r="P464" i="5"/>
  <c r="P452" i="5"/>
  <c r="P440" i="5"/>
  <c r="P404" i="5"/>
  <c r="P356" i="5"/>
  <c r="P344" i="5"/>
  <c r="P320" i="5"/>
  <c r="P308" i="5"/>
  <c r="P296" i="5"/>
  <c r="P272" i="5"/>
  <c r="P260" i="5"/>
  <c r="P248" i="5"/>
  <c r="P236" i="5"/>
  <c r="P224" i="5"/>
  <c r="P212" i="5"/>
  <c r="P188" i="5"/>
  <c r="P176" i="5"/>
  <c r="P164" i="5"/>
  <c r="P140" i="5"/>
  <c r="P128" i="5"/>
  <c r="P104" i="5"/>
  <c r="P92" i="5"/>
  <c r="P68" i="5"/>
  <c r="P56" i="5"/>
  <c r="P44" i="5"/>
  <c r="P20" i="5"/>
  <c r="P8" i="5"/>
  <c r="P187" i="5"/>
  <c r="P175" i="5"/>
  <c r="P163" i="5"/>
  <c r="P139" i="5"/>
  <c r="P127" i="5"/>
  <c r="P103" i="5"/>
  <c r="P91" i="5"/>
  <c r="P67" i="5"/>
  <c r="P55" i="5"/>
  <c r="P43" i="5"/>
  <c r="P19" i="5"/>
  <c r="P7" i="5"/>
  <c r="P66" i="5"/>
  <c r="P54" i="5"/>
  <c r="P18" i="5"/>
  <c r="P137" i="5"/>
  <c r="P125" i="5"/>
  <c r="P101" i="5"/>
  <c r="P89" i="5"/>
  <c r="P65" i="5"/>
  <c r="P53" i="5"/>
  <c r="P17" i="5"/>
  <c r="P100" i="5"/>
  <c r="P88" i="5"/>
  <c r="P64" i="5"/>
  <c r="P52" i="5"/>
  <c r="P16" i="5"/>
  <c r="P135" i="5"/>
  <c r="P123" i="5"/>
  <c r="P99" i="5"/>
  <c r="P87" i="5"/>
  <c r="P63" i="5"/>
  <c r="P51" i="5"/>
  <c r="P15" i="5"/>
  <c r="N16" i="5"/>
  <c r="M2686" i="5"/>
  <c r="N2686" i="5" s="1"/>
  <c r="N38" i="5"/>
  <c r="N26" i="5"/>
  <c r="N14" i="5"/>
  <c r="N50" i="5"/>
  <c r="N25" i="5"/>
  <c r="N13" i="5"/>
  <c r="N53" i="5"/>
  <c r="N37" i="5"/>
  <c r="N24" i="5"/>
  <c r="N12" i="5"/>
  <c r="N46" i="5"/>
  <c r="N41" i="5"/>
  <c r="N29" i="5"/>
  <c r="N17" i="5"/>
  <c r="N28" i="5"/>
  <c r="N36" i="5"/>
  <c r="N2681" i="5"/>
  <c r="N2669" i="5"/>
  <c r="N2657" i="5"/>
  <c r="N2645" i="5"/>
  <c r="N2633" i="5"/>
  <c r="N2621" i="5"/>
  <c r="N2609" i="5"/>
  <c r="N2597" i="5"/>
  <c r="N2585" i="5"/>
  <c r="N2573" i="5"/>
  <c r="N2561" i="5"/>
  <c r="N2549" i="5"/>
  <c r="N2537" i="5"/>
  <c r="N2525" i="5"/>
  <c r="N2513" i="5"/>
  <c r="N2501" i="5"/>
  <c r="N2489" i="5"/>
  <c r="N2477" i="5"/>
  <c r="N2465" i="5"/>
  <c r="N2453" i="5"/>
  <c r="N2441" i="5"/>
  <c r="N2429" i="5"/>
  <c r="N2417" i="5"/>
  <c r="N2405" i="5"/>
  <c r="N2393" i="5"/>
  <c r="N2381" i="5"/>
  <c r="N2369" i="5"/>
  <c r="N2357" i="5"/>
  <c r="N2345" i="5"/>
  <c r="N2333" i="5"/>
  <c r="N2321" i="5"/>
  <c r="N2309" i="5"/>
  <c r="N2297" i="5"/>
  <c r="N2285" i="5"/>
  <c r="N2273" i="5"/>
  <c r="N2261" i="5"/>
  <c r="N2249" i="5"/>
  <c r="N2237" i="5"/>
  <c r="N2225" i="5"/>
  <c r="N2213" i="5"/>
  <c r="N2201" i="5"/>
  <c r="N2189" i="5"/>
  <c r="N2177" i="5"/>
  <c r="N2165" i="5"/>
  <c r="N2153" i="5"/>
  <c r="N2141" i="5"/>
  <c r="N2129" i="5"/>
  <c r="N2117" i="5"/>
  <c r="N2105" i="5"/>
  <c r="N2093" i="5"/>
  <c r="N2081" i="5"/>
  <c r="N2069" i="5"/>
  <c r="N2057" i="5"/>
  <c r="N2045" i="5"/>
  <c r="N2033" i="5"/>
  <c r="N2021" i="5"/>
  <c r="N2009" i="5"/>
  <c r="N1997" i="5"/>
  <c r="N1985" i="5"/>
  <c r="N1973" i="5"/>
  <c r="N1961" i="5"/>
  <c r="N1949" i="5"/>
  <c r="N1937" i="5"/>
  <c r="N1925" i="5"/>
  <c r="N1913" i="5"/>
  <c r="N1901" i="5"/>
  <c r="N1889" i="5"/>
  <c r="N1877" i="5"/>
  <c r="N1865" i="5"/>
  <c r="N1853" i="5"/>
  <c r="N1841" i="5"/>
  <c r="N1829" i="5"/>
  <c r="N1817" i="5"/>
  <c r="N1805" i="5"/>
  <c r="N1793" i="5"/>
  <c r="N1781" i="5"/>
  <c r="N1769" i="5"/>
  <c r="N1757" i="5"/>
  <c r="N1745" i="5"/>
  <c r="N1733" i="5"/>
  <c r="N1721" i="5"/>
  <c r="N1709" i="5"/>
  <c r="N1697" i="5"/>
  <c r="N1685" i="5"/>
  <c r="N1673" i="5"/>
  <c r="N1661" i="5"/>
  <c r="N1649" i="5"/>
  <c r="N1637" i="5"/>
  <c r="N1625" i="5"/>
  <c r="N1613" i="5"/>
  <c r="N1601" i="5"/>
  <c r="N1589" i="5"/>
  <c r="N1577" i="5"/>
  <c r="N1565" i="5"/>
  <c r="N1553" i="5"/>
  <c r="N1541" i="5"/>
  <c r="N1529" i="5"/>
  <c r="N1517" i="5"/>
  <c r="N1505" i="5"/>
  <c r="N1493" i="5"/>
  <c r="N1481" i="5"/>
  <c r="N1469" i="5"/>
  <c r="N1457" i="5"/>
  <c r="N1445" i="5"/>
  <c r="N1433" i="5"/>
  <c r="N1421" i="5"/>
  <c r="N1409" i="5"/>
  <c r="N1397" i="5"/>
  <c r="N1385" i="5"/>
  <c r="N1373" i="5"/>
  <c r="N1361" i="5"/>
  <c r="N1349" i="5"/>
  <c r="N1337" i="5"/>
  <c r="N1325" i="5"/>
  <c r="N1313" i="5"/>
  <c r="N1301" i="5"/>
  <c r="N1289" i="5"/>
  <c r="N1277" i="5"/>
  <c r="N1265" i="5"/>
  <c r="N1253" i="5"/>
  <c r="N1241" i="5"/>
  <c r="N1229" i="5"/>
  <c r="N1217" i="5"/>
  <c r="N1205" i="5"/>
  <c r="N1193" i="5"/>
  <c r="N1181" i="5"/>
  <c r="N1169" i="5"/>
  <c r="N1157" i="5"/>
  <c r="N1145" i="5"/>
  <c r="N1133" i="5"/>
  <c r="N1121" i="5"/>
  <c r="N1109" i="5"/>
  <c r="N1097" i="5"/>
  <c r="N1085" i="5"/>
  <c r="N1073" i="5"/>
  <c r="N1061" i="5"/>
  <c r="N1049" i="5"/>
  <c r="N1037" i="5"/>
  <c r="N1025" i="5"/>
  <c r="N1013" i="5"/>
  <c r="N1001" i="5"/>
  <c r="N989" i="5"/>
  <c r="N977" i="5"/>
  <c r="N965" i="5"/>
  <c r="N953" i="5"/>
  <c r="N941" i="5"/>
  <c r="N929" i="5"/>
  <c r="N917" i="5"/>
  <c r="N905" i="5"/>
  <c r="N893" i="5"/>
  <c r="N881" i="5"/>
  <c r="N869" i="5"/>
  <c r="N857" i="5"/>
  <c r="N845" i="5"/>
  <c r="N833" i="5"/>
  <c r="N821" i="5"/>
  <c r="N809" i="5"/>
  <c r="N2680" i="5"/>
  <c r="N2668" i="5"/>
  <c r="N2656" i="5"/>
  <c r="N2644" i="5"/>
  <c r="N2632" i="5"/>
  <c r="N2620" i="5"/>
  <c r="N2608" i="5"/>
  <c r="N2596" i="5"/>
  <c r="N2584" i="5"/>
  <c r="N2572" i="5"/>
  <c r="N2560" i="5"/>
  <c r="N2548" i="5"/>
  <c r="N2536" i="5"/>
  <c r="N2524" i="5"/>
  <c r="N2512" i="5"/>
  <c r="N2500" i="5"/>
  <c r="N2488" i="5"/>
  <c r="N2476" i="5"/>
  <c r="N2464" i="5"/>
  <c r="N2452" i="5"/>
  <c r="N2440" i="5"/>
  <c r="N2428" i="5"/>
  <c r="N2416" i="5"/>
  <c r="N2404" i="5"/>
  <c r="N2392" i="5"/>
  <c r="N2380" i="5"/>
  <c r="N2368" i="5"/>
  <c r="N2356" i="5"/>
  <c r="N2344" i="5"/>
  <c r="N2332" i="5"/>
  <c r="N2320" i="5"/>
  <c r="N2308" i="5"/>
  <c r="N2296" i="5"/>
  <c r="N2284" i="5"/>
  <c r="N2272" i="5"/>
  <c r="N2260" i="5"/>
  <c r="N2248" i="5"/>
  <c r="N2236" i="5"/>
  <c r="N2224" i="5"/>
  <c r="N2212" i="5"/>
  <c r="N2200" i="5"/>
  <c r="N2188" i="5"/>
  <c r="N2176" i="5"/>
  <c r="N2164" i="5"/>
  <c r="N2152" i="5"/>
  <c r="N2140" i="5"/>
  <c r="N2128" i="5"/>
  <c r="N2116" i="5"/>
  <c r="N2104" i="5"/>
  <c r="N2092" i="5"/>
  <c r="N2080" i="5"/>
  <c r="N2068" i="5"/>
  <c r="N2056" i="5"/>
  <c r="N2044" i="5"/>
  <c r="N2032" i="5"/>
  <c r="N2020" i="5"/>
  <c r="N2008" i="5"/>
  <c r="N1996" i="5"/>
  <c r="N1984" i="5"/>
  <c r="N1972" i="5"/>
  <c r="N1960" i="5"/>
  <c r="N1948" i="5"/>
  <c r="N1936" i="5"/>
  <c r="N1924" i="5"/>
  <c r="N1912" i="5"/>
  <c r="N1900" i="5"/>
  <c r="N1888" i="5"/>
  <c r="N1876" i="5"/>
  <c r="N1864" i="5"/>
  <c r="N1852" i="5"/>
  <c r="N1840" i="5"/>
  <c r="N1828" i="5"/>
  <c r="N1816" i="5"/>
  <c r="N1804" i="5"/>
  <c r="N1792" i="5"/>
  <c r="N1780" i="5"/>
  <c r="N1768" i="5"/>
  <c r="N1756" i="5"/>
  <c r="N1744" i="5"/>
  <c r="N1732" i="5"/>
  <c r="N1720" i="5"/>
  <c r="N1708" i="5"/>
  <c r="N1696" i="5"/>
  <c r="N1684" i="5"/>
  <c r="N1672" i="5"/>
  <c r="N1660" i="5"/>
  <c r="N1648" i="5"/>
  <c r="N1636" i="5"/>
  <c r="N1624" i="5"/>
  <c r="N1612" i="5"/>
  <c r="N1600" i="5"/>
  <c r="N1588" i="5"/>
  <c r="N1576" i="5"/>
  <c r="N1564" i="5"/>
  <c r="N1552" i="5"/>
  <c r="N1540" i="5"/>
  <c r="N1528" i="5"/>
  <c r="N1516" i="5"/>
  <c r="N1504" i="5"/>
  <c r="N1492" i="5"/>
  <c r="N1480" i="5"/>
  <c r="N1468" i="5"/>
  <c r="N1456" i="5"/>
  <c r="N1444" i="5"/>
  <c r="N1432" i="5"/>
  <c r="N1420" i="5"/>
  <c r="N1408" i="5"/>
  <c r="N1396" i="5"/>
  <c r="N1384" i="5"/>
  <c r="N1372" i="5"/>
  <c r="N1360" i="5"/>
  <c r="N1348" i="5"/>
  <c r="N1336" i="5"/>
  <c r="N1324" i="5"/>
  <c r="N1312" i="5"/>
  <c r="N1300" i="5"/>
  <c r="N1288" i="5"/>
  <c r="N1276" i="5"/>
  <c r="N1264" i="5"/>
  <c r="N1252" i="5"/>
  <c r="N1240" i="5"/>
  <c r="N1228" i="5"/>
  <c r="N1216" i="5"/>
  <c r="N1204" i="5"/>
  <c r="N1192" i="5"/>
  <c r="N1180" i="5"/>
  <c r="N1168" i="5"/>
  <c r="N1156" i="5"/>
  <c r="N1144" i="5"/>
  <c r="N1132" i="5"/>
  <c r="N1120" i="5"/>
  <c r="N1108" i="5"/>
  <c r="N1096" i="5"/>
  <c r="N1084" i="5"/>
  <c r="N1072" i="5"/>
  <c r="N1060" i="5"/>
  <c r="N2679" i="5"/>
  <c r="N2667" i="5"/>
  <c r="N2655" i="5"/>
  <c r="N2643" i="5"/>
  <c r="N2631" i="5"/>
  <c r="N2619" i="5"/>
  <c r="N2607" i="5"/>
  <c r="N2595" i="5"/>
  <c r="N2583" i="5"/>
  <c r="N2571" i="5"/>
  <c r="N2559" i="5"/>
  <c r="N2547" i="5"/>
  <c r="N2535" i="5"/>
  <c r="N2523" i="5"/>
  <c r="N2511" i="5"/>
  <c r="N2499" i="5"/>
  <c r="N2487" i="5"/>
  <c r="N2475" i="5"/>
  <c r="N2463" i="5"/>
  <c r="N2451" i="5"/>
  <c r="N2439" i="5"/>
  <c r="N2427" i="5"/>
  <c r="N2415" i="5"/>
  <c r="N2403" i="5"/>
  <c r="N2678" i="5"/>
  <c r="N2666" i="5"/>
  <c r="N2654" i="5"/>
  <c r="N2642" i="5"/>
  <c r="N2630" i="5"/>
  <c r="N2618" i="5"/>
  <c r="N2606" i="5"/>
  <c r="N2594" i="5"/>
  <c r="N2582" i="5"/>
  <c r="N2570" i="5"/>
  <c r="N2558" i="5"/>
  <c r="N2546" i="5"/>
  <c r="N2534" i="5"/>
  <c r="N2522" i="5"/>
  <c r="N2510" i="5"/>
  <c r="N2498" i="5"/>
  <c r="N2486" i="5"/>
  <c r="N2474" i="5"/>
  <c r="N2462" i="5"/>
  <c r="N2450" i="5"/>
  <c r="N2438" i="5"/>
  <c r="N2426" i="5"/>
  <c r="N2414" i="5"/>
  <c r="N2402" i="5"/>
  <c r="N797" i="5"/>
  <c r="N785" i="5"/>
  <c r="N773" i="5"/>
  <c r="N761" i="5"/>
  <c r="N749" i="5"/>
  <c r="N737" i="5"/>
  <c r="N725" i="5"/>
  <c r="N713" i="5"/>
  <c r="N701" i="5"/>
  <c r="N689" i="5"/>
  <c r="N677" i="5"/>
  <c r="N665" i="5"/>
  <c r="N653" i="5"/>
  <c r="N641" i="5"/>
  <c r="N629" i="5"/>
  <c r="N617" i="5"/>
  <c r="N605" i="5"/>
  <c r="N593" i="5"/>
  <c r="N581" i="5"/>
  <c r="N569" i="5"/>
  <c r="N557" i="5"/>
  <c r="N545" i="5"/>
  <c r="N533" i="5"/>
  <c r="N521" i="5"/>
  <c r="N509" i="5"/>
  <c r="N497" i="5"/>
  <c r="N485" i="5"/>
  <c r="N473" i="5"/>
  <c r="N461" i="5"/>
  <c r="N449" i="5"/>
  <c r="N437" i="5"/>
  <c r="N425" i="5"/>
  <c r="N413" i="5"/>
  <c r="N401" i="5"/>
  <c r="N389" i="5"/>
  <c r="N377" i="5"/>
  <c r="N365" i="5"/>
  <c r="N353" i="5"/>
  <c r="N341" i="5"/>
  <c r="N329" i="5"/>
  <c r="N317" i="5"/>
  <c r="N305" i="5"/>
  <c r="N293" i="5"/>
  <c r="N281" i="5"/>
  <c r="N269" i="5"/>
  <c r="N257" i="5"/>
  <c r="N245" i="5"/>
  <c r="N233" i="5"/>
  <c r="N221" i="5"/>
  <c r="N209" i="5"/>
  <c r="N197" i="5"/>
  <c r="N185" i="5"/>
  <c r="N173" i="5"/>
  <c r="N161" i="5"/>
  <c r="N149" i="5"/>
  <c r="N137" i="5"/>
  <c r="N125" i="5"/>
  <c r="N113" i="5"/>
  <c r="N101" i="5"/>
  <c r="N89" i="5"/>
  <c r="N77" i="5"/>
  <c r="N65" i="5"/>
  <c r="N1048" i="5"/>
  <c r="N1036" i="5"/>
  <c r="N1024" i="5"/>
  <c r="N1012" i="5"/>
  <c r="N1000" i="5"/>
  <c r="N988" i="5"/>
  <c r="N976" i="5"/>
  <c r="N964" i="5"/>
  <c r="N952" i="5"/>
  <c r="N940" i="5"/>
  <c r="N928" i="5"/>
  <c r="N916" i="5"/>
  <c r="N904" i="5"/>
  <c r="N892" i="5"/>
  <c r="N880" i="5"/>
  <c r="N868" i="5"/>
  <c r="N856" i="5"/>
  <c r="N844" i="5"/>
  <c r="N832" i="5"/>
  <c r="N820" i="5"/>
  <c r="N808" i="5"/>
  <c r="N796" i="5"/>
  <c r="N784" i="5"/>
  <c r="N772" i="5"/>
  <c r="N760" i="5"/>
  <c r="N748" i="5"/>
  <c r="N736" i="5"/>
  <c r="N724" i="5"/>
  <c r="N712" i="5"/>
  <c r="N700" i="5"/>
  <c r="N688" i="5"/>
  <c r="N676" i="5"/>
  <c r="N664" i="5"/>
  <c r="N652" i="5"/>
  <c r="N640" i="5"/>
  <c r="N628" i="5"/>
  <c r="N616" i="5"/>
  <c r="N604" i="5"/>
  <c r="N592" i="5"/>
  <c r="N580" i="5"/>
  <c r="N568" i="5"/>
  <c r="N556" i="5"/>
  <c r="N544" i="5"/>
  <c r="N532" i="5"/>
  <c r="N520" i="5"/>
  <c r="N508" i="5"/>
  <c r="N496" i="5"/>
  <c r="N484" i="5"/>
  <c r="N472" i="5"/>
  <c r="N460" i="5"/>
  <c r="N448" i="5"/>
  <c r="N436" i="5"/>
  <c r="N424" i="5"/>
  <c r="N412" i="5"/>
  <c r="N400" i="5"/>
  <c r="N388" i="5"/>
  <c r="N376" i="5"/>
  <c r="N364" i="5"/>
  <c r="N352" i="5"/>
  <c r="N340" i="5"/>
  <c r="N328" i="5"/>
  <c r="N316" i="5"/>
  <c r="N304" i="5"/>
  <c r="N292" i="5"/>
  <c r="N280" i="5"/>
  <c r="N268" i="5"/>
  <c r="N256" i="5"/>
  <c r="N244" i="5"/>
  <c r="N232" i="5"/>
  <c r="N220" i="5"/>
  <c r="N208" i="5"/>
  <c r="N196" i="5"/>
  <c r="N184" i="5"/>
  <c r="N172" i="5"/>
  <c r="N160" i="5"/>
  <c r="N148" i="5"/>
  <c r="N136" i="5"/>
  <c r="N124" i="5"/>
  <c r="N112" i="5"/>
  <c r="N100" i="5"/>
  <c r="N88" i="5"/>
  <c r="N76" i="5"/>
  <c r="N64" i="5"/>
  <c r="N52" i="5"/>
  <c r="N40" i="5"/>
  <c r="N2391" i="5"/>
  <c r="N2379" i="5"/>
  <c r="N2367" i="5"/>
  <c r="N2355" i="5"/>
  <c r="N2343" i="5"/>
  <c r="N2331" i="5"/>
  <c r="N2319" i="5"/>
  <c r="N2307" i="5"/>
  <c r="N2295" i="5"/>
  <c r="N2283" i="5"/>
  <c r="N2271" i="5"/>
  <c r="N2259" i="5"/>
  <c r="N2247" i="5"/>
  <c r="N2235" i="5"/>
  <c r="N2223" i="5"/>
  <c r="N2211" i="5"/>
  <c r="N2199" i="5"/>
  <c r="N2187" i="5"/>
  <c r="N2175" i="5"/>
  <c r="N2163" i="5"/>
  <c r="N2151" i="5"/>
  <c r="N2139" i="5"/>
  <c r="N2127" i="5"/>
  <c r="N2115" i="5"/>
  <c r="N2103" i="5"/>
  <c r="N2091" i="5"/>
  <c r="N2079" i="5"/>
  <c r="N2067" i="5"/>
  <c r="N2055" i="5"/>
  <c r="N2043" i="5"/>
  <c r="N2031" i="5"/>
  <c r="N2019" i="5"/>
  <c r="N2007" i="5"/>
  <c r="N1995" i="5"/>
  <c r="N1983" i="5"/>
  <c r="N1971" i="5"/>
  <c r="N1959" i="5"/>
  <c r="N1947" i="5"/>
  <c r="N1935" i="5"/>
  <c r="N1923" i="5"/>
  <c r="N1911" i="5"/>
  <c r="N1899" i="5"/>
  <c r="N1887" i="5"/>
  <c r="N1875" i="5"/>
  <c r="N1863" i="5"/>
  <c r="N1851" i="5"/>
  <c r="N1839" i="5"/>
  <c r="N1827" i="5"/>
  <c r="N1815" i="5"/>
  <c r="N1803" i="5"/>
  <c r="N1791" i="5"/>
  <c r="N1779" i="5"/>
  <c r="N1767" i="5"/>
  <c r="N1755" i="5"/>
  <c r="N1743" i="5"/>
  <c r="N1731" i="5"/>
  <c r="N1719" i="5"/>
  <c r="N1707" i="5"/>
  <c r="N1695" i="5"/>
  <c r="N1683" i="5"/>
  <c r="N1671" i="5"/>
  <c r="N1659" i="5"/>
  <c r="N1647" i="5"/>
  <c r="N1635" i="5"/>
  <c r="N1623" i="5"/>
  <c r="N1611" i="5"/>
  <c r="N1599" i="5"/>
  <c r="N1587" i="5"/>
  <c r="N1575" i="5"/>
  <c r="N1563" i="5"/>
  <c r="N1551" i="5"/>
  <c r="N1539" i="5"/>
  <c r="N1527" i="5"/>
  <c r="N1515" i="5"/>
  <c r="N1503" i="5"/>
  <c r="N1491" i="5"/>
  <c r="N1479" i="5"/>
  <c r="N1467" i="5"/>
  <c r="N1455" i="5"/>
  <c r="N1443" i="5"/>
  <c r="N1431" i="5"/>
  <c r="N1419" i="5"/>
  <c r="N1407" i="5"/>
  <c r="N1395" i="5"/>
  <c r="N1383" i="5"/>
  <c r="N1371" i="5"/>
  <c r="N1359" i="5"/>
  <c r="N1347" i="5"/>
  <c r="N1335" i="5"/>
  <c r="N1323" i="5"/>
  <c r="N1311" i="5"/>
  <c r="N1299" i="5"/>
  <c r="N1287" i="5"/>
  <c r="N1275" i="5"/>
  <c r="N1263" i="5"/>
  <c r="N1251" i="5"/>
  <c r="N1239" i="5"/>
  <c r="N1227" i="5"/>
  <c r="N1215" i="5"/>
  <c r="N1203" i="5"/>
  <c r="N1191" i="5"/>
  <c r="N1179" i="5"/>
  <c r="N1167" i="5"/>
  <c r="N1155" i="5"/>
  <c r="N1143" i="5"/>
  <c r="N1131" i="5"/>
  <c r="N1119" i="5"/>
  <c r="N1107" i="5"/>
  <c r="N1095" i="5"/>
  <c r="N1083" i="5"/>
  <c r="N1071" i="5"/>
  <c r="N1059" i="5"/>
  <c r="N1047" i="5"/>
  <c r="N2390" i="5"/>
  <c r="N2378" i="5"/>
  <c r="N2366" i="5"/>
  <c r="N2354" i="5"/>
  <c r="N2342" i="5"/>
  <c r="N2330" i="5"/>
  <c r="N2318" i="5"/>
  <c r="N2306" i="5"/>
  <c r="N2294" i="5"/>
  <c r="N2282" i="5"/>
  <c r="N2270" i="5"/>
  <c r="N2258" i="5"/>
  <c r="N2246" i="5"/>
  <c r="N2234" i="5"/>
  <c r="N2222" i="5"/>
  <c r="N2210" i="5"/>
  <c r="N2198" i="5"/>
  <c r="N2186" i="5"/>
  <c r="N2174" i="5"/>
  <c r="N2162" i="5"/>
  <c r="N2150" i="5"/>
  <c r="N2138" i="5"/>
  <c r="N2126" i="5"/>
  <c r="N2114" i="5"/>
  <c r="N2102" i="5"/>
  <c r="N2090" i="5"/>
  <c r="N2078" i="5"/>
  <c r="N2066" i="5"/>
  <c r="N2054" i="5"/>
  <c r="N2042" i="5"/>
  <c r="N2030" i="5"/>
  <c r="N2018" i="5"/>
  <c r="N2006" i="5"/>
  <c r="N1994" i="5"/>
  <c r="N1982" i="5"/>
  <c r="N1970" i="5"/>
  <c r="N1958" i="5"/>
  <c r="N1946" i="5"/>
  <c r="N1934" i="5"/>
  <c r="N1922" i="5"/>
  <c r="N1910" i="5"/>
  <c r="N1898" i="5"/>
  <c r="N1886" i="5"/>
  <c r="N1874" i="5"/>
  <c r="N1862" i="5"/>
  <c r="N1850" i="5"/>
  <c r="N1838" i="5"/>
  <c r="N1826" i="5"/>
  <c r="N1814" i="5"/>
  <c r="N1802" i="5"/>
  <c r="N1790" i="5"/>
  <c r="N1778" i="5"/>
  <c r="N1766" i="5"/>
  <c r="N1754" i="5"/>
  <c r="N1742" i="5"/>
  <c r="N1730" i="5"/>
  <c r="N1718" i="5"/>
  <c r="N1706" i="5"/>
  <c r="N1694" i="5"/>
  <c r="N1682" i="5"/>
  <c r="N1670" i="5"/>
  <c r="N1658" i="5"/>
  <c r="N1646" i="5"/>
  <c r="N1634" i="5"/>
  <c r="N1622" i="5"/>
  <c r="N1610" i="5"/>
  <c r="N1598" i="5"/>
  <c r="N1586" i="5"/>
  <c r="N1574" i="5"/>
  <c r="N1562" i="5"/>
  <c r="N1550" i="5"/>
  <c r="N1538" i="5"/>
  <c r="N1526" i="5"/>
  <c r="N1514" i="5"/>
  <c r="N1502" i="5"/>
  <c r="N1490" i="5"/>
  <c r="N1478" i="5"/>
  <c r="N1466" i="5"/>
  <c r="N1454" i="5"/>
  <c r="N1442" i="5"/>
  <c r="N1430" i="5"/>
  <c r="N1418" i="5"/>
  <c r="N1406" i="5"/>
  <c r="N1394" i="5"/>
  <c r="N1382" i="5"/>
  <c r="N1370" i="5"/>
  <c r="N1358" i="5"/>
  <c r="N1346" i="5"/>
  <c r="N1334" i="5"/>
  <c r="N1322" i="5"/>
  <c r="N1310" i="5"/>
  <c r="N1298" i="5"/>
  <c r="N1286" i="5"/>
  <c r="N1274" i="5"/>
  <c r="N1262" i="5"/>
  <c r="N1250" i="5"/>
  <c r="N1238" i="5"/>
  <c r="N1226" i="5"/>
  <c r="N1214" i="5"/>
  <c r="N1202" i="5"/>
  <c r="N1190" i="5"/>
  <c r="N1178" i="5"/>
  <c r="N1166" i="5"/>
  <c r="N1154" i="5"/>
  <c r="N1142" i="5"/>
  <c r="N1130" i="5"/>
  <c r="N1118" i="5"/>
  <c r="N1106" i="5"/>
  <c r="N1094" i="5"/>
  <c r="N1082" i="5"/>
  <c r="N1035" i="5"/>
  <c r="N1070" i="5"/>
  <c r="N1058" i="5"/>
  <c r="N1046" i="5"/>
  <c r="N1034" i="5"/>
  <c r="N1022" i="5"/>
  <c r="N1010" i="5"/>
  <c r="N998" i="5"/>
  <c r="N986" i="5"/>
  <c r="N974" i="5"/>
  <c r="N962" i="5"/>
  <c r="N950" i="5"/>
  <c r="N938" i="5"/>
  <c r="N926" i="5"/>
  <c r="N914" i="5"/>
  <c r="N902" i="5"/>
  <c r="N890" i="5"/>
  <c r="N878" i="5"/>
  <c r="N866" i="5"/>
  <c r="N854" i="5"/>
  <c r="N842" i="5"/>
  <c r="N830" i="5"/>
  <c r="N818" i="5"/>
  <c r="N806" i="5"/>
  <c r="N794" i="5"/>
  <c r="N782" i="5"/>
  <c r="N770" i="5"/>
  <c r="N758" i="5"/>
  <c r="N746" i="5"/>
  <c r="N734" i="5"/>
  <c r="N722" i="5"/>
  <c r="N710" i="5"/>
  <c r="N698" i="5"/>
  <c r="N686" i="5"/>
  <c r="N674" i="5"/>
  <c r="N662" i="5"/>
  <c r="N650" i="5"/>
  <c r="N638" i="5"/>
  <c r="N626" i="5"/>
  <c r="N614" i="5"/>
  <c r="N602" i="5"/>
  <c r="N590" i="5"/>
  <c r="N578" i="5"/>
  <c r="N566" i="5"/>
  <c r="N554" i="5"/>
  <c r="N542" i="5"/>
  <c r="N530" i="5"/>
  <c r="N518" i="5"/>
  <c r="N506" i="5"/>
  <c r="N494" i="5"/>
  <c r="N482" i="5"/>
  <c r="N470" i="5"/>
  <c r="N458" i="5"/>
  <c r="N446" i="5"/>
  <c r="N434" i="5"/>
  <c r="N422" i="5"/>
  <c r="N410" i="5"/>
  <c r="N398" i="5"/>
  <c r="N386" i="5"/>
  <c r="N374" i="5"/>
  <c r="N362" i="5"/>
  <c r="N350" i="5"/>
  <c r="N338" i="5"/>
  <c r="N326" i="5"/>
  <c r="N314" i="5"/>
  <c r="N302" i="5"/>
  <c r="N290" i="5"/>
  <c r="N278" i="5"/>
  <c r="N266" i="5"/>
  <c r="N254" i="5"/>
  <c r="N242" i="5"/>
  <c r="N230" i="5"/>
  <c r="N218" i="5"/>
  <c r="N206" i="5"/>
  <c r="N194" i="5"/>
  <c r="N182" i="5"/>
  <c r="N170" i="5"/>
  <c r="N158" i="5"/>
  <c r="N146" i="5"/>
  <c r="N134" i="5"/>
  <c r="N122" i="5"/>
  <c r="N110" i="5"/>
  <c r="N98" i="5"/>
  <c r="N86" i="5"/>
  <c r="N74" i="5"/>
  <c r="N62" i="5"/>
  <c r="N2677" i="5"/>
  <c r="N2665" i="5"/>
  <c r="N2653" i="5"/>
  <c r="N2641" i="5"/>
  <c r="N2629" i="5"/>
  <c r="N2617" i="5"/>
  <c r="N2605" i="5"/>
  <c r="N2593" i="5"/>
  <c r="N2581" i="5"/>
  <c r="N2569" i="5"/>
  <c r="N2557" i="5"/>
  <c r="N2545" i="5"/>
  <c r="N2533" i="5"/>
  <c r="N2521" i="5"/>
  <c r="N2509" i="5"/>
  <c r="N2497" i="5"/>
  <c r="N2485" i="5"/>
  <c r="N2473" i="5"/>
  <c r="N2461" i="5"/>
  <c r="N2449" i="5"/>
  <c r="N2437" i="5"/>
  <c r="N2425" i="5"/>
  <c r="N2413" i="5"/>
  <c r="N2401" i="5"/>
  <c r="N2389" i="5"/>
  <c r="N2377" i="5"/>
  <c r="N2365" i="5"/>
  <c r="N2353" i="5"/>
  <c r="N2341" i="5"/>
  <c r="N2329" i="5"/>
  <c r="N2317" i="5"/>
  <c r="N2305" i="5"/>
  <c r="N2293" i="5"/>
  <c r="N2281" i="5"/>
  <c r="N2269" i="5"/>
  <c r="N2257" i="5"/>
  <c r="N2245" i="5"/>
  <c r="N2233" i="5"/>
  <c r="N2221" i="5"/>
  <c r="N2209" i="5"/>
  <c r="N2197" i="5"/>
  <c r="N2185" i="5"/>
  <c r="N2173" i="5"/>
  <c r="N2161" i="5"/>
  <c r="N2149" i="5"/>
  <c r="N2137" i="5"/>
  <c r="N2125" i="5"/>
  <c r="N2113" i="5"/>
  <c r="N2101" i="5"/>
  <c r="N2089" i="5"/>
  <c r="N2077" i="5"/>
  <c r="N2065" i="5"/>
  <c r="N2053" i="5"/>
  <c r="N2041" i="5"/>
  <c r="N2029" i="5"/>
  <c r="N2017" i="5"/>
  <c r="N2005" i="5"/>
  <c r="N1993" i="5"/>
  <c r="N1981" i="5"/>
  <c r="N1969" i="5"/>
  <c r="N1957" i="5"/>
  <c r="N1945" i="5"/>
  <c r="N1933" i="5"/>
  <c r="N1921" i="5"/>
  <c r="N1909" i="5"/>
  <c r="N1897" i="5"/>
  <c r="N1885" i="5"/>
  <c r="N1873" i="5"/>
  <c r="N1861" i="5"/>
  <c r="N1849" i="5"/>
  <c r="N1837" i="5"/>
  <c r="N1825" i="5"/>
  <c r="N1813" i="5"/>
  <c r="N1801" i="5"/>
  <c r="N1789" i="5"/>
  <c r="N1777" i="5"/>
  <c r="N1765" i="5"/>
  <c r="N1753" i="5"/>
  <c r="N1741" i="5"/>
  <c r="N1729" i="5"/>
  <c r="N1717" i="5"/>
  <c r="N1705" i="5"/>
  <c r="N1693" i="5"/>
  <c r="N1681" i="5"/>
  <c r="N1669" i="5"/>
  <c r="N1657" i="5"/>
  <c r="N1645" i="5"/>
  <c r="N6" i="5"/>
  <c r="P6" i="5"/>
  <c r="N2676" i="5"/>
  <c r="N2664" i="5"/>
  <c r="N2652" i="5"/>
  <c r="N2640" i="5"/>
  <c r="N2628" i="5"/>
  <c r="N2616" i="5"/>
  <c r="N2604" i="5"/>
  <c r="N2592" i="5"/>
  <c r="N2580" i="5"/>
  <c r="N2568" i="5"/>
  <c r="N2556" i="5"/>
  <c r="N2544" i="5"/>
  <c r="N2532" i="5"/>
  <c r="N2520" i="5"/>
  <c r="N2508" i="5"/>
  <c r="N2496" i="5"/>
  <c r="N2484" i="5"/>
  <c r="N2472" i="5"/>
  <c r="N2460" i="5"/>
  <c r="N2448" i="5"/>
  <c r="N2436" i="5"/>
  <c r="N2424" i="5"/>
  <c r="N2412" i="5"/>
  <c r="N2400" i="5"/>
  <c r="N2388" i="5"/>
  <c r="N2376" i="5"/>
  <c r="N2364" i="5"/>
  <c r="N2352" i="5"/>
  <c r="N2340" i="5"/>
  <c r="N2328" i="5"/>
  <c r="N2316" i="5"/>
  <c r="N2304" i="5"/>
  <c r="N2292" i="5"/>
  <c r="N2280" i="5"/>
  <c r="N2268" i="5"/>
  <c r="N2256" i="5"/>
  <c r="N2244" i="5"/>
  <c r="N2232" i="5"/>
  <c r="N2220" i="5"/>
  <c r="N2208" i="5"/>
  <c r="N2196" i="5"/>
  <c r="N2184" i="5"/>
  <c r="N2172" i="5"/>
  <c r="N2160" i="5"/>
  <c r="N2148" i="5"/>
  <c r="N2136" i="5"/>
  <c r="N2124" i="5"/>
  <c r="N2112" i="5"/>
  <c r="N2100" i="5"/>
  <c r="N2088" i="5"/>
  <c r="N2076" i="5"/>
  <c r="N2064" i="5"/>
  <c r="N2052" i="5"/>
  <c r="N2040" i="5"/>
  <c r="N2028" i="5"/>
  <c r="N2016" i="5"/>
  <c r="N2004" i="5"/>
  <c r="N1992" i="5"/>
  <c r="N1980" i="5"/>
  <c r="N1968" i="5"/>
  <c r="N1956" i="5"/>
  <c r="N1944" i="5"/>
  <c r="N1932" i="5"/>
  <c r="N1920" i="5"/>
  <c r="N1908" i="5"/>
  <c r="N1896" i="5"/>
  <c r="N1884" i="5"/>
  <c r="N1872" i="5"/>
  <c r="N1860" i="5"/>
  <c r="N1848" i="5"/>
  <c r="N1836" i="5"/>
  <c r="N1824" i="5"/>
  <c r="N1812" i="5"/>
  <c r="N1800" i="5"/>
  <c r="N1788" i="5"/>
  <c r="N1776" i="5"/>
  <c r="N1764" i="5"/>
  <c r="N1752" i="5"/>
  <c r="N1740" i="5"/>
  <c r="N1728" i="5"/>
  <c r="N1716" i="5"/>
  <c r="N1704" i="5"/>
  <c r="N1692" i="5"/>
  <c r="N1680" i="5"/>
  <c r="N1668" i="5"/>
  <c r="N1656" i="5"/>
  <c r="N1644" i="5"/>
  <c r="N1632" i="5"/>
  <c r="N2674" i="5"/>
  <c r="N2662" i="5"/>
  <c r="N2650" i="5"/>
  <c r="N2638" i="5"/>
  <c r="N2626" i="5"/>
  <c r="N2614" i="5"/>
  <c r="N2602" i="5"/>
  <c r="N2590" i="5"/>
  <c r="N2578" i="5"/>
  <c r="N2566" i="5"/>
  <c r="N2554" i="5"/>
  <c r="N2542" i="5"/>
  <c r="N2530" i="5"/>
  <c r="N2518" i="5"/>
  <c r="N2506" i="5"/>
  <c r="N2494" i="5"/>
  <c r="N2482" i="5"/>
  <c r="N2470" i="5"/>
  <c r="N2458" i="5"/>
  <c r="N2446" i="5"/>
  <c r="N2434" i="5"/>
  <c r="N2422" i="5"/>
  <c r="N2410" i="5"/>
  <c r="N2398" i="5"/>
  <c r="N2386" i="5"/>
  <c r="N2374" i="5"/>
  <c r="N2362" i="5"/>
  <c r="N2350" i="5"/>
  <c r="N2338" i="5"/>
  <c r="N2326" i="5"/>
  <c r="N2314" i="5"/>
  <c r="N2302" i="5"/>
  <c r="N2290" i="5"/>
  <c r="N2278" i="5"/>
  <c r="N2266" i="5"/>
  <c r="N2254" i="5"/>
  <c r="N2242" i="5"/>
  <c r="N2230" i="5"/>
  <c r="N2218" i="5"/>
  <c r="N2206" i="5"/>
  <c r="N2194" i="5"/>
  <c r="N2182" i="5"/>
  <c r="N2170" i="5"/>
  <c r="N2158" i="5"/>
  <c r="N2146" i="5"/>
  <c r="N2134" i="5"/>
  <c r="N2122" i="5"/>
  <c r="N2110" i="5"/>
  <c r="N2098" i="5"/>
  <c r="N2086" i="5"/>
  <c r="N2074" i="5"/>
  <c r="N2062" i="5"/>
  <c r="N2050" i="5"/>
  <c r="N2038" i="5"/>
  <c r="N2026" i="5"/>
  <c r="N2014" i="5"/>
  <c r="N2002" i="5"/>
  <c r="N1990" i="5"/>
  <c r="N1978" i="5"/>
  <c r="N1966" i="5"/>
  <c r="N1954" i="5"/>
  <c r="N1942" i="5"/>
  <c r="N1930" i="5"/>
  <c r="N1918" i="5"/>
  <c r="N1906" i="5"/>
  <c r="N1894" i="5"/>
  <c r="N1882" i="5"/>
  <c r="N1870" i="5"/>
  <c r="N1858" i="5"/>
  <c r="N1846" i="5"/>
  <c r="N1834" i="5"/>
  <c r="N1822" i="5"/>
  <c r="N1810" i="5"/>
  <c r="N1798" i="5"/>
  <c r="N1786" i="5"/>
  <c r="N1774" i="5"/>
  <c r="N1762" i="5"/>
  <c r="N1750" i="5"/>
  <c r="N1738" i="5"/>
  <c r="N1726" i="5"/>
  <c r="N1714" i="5"/>
  <c r="N1702" i="5"/>
  <c r="N1690" i="5"/>
  <c r="N1678" i="5"/>
  <c r="N1666" i="5"/>
  <c r="N1654" i="5"/>
  <c r="N1642" i="5"/>
  <c r="N1630" i="5"/>
  <c r="N1618" i="5"/>
  <c r="N1606" i="5"/>
  <c r="N1594" i="5"/>
  <c r="N1582" i="5"/>
  <c r="N1570" i="5"/>
  <c r="N1558" i="5"/>
  <c r="N1546" i="5"/>
  <c r="N1534" i="5"/>
  <c r="N1522" i="5"/>
  <c r="N1510" i="5"/>
  <c r="N1498" i="5"/>
  <c r="N1486" i="5"/>
  <c r="N1474" i="5"/>
  <c r="N1462" i="5"/>
  <c r="N1450" i="5"/>
  <c r="N1438" i="5"/>
  <c r="N1426" i="5"/>
  <c r="N1414" i="5"/>
  <c r="N1402" i="5"/>
  <c r="N1390" i="5"/>
  <c r="N1378" i="5"/>
  <c r="N1366" i="5"/>
  <c r="N1354" i="5"/>
  <c r="N1342" i="5"/>
  <c r="N1330" i="5"/>
  <c r="N1318" i="5"/>
  <c r="N1306" i="5"/>
  <c r="N1294" i="5"/>
  <c r="N1282" i="5"/>
  <c r="N1270" i="5"/>
  <c r="N1258" i="5"/>
  <c r="N1246" i="5"/>
  <c r="N1234" i="5"/>
  <c r="N1222" i="5"/>
  <c r="N1210" i="5"/>
  <c r="N1198" i="5"/>
  <c r="N1186" i="5"/>
  <c r="N1174" i="5"/>
  <c r="N1162" i="5"/>
  <c r="N1150" i="5"/>
  <c r="N1138" i="5"/>
  <c r="N1126" i="5"/>
  <c r="N1114" i="5"/>
  <c r="N1102" i="5"/>
  <c r="N1090" i="5"/>
  <c r="N1078" i="5"/>
  <c r="N1066" i="5"/>
  <c r="N1054" i="5"/>
  <c r="N1042" i="5"/>
  <c r="N1030" i="5"/>
  <c r="N2673" i="5"/>
  <c r="N2661" i="5"/>
  <c r="N2649" i="5"/>
  <c r="N2637" i="5"/>
  <c r="N2625" i="5"/>
  <c r="N2613" i="5"/>
  <c r="N2601" i="5"/>
  <c r="N2589" i="5"/>
  <c r="N2577" i="5"/>
  <c r="N2565" i="5"/>
  <c r="N2553" i="5"/>
  <c r="N2541" i="5"/>
  <c r="N2529" i="5"/>
  <c r="N2517" i="5"/>
  <c r="N2505" i="5"/>
  <c r="N2493" i="5"/>
  <c r="N2481" i="5"/>
  <c r="N2469" i="5"/>
  <c r="N2457" i="5"/>
  <c r="N2445" i="5"/>
  <c r="N2433" i="5"/>
  <c r="N2421" i="5"/>
  <c r="N2409" i="5"/>
  <c r="N2397" i="5"/>
  <c r="N2385" i="5"/>
  <c r="N2373" i="5"/>
  <c r="N2361" i="5"/>
  <c r="N2349" i="5"/>
  <c r="N2337" i="5"/>
  <c r="N2325" i="5"/>
  <c r="N2313" i="5"/>
  <c r="N2301" i="5"/>
  <c r="N2289" i="5"/>
  <c r="N2277" i="5"/>
  <c r="N2265" i="5"/>
  <c r="N2253" i="5"/>
  <c r="N2241" i="5"/>
  <c r="N2229" i="5"/>
  <c r="N2217" i="5"/>
  <c r="N2205" i="5"/>
  <c r="N2193" i="5"/>
  <c r="N2181" i="5"/>
  <c r="N2169" i="5"/>
  <c r="N2157" i="5"/>
  <c r="N2145" i="5"/>
  <c r="N2133" i="5"/>
  <c r="N2121" i="5"/>
  <c r="N2109" i="5"/>
  <c r="N2097" i="5"/>
  <c r="N2085" i="5"/>
  <c r="N2073" i="5"/>
  <c r="N2061" i="5"/>
  <c r="N2049" i="5"/>
  <c r="N2037" i="5"/>
  <c r="N2025" i="5"/>
  <c r="N2013" i="5"/>
  <c r="N2001" i="5"/>
  <c r="N1989" i="5"/>
  <c r="N1977" i="5"/>
  <c r="N1965" i="5"/>
  <c r="N1953" i="5"/>
  <c r="N1941" i="5"/>
  <c r="N1929" i="5"/>
  <c r="N1917" i="5"/>
  <c r="N1905" i="5"/>
  <c r="N1893" i="5"/>
  <c r="N1881" i="5"/>
  <c r="N1869" i="5"/>
  <c r="N1857" i="5"/>
  <c r="N1845" i="5"/>
  <c r="N1833" i="5"/>
  <c r="N1821" i="5"/>
  <c r="N1809" i="5"/>
  <c r="N1797" i="5"/>
  <c r="N1785" i="5"/>
  <c r="N1773" i="5"/>
  <c r="N1761" i="5"/>
  <c r="N1749" i="5"/>
  <c r="N1737" i="5"/>
  <c r="N1725" i="5"/>
  <c r="N1713" i="5"/>
  <c r="N1701" i="5"/>
  <c r="N1689" i="5"/>
  <c r="N1633" i="5"/>
  <c r="N1621" i="5"/>
  <c r="N1609" i="5"/>
  <c r="N1597" i="5"/>
  <c r="N1585" i="5"/>
  <c r="N1573" i="5"/>
  <c r="N1561" i="5"/>
  <c r="N1549" i="5"/>
  <c r="N1537" i="5"/>
  <c r="N1525" i="5"/>
  <c r="N1513" i="5"/>
  <c r="N1501" i="5"/>
  <c r="N1489" i="5"/>
  <c r="N1477" i="5"/>
  <c r="N1465" i="5"/>
  <c r="N1453" i="5"/>
  <c r="N1441" i="5"/>
  <c r="N1429" i="5"/>
  <c r="N1417" i="5"/>
  <c r="N1405" i="5"/>
  <c r="N1393" i="5"/>
  <c r="N1381" i="5"/>
  <c r="N1369" i="5"/>
  <c r="N1357" i="5"/>
  <c r="N1345" i="5"/>
  <c r="N1333" i="5"/>
  <c r="N1321" i="5"/>
  <c r="N1309" i="5"/>
  <c r="N1297" i="5"/>
  <c r="N1285" i="5"/>
  <c r="N1273" i="5"/>
  <c r="N1261" i="5"/>
  <c r="N1249" i="5"/>
  <c r="N1237" i="5"/>
  <c r="N1225" i="5"/>
  <c r="N1213" i="5"/>
  <c r="N1201" i="5"/>
  <c r="N1189" i="5"/>
  <c r="N1177" i="5"/>
  <c r="N1165" i="5"/>
  <c r="N1153" i="5"/>
  <c r="N1141" i="5"/>
  <c r="N1129" i="5"/>
  <c r="N1117" i="5"/>
  <c r="N1105" i="5"/>
  <c r="N1093" i="5"/>
  <c r="N1081" i="5"/>
  <c r="N1069" i="5"/>
  <c r="N1057" i="5"/>
  <c r="N1045" i="5"/>
  <c r="N1033" i="5"/>
  <c r="N1021" i="5"/>
  <c r="N1009" i="5"/>
  <c r="N997" i="5"/>
  <c r="N985" i="5"/>
  <c r="N973" i="5"/>
  <c r="N961" i="5"/>
  <c r="N949" i="5"/>
  <c r="N937" i="5"/>
  <c r="N925" i="5"/>
  <c r="N913" i="5"/>
  <c r="N901" i="5"/>
  <c r="N889" i="5"/>
  <c r="N877" i="5"/>
  <c r="N865" i="5"/>
  <c r="N853" i="5"/>
  <c r="N841" i="5"/>
  <c r="N829" i="5"/>
  <c r="N817" i="5"/>
  <c r="N805" i="5"/>
  <c r="N793" i="5"/>
  <c r="N781" i="5"/>
  <c r="N769" i="5"/>
  <c r="N757" i="5"/>
  <c r="N745" i="5"/>
  <c r="N733" i="5"/>
  <c r="N721" i="5"/>
  <c r="N709" i="5"/>
  <c r="N697" i="5"/>
  <c r="N685" i="5"/>
  <c r="N673" i="5"/>
  <c r="N661" i="5"/>
  <c r="N649" i="5"/>
  <c r="N637" i="5"/>
  <c r="N625" i="5"/>
  <c r="N613" i="5"/>
  <c r="N601" i="5"/>
  <c r="N589" i="5"/>
  <c r="N577" i="5"/>
  <c r="N565" i="5"/>
  <c r="N553" i="5"/>
  <c r="N541" i="5"/>
  <c r="N529" i="5"/>
  <c r="N517" i="5"/>
  <c r="N505" i="5"/>
  <c r="N493" i="5"/>
  <c r="N481" i="5"/>
  <c r="N469" i="5"/>
  <c r="N457" i="5"/>
  <c r="N445" i="5"/>
  <c r="N433" i="5"/>
  <c r="N421" i="5"/>
  <c r="N409" i="5"/>
  <c r="N397" i="5"/>
  <c r="N385" i="5"/>
  <c r="N373" i="5"/>
  <c r="N361" i="5"/>
  <c r="N349" i="5"/>
  <c r="N337" i="5"/>
  <c r="N325" i="5"/>
  <c r="N313" i="5"/>
  <c r="N301" i="5"/>
  <c r="N289" i="5"/>
  <c r="N277" i="5"/>
  <c r="N265" i="5"/>
  <c r="N253" i="5"/>
  <c r="N241" i="5"/>
  <c r="N229" i="5"/>
  <c r="N217" i="5"/>
  <c r="N205" i="5"/>
  <c r="N193" i="5"/>
  <c r="N181" i="5"/>
  <c r="N169" i="5"/>
  <c r="N157" i="5"/>
  <c r="N145" i="5"/>
  <c r="N133" i="5"/>
  <c r="N121" i="5"/>
  <c r="N109" i="5"/>
  <c r="N97" i="5"/>
  <c r="N85" i="5"/>
  <c r="N73" i="5"/>
  <c r="N61" i="5"/>
  <c r="N49" i="5"/>
  <c r="N1620" i="5"/>
  <c r="N1608" i="5"/>
  <c r="N1596" i="5"/>
  <c r="N1584" i="5"/>
  <c r="N1572" i="5"/>
  <c r="N1560" i="5"/>
  <c r="N1548" i="5"/>
  <c r="N1536" i="5"/>
  <c r="N1524" i="5"/>
  <c r="N1512" i="5"/>
  <c r="N1500" i="5"/>
  <c r="N1488" i="5"/>
  <c r="N1476" i="5"/>
  <c r="N1464" i="5"/>
  <c r="N1452" i="5"/>
  <c r="N1440" i="5"/>
  <c r="N1428" i="5"/>
  <c r="N1416" i="5"/>
  <c r="N1404" i="5"/>
  <c r="N1392" i="5"/>
  <c r="N1380" i="5"/>
  <c r="N1368" i="5"/>
  <c r="N1356" i="5"/>
  <c r="N1344" i="5"/>
  <c r="N1332" i="5"/>
  <c r="N1320" i="5"/>
  <c r="N1308" i="5"/>
  <c r="N1296" i="5"/>
  <c r="N1284" i="5"/>
  <c r="N1272" i="5"/>
  <c r="N1260" i="5"/>
  <c r="N1248" i="5"/>
  <c r="N1236" i="5"/>
  <c r="N1224" i="5"/>
  <c r="N1212" i="5"/>
  <c r="N1200" i="5"/>
  <c r="N1188" i="5"/>
  <c r="N1176" i="5"/>
  <c r="N1164" i="5"/>
  <c r="N1152" i="5"/>
  <c r="N1140" i="5"/>
  <c r="N1128" i="5"/>
  <c r="N1116" i="5"/>
  <c r="N1104" i="5"/>
  <c r="N1092" i="5"/>
  <c r="N1080" i="5"/>
  <c r="N1068" i="5"/>
  <c r="N1056" i="5"/>
  <c r="N1044" i="5"/>
  <c r="N1032" i="5"/>
  <c r="N1020" i="5"/>
  <c r="N1008" i="5"/>
  <c r="N996" i="5"/>
  <c r="N984" i="5"/>
  <c r="N972" i="5"/>
  <c r="N960" i="5"/>
  <c r="N948" i="5"/>
  <c r="N936" i="5"/>
  <c r="N924" i="5"/>
  <c r="N912" i="5"/>
  <c r="N900" i="5"/>
  <c r="N888" i="5"/>
  <c r="N876" i="5"/>
  <c r="N864" i="5"/>
  <c r="N852" i="5"/>
  <c r="N840" i="5"/>
  <c r="N828" i="5"/>
  <c r="N816" i="5"/>
  <c r="N804" i="5"/>
  <c r="N792" i="5"/>
  <c r="N780" i="5"/>
  <c r="N768" i="5"/>
  <c r="N756" i="5"/>
  <c r="N744" i="5"/>
  <c r="N732" i="5"/>
  <c r="N720" i="5"/>
  <c r="N708" i="5"/>
  <c r="N696" i="5"/>
  <c r="N684" i="5"/>
  <c r="N672" i="5"/>
  <c r="N660" i="5"/>
  <c r="N648" i="5"/>
  <c r="N636" i="5"/>
  <c r="N624" i="5"/>
  <c r="N612" i="5"/>
  <c r="N600" i="5"/>
  <c r="N588" i="5"/>
  <c r="N576" i="5"/>
  <c r="N564" i="5"/>
  <c r="N552" i="5"/>
  <c r="N540" i="5"/>
  <c r="N528" i="5"/>
  <c r="N516" i="5"/>
  <c r="N504" i="5"/>
  <c r="N492" i="5"/>
  <c r="N480" i="5"/>
  <c r="N468" i="5"/>
  <c r="N456" i="5"/>
  <c r="N444" i="5"/>
  <c r="N432" i="5"/>
  <c r="N420" i="5"/>
  <c r="N408" i="5"/>
  <c r="N396" i="5"/>
  <c r="N384" i="5"/>
  <c r="N372" i="5"/>
  <c r="N360" i="5"/>
  <c r="N348" i="5"/>
  <c r="N336" i="5"/>
  <c r="N324" i="5"/>
  <c r="N312" i="5"/>
  <c r="N300" i="5"/>
  <c r="N288" i="5"/>
  <c r="N276" i="5"/>
  <c r="N264" i="5"/>
  <c r="N252" i="5"/>
  <c r="N240" i="5"/>
  <c r="N228" i="5"/>
  <c r="N216" i="5"/>
  <c r="N204" i="5"/>
  <c r="N192" i="5"/>
  <c r="N180" i="5"/>
  <c r="N168" i="5"/>
  <c r="N156" i="5"/>
  <c r="N144" i="5"/>
  <c r="N132" i="5"/>
  <c r="N120" i="5"/>
  <c r="N108" i="5"/>
  <c r="N96" i="5"/>
  <c r="N84" i="5"/>
  <c r="N72" i="5"/>
  <c r="N60" i="5"/>
  <c r="N48" i="5"/>
  <c r="N1018" i="5"/>
  <c r="N1006" i="5"/>
  <c r="N994" i="5"/>
  <c r="N982" i="5"/>
  <c r="N970" i="5"/>
  <c r="N958" i="5"/>
  <c r="N946" i="5"/>
  <c r="N934" i="5"/>
  <c r="N922" i="5"/>
  <c r="N910" i="5"/>
  <c r="N898" i="5"/>
  <c r="N886" i="5"/>
  <c r="N874" i="5"/>
  <c r="N862" i="5"/>
  <c r="N850" i="5"/>
  <c r="N838" i="5"/>
  <c r="N826" i="5"/>
  <c r="N814" i="5"/>
  <c r="N802" i="5"/>
  <c r="N790" i="5"/>
  <c r="N778" i="5"/>
  <c r="N766" i="5"/>
  <c r="N754" i="5"/>
  <c r="N742" i="5"/>
  <c r="N730" i="5"/>
  <c r="N718" i="5"/>
  <c r="N706" i="5"/>
  <c r="N694" i="5"/>
  <c r="N682" i="5"/>
  <c r="N670" i="5"/>
  <c r="N658" i="5"/>
  <c r="N646" i="5"/>
  <c r="N634" i="5"/>
  <c r="N622" i="5"/>
  <c r="N610" i="5"/>
  <c r="N598" i="5"/>
  <c r="N586" i="5"/>
  <c r="N574" i="5"/>
  <c r="N562" i="5"/>
  <c r="N550" i="5"/>
  <c r="N538" i="5"/>
  <c r="N526" i="5"/>
  <c r="N514" i="5"/>
  <c r="N502" i="5"/>
  <c r="N490" i="5"/>
  <c r="N478" i="5"/>
  <c r="N466" i="5"/>
  <c r="N454" i="5"/>
  <c r="N442" i="5"/>
  <c r="N430" i="5"/>
  <c r="N418" i="5"/>
  <c r="N406" i="5"/>
  <c r="N394" i="5"/>
  <c r="N382" i="5"/>
  <c r="N370" i="5"/>
  <c r="N358" i="5"/>
  <c r="N346" i="5"/>
  <c r="N334" i="5"/>
  <c r="N322" i="5"/>
  <c r="N310" i="5"/>
  <c r="N298" i="5"/>
  <c r="N286" i="5"/>
  <c r="N274" i="5"/>
  <c r="N262" i="5"/>
  <c r="N250" i="5"/>
  <c r="N238" i="5"/>
  <c r="N226" i="5"/>
  <c r="N214" i="5"/>
  <c r="N202" i="5"/>
  <c r="N190" i="5"/>
  <c r="N178" i="5"/>
  <c r="N166" i="5"/>
  <c r="N154" i="5"/>
  <c r="N142" i="5"/>
  <c r="N130" i="5"/>
  <c r="N118" i="5"/>
  <c r="N106" i="5"/>
  <c r="N94" i="5"/>
  <c r="N82" i="5"/>
  <c r="N70" i="5"/>
  <c r="N58" i="5"/>
  <c r="N34" i="5"/>
  <c r="N22" i="5"/>
  <c r="N10" i="5"/>
  <c r="N1677" i="5"/>
  <c r="N1665" i="5"/>
  <c r="N1653" i="5"/>
  <c r="N1641" i="5"/>
  <c r="N1629" i="5"/>
  <c r="N1617" i="5"/>
  <c r="N1605" i="5"/>
  <c r="N1593" i="5"/>
  <c r="N1581" i="5"/>
  <c r="N1569" i="5"/>
  <c r="N1557" i="5"/>
  <c r="N1545" i="5"/>
  <c r="N1533" i="5"/>
  <c r="N1521" i="5"/>
  <c r="N1509" i="5"/>
  <c r="N1497" i="5"/>
  <c r="N1485" i="5"/>
  <c r="N1473" i="5"/>
  <c r="N1461" i="5"/>
  <c r="N1449" i="5"/>
  <c r="N1437" i="5"/>
  <c r="N1425" i="5"/>
  <c r="N1413" i="5"/>
  <c r="N1401" i="5"/>
  <c r="N1389" i="5"/>
  <c r="N1377" i="5"/>
  <c r="N1365" i="5"/>
  <c r="N1353" i="5"/>
  <c r="N1341" i="5"/>
  <c r="N1329" i="5"/>
  <c r="N1317" i="5"/>
  <c r="N1305" i="5"/>
  <c r="N1293" i="5"/>
  <c r="N1281" i="5"/>
  <c r="N1269" i="5"/>
  <c r="N1257" i="5"/>
  <c r="N1245" i="5"/>
  <c r="N1233" i="5"/>
  <c r="N1221" i="5"/>
  <c r="N1209" i="5"/>
  <c r="N1197" i="5"/>
  <c r="N1185" i="5"/>
  <c r="N1173" i="5"/>
  <c r="N1161" i="5"/>
  <c r="N1149" i="5"/>
  <c r="N1137" i="5"/>
  <c r="N1125" i="5"/>
  <c r="N1113" i="5"/>
  <c r="N1101" i="5"/>
  <c r="N1089" i="5"/>
  <c r="N1077" i="5"/>
  <c r="N1065" i="5"/>
  <c r="N1053" i="5"/>
  <c r="N1041" i="5"/>
  <c r="N1029" i="5"/>
  <c r="N1017" i="5"/>
  <c r="N1005" i="5"/>
  <c r="N993" i="5"/>
  <c r="N981" i="5"/>
  <c r="N969" i="5"/>
  <c r="N957" i="5"/>
  <c r="N945" i="5"/>
  <c r="N933" i="5"/>
  <c r="N921" i="5"/>
  <c r="N909" i="5"/>
  <c r="N897" i="5"/>
  <c r="N885" i="5"/>
  <c r="N873" i="5"/>
  <c r="N861" i="5"/>
  <c r="N849" i="5"/>
  <c r="N837" i="5"/>
  <c r="N825" i="5"/>
  <c r="N813" i="5"/>
  <c r="N801" i="5"/>
  <c r="N789" i="5"/>
  <c r="N777" i="5"/>
  <c r="N765" i="5"/>
  <c r="N753" i="5"/>
  <c r="N741" i="5"/>
  <c r="N729" i="5"/>
  <c r="N717" i="5"/>
  <c r="N705" i="5"/>
  <c r="N693" i="5"/>
  <c r="N681" i="5"/>
  <c r="N669" i="5"/>
  <c r="N657" i="5"/>
  <c r="N645" i="5"/>
  <c r="N633" i="5"/>
  <c r="N621" i="5"/>
  <c r="N609" i="5"/>
  <c r="N597" i="5"/>
  <c r="N585" i="5"/>
  <c r="N573" i="5"/>
  <c r="N561" i="5"/>
  <c r="N549" i="5"/>
  <c r="N537" i="5"/>
  <c r="N525" i="5"/>
  <c r="N513" i="5"/>
  <c r="N501" i="5"/>
  <c r="N489" i="5"/>
  <c r="N477" i="5"/>
  <c r="N465" i="5"/>
  <c r="N453" i="5"/>
  <c r="N441" i="5"/>
  <c r="N429" i="5"/>
  <c r="N417" i="5"/>
  <c r="N405" i="5"/>
  <c r="N393" i="5"/>
  <c r="N381" i="5"/>
  <c r="N369" i="5"/>
  <c r="N357" i="5"/>
  <c r="N345" i="5"/>
  <c r="N333" i="5"/>
  <c r="N321" i="5"/>
  <c r="N309" i="5"/>
  <c r="N297" i="5"/>
  <c r="N285" i="5"/>
  <c r="N273" i="5"/>
  <c r="N261" i="5"/>
  <c r="N249" i="5"/>
  <c r="N237" i="5"/>
  <c r="N225" i="5"/>
  <c r="N213" i="5"/>
  <c r="N201" i="5"/>
  <c r="N189" i="5"/>
  <c r="N177" i="5"/>
  <c r="N165" i="5"/>
  <c r="N153" i="5"/>
  <c r="N141" i="5"/>
  <c r="N129" i="5"/>
  <c r="N117" i="5"/>
  <c r="N105" i="5"/>
  <c r="N93" i="5"/>
  <c r="N81" i="5"/>
  <c r="N69" i="5"/>
  <c r="N57" i="5"/>
  <c r="N45" i="5"/>
  <c r="N33" i="5"/>
  <c r="N21" i="5"/>
  <c r="N9" i="5"/>
  <c r="N1023" i="5"/>
  <c r="N1011" i="5"/>
  <c r="N999" i="5"/>
  <c r="N987" i="5"/>
  <c r="N975" i="5"/>
  <c r="N963" i="5"/>
  <c r="N951" i="5"/>
  <c r="N939" i="5"/>
  <c r="N927" i="5"/>
  <c r="N915" i="5"/>
  <c r="N903" i="5"/>
  <c r="N891" i="5"/>
  <c r="N879" i="5"/>
  <c r="N867" i="5"/>
  <c r="N855" i="5"/>
  <c r="N843" i="5"/>
  <c r="N831" i="5"/>
  <c r="N819" i="5"/>
  <c r="N807" i="5"/>
  <c r="N795" i="5"/>
  <c r="N783" i="5"/>
  <c r="N771" i="5"/>
  <c r="N759" i="5"/>
  <c r="N747" i="5"/>
  <c r="N735" i="5"/>
  <c r="N723" i="5"/>
  <c r="N711" i="5"/>
  <c r="N699" i="5"/>
  <c r="N687" i="5"/>
  <c r="N675" i="5"/>
  <c r="N663" i="5"/>
  <c r="N651" i="5"/>
  <c r="N639" i="5"/>
  <c r="N627" i="5"/>
  <c r="N615" i="5"/>
  <c r="N603" i="5"/>
  <c r="N591" i="5"/>
  <c r="N579" i="5"/>
  <c r="N567" i="5"/>
  <c r="N555" i="5"/>
  <c r="N543" i="5"/>
  <c r="N531" i="5"/>
  <c r="N519" i="5"/>
  <c r="N507" i="5"/>
  <c r="N495" i="5"/>
  <c r="N483" i="5"/>
  <c r="N471" i="5"/>
  <c r="N459" i="5"/>
  <c r="N447" i="5"/>
  <c r="N435" i="5"/>
  <c r="N423" i="5"/>
  <c r="N411" i="5"/>
  <c r="N399" i="5"/>
  <c r="N387" i="5"/>
  <c r="N375" i="5"/>
  <c r="N363" i="5"/>
  <c r="N351" i="5"/>
  <c r="N339" i="5"/>
  <c r="N327" i="5"/>
  <c r="N315" i="5"/>
  <c r="N303" i="5"/>
  <c r="N291" i="5"/>
  <c r="N279" i="5"/>
  <c r="N267" i="5"/>
  <c r="N255" i="5"/>
  <c r="N243" i="5"/>
  <c r="N231" i="5"/>
  <c r="N219" i="5"/>
  <c r="N207" i="5"/>
  <c r="N195" i="5"/>
  <c r="N183" i="5"/>
  <c r="N171" i="5"/>
  <c r="N159" i="5"/>
  <c r="N147" i="5"/>
  <c r="N135" i="5"/>
  <c r="N123" i="5"/>
  <c r="N111" i="5"/>
  <c r="N99" i="5"/>
  <c r="N87" i="5"/>
  <c r="N75" i="5"/>
  <c r="N63" i="5"/>
  <c r="N51" i="5"/>
  <c r="N39" i="5"/>
  <c r="N27" i="5"/>
  <c r="N15" i="5"/>
  <c r="N5" i="5"/>
  <c r="N2675" i="5"/>
  <c r="N2663" i="5"/>
  <c r="N2651" i="5"/>
  <c r="N2639" i="5"/>
  <c r="N2627" i="5"/>
  <c r="N2615" i="5"/>
  <c r="N2603" i="5"/>
  <c r="N2591" i="5"/>
  <c r="N2579" i="5"/>
  <c r="N2567" i="5"/>
  <c r="N2555" i="5"/>
  <c r="N2543" i="5"/>
  <c r="N2531" i="5"/>
  <c r="N2519" i="5"/>
  <c r="N2507" i="5"/>
  <c r="N2495" i="5"/>
  <c r="N2483" i="5"/>
  <c r="N2471" i="5"/>
  <c r="N2459" i="5"/>
  <c r="N2447" i="5"/>
  <c r="N2435" i="5"/>
  <c r="N2423" i="5"/>
  <c r="N2411" i="5"/>
  <c r="N2399" i="5"/>
  <c r="N2387" i="5"/>
  <c r="N2375" i="5"/>
  <c r="N2363" i="5"/>
  <c r="N2351" i="5"/>
  <c r="N2339" i="5"/>
  <c r="N2327" i="5"/>
  <c r="N2315" i="5"/>
  <c r="N2303" i="5"/>
  <c r="N2291" i="5"/>
  <c r="N2279" i="5"/>
  <c r="N2267" i="5"/>
  <c r="N2255" i="5"/>
  <c r="N2243" i="5"/>
  <c r="N2231" i="5"/>
  <c r="N2219" i="5"/>
  <c r="N2207" i="5"/>
  <c r="N2195" i="5"/>
  <c r="N2183" i="5"/>
  <c r="N2171" i="5"/>
  <c r="N2159" i="5"/>
  <c r="N2147" i="5"/>
  <c r="N2135" i="5"/>
  <c r="N2123" i="5"/>
  <c r="N2111" i="5"/>
  <c r="N2099" i="5"/>
  <c r="N2087" i="5"/>
  <c r="N2075" i="5"/>
  <c r="N2063" i="5"/>
  <c r="N2051" i="5"/>
  <c r="N2039" i="5"/>
  <c r="N2027" i="5"/>
  <c r="N2015" i="5"/>
  <c r="N2003" i="5"/>
  <c r="N1991" i="5"/>
  <c r="N1979" i="5"/>
  <c r="N1967" i="5"/>
  <c r="N1955" i="5"/>
  <c r="N1943" i="5"/>
  <c r="N1931" i="5"/>
  <c r="N1919" i="5"/>
  <c r="N1907" i="5"/>
  <c r="N1895" i="5"/>
  <c r="N1883" i="5"/>
  <c r="N1871" i="5"/>
  <c r="N1859" i="5"/>
  <c r="N1847" i="5"/>
  <c r="N1835" i="5"/>
  <c r="N1823" i="5"/>
  <c r="N1811" i="5"/>
  <c r="N1799" i="5"/>
  <c r="N1787" i="5"/>
  <c r="N1775" i="5"/>
  <c r="N1763" i="5"/>
  <c r="N1751" i="5"/>
  <c r="N1739" i="5"/>
  <c r="N1727" i="5"/>
  <c r="N1715" i="5"/>
  <c r="N1703" i="5"/>
  <c r="N1691" i="5"/>
  <c r="N1679" i="5"/>
  <c r="N1667" i="5"/>
  <c r="N1655" i="5"/>
  <c r="N1643" i="5"/>
  <c r="N1631" i="5"/>
  <c r="N1619" i="5"/>
  <c r="N1607" i="5"/>
  <c r="N1595" i="5"/>
  <c r="N1583" i="5"/>
  <c r="N1571" i="5"/>
  <c r="N1559" i="5"/>
  <c r="N1547" i="5"/>
  <c r="N1535" i="5"/>
  <c r="N1523" i="5"/>
  <c r="N1511" i="5"/>
  <c r="N1499" i="5"/>
  <c r="N1487" i="5"/>
  <c r="N1475" i="5"/>
  <c r="N1463" i="5"/>
  <c r="N1451" i="5"/>
  <c r="N1439" i="5"/>
  <c r="N1427" i="5"/>
  <c r="N1415" i="5"/>
  <c r="N1403" i="5"/>
  <c r="N1391" i="5"/>
  <c r="N1379" i="5"/>
  <c r="N1367" i="5"/>
  <c r="N1355" i="5"/>
  <c r="N1343" i="5"/>
  <c r="N1331" i="5"/>
  <c r="N1319" i="5"/>
  <c r="N1307" i="5"/>
  <c r="N1295" i="5"/>
  <c r="N1283" i="5"/>
  <c r="N1271" i="5"/>
  <c r="N1259" i="5"/>
  <c r="N1247" i="5"/>
  <c r="N1235" i="5"/>
  <c r="N1223" i="5"/>
  <c r="N1211" i="5"/>
  <c r="N1199" i="5"/>
  <c r="N1187" i="5"/>
  <c r="N1175" i="5"/>
  <c r="N1163" i="5"/>
  <c r="N1151" i="5"/>
  <c r="N1139" i="5"/>
  <c r="N1127" i="5"/>
  <c r="N1115" i="5"/>
  <c r="N1103" i="5"/>
  <c r="N1091" i="5"/>
  <c r="N1079" i="5"/>
  <c r="N1067" i="5"/>
  <c r="N1055" i="5"/>
  <c r="N1043" i="5"/>
  <c r="N1031" i="5"/>
  <c r="N1019" i="5"/>
  <c r="N1007" i="5"/>
  <c r="N995" i="5"/>
  <c r="N983" i="5"/>
  <c r="N971" i="5"/>
  <c r="N959" i="5"/>
  <c r="N947" i="5"/>
  <c r="N935" i="5"/>
  <c r="N923" i="5"/>
  <c r="N911" i="5"/>
  <c r="N899" i="5"/>
  <c r="N887" i="5"/>
  <c r="N875" i="5"/>
  <c r="N863" i="5"/>
  <c r="N851" i="5"/>
  <c r="N839" i="5"/>
  <c r="N827" i="5"/>
  <c r="N815" i="5"/>
  <c r="N803" i="5"/>
  <c r="N791" i="5"/>
  <c r="N779" i="5"/>
  <c r="N767" i="5"/>
  <c r="N755" i="5"/>
  <c r="N743" i="5"/>
  <c r="N731" i="5"/>
  <c r="N719" i="5"/>
  <c r="N707" i="5"/>
  <c r="N695" i="5"/>
  <c r="N683" i="5"/>
  <c r="N671" i="5"/>
  <c r="N659" i="5"/>
  <c r="N647" i="5"/>
  <c r="N635" i="5"/>
  <c r="N623" i="5"/>
  <c r="N611" i="5"/>
  <c r="N599" i="5"/>
  <c r="N587" i="5"/>
  <c r="N575" i="5"/>
  <c r="N563" i="5"/>
  <c r="N551" i="5"/>
  <c r="N539" i="5"/>
  <c r="N527" i="5"/>
  <c r="N515" i="5"/>
  <c r="N503" i="5"/>
  <c r="N491" i="5"/>
  <c r="N479" i="5"/>
  <c r="N467" i="5"/>
  <c r="N455" i="5"/>
  <c r="N443" i="5"/>
  <c r="N431" i="5"/>
  <c r="N419" i="5"/>
  <c r="N407" i="5"/>
  <c r="N395" i="5"/>
  <c r="N383" i="5"/>
  <c r="N371" i="5"/>
  <c r="N359" i="5"/>
  <c r="N347" i="5"/>
  <c r="N335" i="5"/>
  <c r="N323" i="5"/>
  <c r="N311" i="5"/>
  <c r="N299" i="5"/>
  <c r="N287" i="5"/>
  <c r="N275" i="5"/>
  <c r="N263" i="5"/>
  <c r="N251" i="5"/>
  <c r="N239" i="5"/>
  <c r="N227" i="5"/>
  <c r="N215" i="5"/>
  <c r="N203" i="5"/>
  <c r="N191" i="5"/>
  <c r="N179" i="5"/>
  <c r="N167" i="5"/>
  <c r="N155" i="5"/>
  <c r="N143" i="5"/>
  <c r="N131" i="5"/>
  <c r="N119" i="5"/>
  <c r="N107" i="5"/>
  <c r="N95" i="5"/>
  <c r="N83" i="5"/>
  <c r="N71" i="5"/>
  <c r="N59" i="5"/>
  <c r="N47" i="5"/>
  <c r="N35" i="5"/>
  <c r="N23" i="5"/>
  <c r="N11" i="5"/>
  <c r="N2684" i="5"/>
  <c r="N2672" i="5"/>
  <c r="N2660" i="5"/>
  <c r="N2648" i="5"/>
  <c r="N2636" i="5"/>
  <c r="N2624" i="5"/>
  <c r="N2612" i="5"/>
  <c r="N2600" i="5"/>
  <c r="N2588" i="5"/>
  <c r="N2576" i="5"/>
  <c r="N2564" i="5"/>
  <c r="N2552" i="5"/>
  <c r="N2540" i="5"/>
  <c r="N2528" i="5"/>
  <c r="N2516" i="5"/>
  <c r="N2504" i="5"/>
  <c r="N2492" i="5"/>
  <c r="N2480" i="5"/>
  <c r="N2468" i="5"/>
  <c r="N2456" i="5"/>
  <c r="N2444" i="5"/>
  <c r="N2432" i="5"/>
  <c r="N2420" i="5"/>
  <c r="N2408" i="5"/>
  <c r="N2396" i="5"/>
  <c r="N2384" i="5"/>
  <c r="N2372" i="5"/>
  <c r="N2360" i="5"/>
  <c r="N2348" i="5"/>
  <c r="N2336" i="5"/>
  <c r="N2324" i="5"/>
  <c r="N2312" i="5"/>
  <c r="N2300" i="5"/>
  <c r="N2288" i="5"/>
  <c r="N2276" i="5"/>
  <c r="N2264" i="5"/>
  <c r="N2252" i="5"/>
  <c r="N2240" i="5"/>
  <c r="N2228" i="5"/>
  <c r="N2216" i="5"/>
  <c r="N2204" i="5"/>
  <c r="N2192" i="5"/>
  <c r="N2180" i="5"/>
  <c r="N2168" i="5"/>
  <c r="N2156" i="5"/>
  <c r="N2144" i="5"/>
  <c r="N2132" i="5"/>
  <c r="N2120" i="5"/>
  <c r="N2108" i="5"/>
  <c r="N2096" i="5"/>
  <c r="N2084" i="5"/>
  <c r="N2072" i="5"/>
  <c r="N2060" i="5"/>
  <c r="N2048" i="5"/>
  <c r="N2036" i="5"/>
  <c r="N2024" i="5"/>
  <c r="N2012" i="5"/>
  <c r="N2000" i="5"/>
  <c r="N1988" i="5"/>
  <c r="N1976" i="5"/>
  <c r="N1964" i="5"/>
  <c r="N1952" i="5"/>
  <c r="N1940" i="5"/>
  <c r="N1928" i="5"/>
  <c r="N1916" i="5"/>
  <c r="N1904" i="5"/>
  <c r="N1892" i="5"/>
  <c r="N1880" i="5"/>
  <c r="N1868" i="5"/>
  <c r="N1856" i="5"/>
  <c r="N1844" i="5"/>
  <c r="N1832" i="5"/>
  <c r="N1820" i="5"/>
  <c r="N1808" i="5"/>
  <c r="N1796" i="5"/>
  <c r="N1784" i="5"/>
  <c r="N1772" i="5"/>
  <c r="N1760" i="5"/>
  <c r="N1748" i="5"/>
  <c r="N1736" i="5"/>
  <c r="N1724" i="5"/>
  <c r="N1712" i="5"/>
  <c r="N1700" i="5"/>
  <c r="N1688" i="5"/>
  <c r="N1676" i="5"/>
  <c r="N1664" i="5"/>
  <c r="N1652" i="5"/>
  <c r="N1640" i="5"/>
  <c r="N1628" i="5"/>
  <c r="N1616" i="5"/>
  <c r="N1604" i="5"/>
  <c r="N1592" i="5"/>
  <c r="N1580" i="5"/>
  <c r="N1568" i="5"/>
  <c r="N1556" i="5"/>
  <c r="N1544" i="5"/>
  <c r="N1532" i="5"/>
  <c r="N1520" i="5"/>
  <c r="N1508" i="5"/>
  <c r="N1496" i="5"/>
  <c r="N1484" i="5"/>
  <c r="N1472" i="5"/>
  <c r="N1460" i="5"/>
  <c r="N1448" i="5"/>
  <c r="N1436" i="5"/>
  <c r="N1424" i="5"/>
  <c r="N1412" i="5"/>
  <c r="N1400" i="5"/>
  <c r="N1388" i="5"/>
  <c r="N1376" i="5"/>
  <c r="N1364" i="5"/>
  <c r="N1352" i="5"/>
  <c r="N1340" i="5"/>
  <c r="N1328" i="5"/>
  <c r="N1316" i="5"/>
  <c r="N1304" i="5"/>
  <c r="N1292" i="5"/>
  <c r="N1280" i="5"/>
  <c r="N1268" i="5"/>
  <c r="N1256" i="5"/>
  <c r="N1244" i="5"/>
  <c r="N1232" i="5"/>
  <c r="N1220" i="5"/>
  <c r="N1208" i="5"/>
  <c r="N1196" i="5"/>
  <c r="N1184" i="5"/>
  <c r="N1172" i="5"/>
  <c r="N1160" i="5"/>
  <c r="N1148" i="5"/>
  <c r="N1136" i="5"/>
  <c r="N1124" i="5"/>
  <c r="N1112" i="5"/>
  <c r="N1100" i="5"/>
  <c r="N1088" i="5"/>
  <c r="N1076" i="5"/>
  <c r="N1064" i="5"/>
  <c r="N1052" i="5"/>
  <c r="N1040" i="5"/>
  <c r="N1028" i="5"/>
  <c r="N1016" i="5"/>
  <c r="N1004" i="5"/>
  <c r="N992" i="5"/>
  <c r="N980" i="5"/>
  <c r="N968" i="5"/>
  <c r="N956" i="5"/>
  <c r="N944" i="5"/>
  <c r="N932" i="5"/>
  <c r="N920" i="5"/>
  <c r="N908" i="5"/>
  <c r="N896" i="5"/>
  <c r="N884" i="5"/>
  <c r="N872" i="5"/>
  <c r="N860" i="5"/>
  <c r="N848" i="5"/>
  <c r="N836" i="5"/>
  <c r="N824" i="5"/>
  <c r="N812" i="5"/>
  <c r="N800" i="5"/>
  <c r="N788" i="5"/>
  <c r="N776" i="5"/>
  <c r="N764" i="5"/>
  <c r="N752" i="5"/>
  <c r="N740" i="5"/>
  <c r="N728" i="5"/>
  <c r="N716" i="5"/>
  <c r="N704" i="5"/>
  <c r="N692" i="5"/>
  <c r="N680" i="5"/>
  <c r="N668" i="5"/>
  <c r="N656" i="5"/>
  <c r="N644" i="5"/>
  <c r="N632" i="5"/>
  <c r="N620" i="5"/>
  <c r="N608" i="5"/>
  <c r="N596" i="5"/>
  <c r="N584" i="5"/>
  <c r="N572" i="5"/>
  <c r="N560" i="5"/>
  <c r="N548" i="5"/>
  <c r="N536" i="5"/>
  <c r="N524" i="5"/>
  <c r="N512" i="5"/>
  <c r="N500" i="5"/>
  <c r="N488" i="5"/>
  <c r="N476" i="5"/>
  <c r="N464" i="5"/>
  <c r="N452" i="5"/>
  <c r="N440" i="5"/>
  <c r="N428" i="5"/>
  <c r="N416" i="5"/>
  <c r="N404" i="5"/>
  <c r="N392" i="5"/>
  <c r="N380" i="5"/>
  <c r="N368" i="5"/>
  <c r="N356" i="5"/>
  <c r="N344" i="5"/>
  <c r="N332" i="5"/>
  <c r="N320" i="5"/>
  <c r="N308" i="5"/>
  <c r="N296" i="5"/>
  <c r="N284" i="5"/>
  <c r="N272" i="5"/>
  <c r="N260" i="5"/>
  <c r="N248" i="5"/>
  <c r="N236" i="5"/>
  <c r="N224" i="5"/>
  <c r="N212" i="5"/>
  <c r="N200" i="5"/>
  <c r="N188" i="5"/>
  <c r="N176" i="5"/>
  <c r="N164" i="5"/>
  <c r="N152" i="5"/>
  <c r="N140" i="5"/>
  <c r="N128" i="5"/>
  <c r="N116" i="5"/>
  <c r="N104" i="5"/>
  <c r="N92" i="5"/>
  <c r="N80" i="5"/>
  <c r="N68" i="5"/>
  <c r="N56" i="5"/>
  <c r="N44" i="5"/>
  <c r="N32" i="5"/>
  <c r="N20" i="5"/>
  <c r="N8" i="5"/>
  <c r="N2683" i="5"/>
  <c r="N2671" i="5"/>
  <c r="N2659" i="5"/>
  <c r="N2647" i="5"/>
  <c r="N2635" i="5"/>
  <c r="N2623" i="5"/>
  <c r="N2611" i="5"/>
  <c r="N2599" i="5"/>
  <c r="N2587" i="5"/>
  <c r="N2575" i="5"/>
  <c r="N2563" i="5"/>
  <c r="N2551" i="5"/>
  <c r="N2539" i="5"/>
  <c r="N2527" i="5"/>
  <c r="N2515" i="5"/>
  <c r="N2503" i="5"/>
  <c r="N2491" i="5"/>
  <c r="N2479" i="5"/>
  <c r="N2467" i="5"/>
  <c r="N2455" i="5"/>
  <c r="N2443" i="5"/>
  <c r="N2431" i="5"/>
  <c r="N2419" i="5"/>
  <c r="N2407" i="5"/>
  <c r="N2395" i="5"/>
  <c r="N2383" i="5"/>
  <c r="N2371" i="5"/>
  <c r="N2359" i="5"/>
  <c r="N2347" i="5"/>
  <c r="N2335" i="5"/>
  <c r="N2323" i="5"/>
  <c r="N2311" i="5"/>
  <c r="N2299" i="5"/>
  <c r="N2287" i="5"/>
  <c r="N2275" i="5"/>
  <c r="N2263" i="5"/>
  <c r="N2251" i="5"/>
  <c r="N2239" i="5"/>
  <c r="N2227" i="5"/>
  <c r="N2215" i="5"/>
  <c r="N2203" i="5"/>
  <c r="N2191" i="5"/>
  <c r="N2179" i="5"/>
  <c r="N2167" i="5"/>
  <c r="N2155" i="5"/>
  <c r="N2143" i="5"/>
  <c r="N2131" i="5"/>
  <c r="N2119" i="5"/>
  <c r="N2107" i="5"/>
  <c r="N2095" i="5"/>
  <c r="N2083" i="5"/>
  <c r="N2071" i="5"/>
  <c r="N2059" i="5"/>
  <c r="N2047" i="5"/>
  <c r="N2035" i="5"/>
  <c r="N2023" i="5"/>
  <c r="N2011" i="5"/>
  <c r="N1999" i="5"/>
  <c r="N1987" i="5"/>
  <c r="N1975" i="5"/>
  <c r="N1963" i="5"/>
  <c r="N1951" i="5"/>
  <c r="N1939" i="5"/>
  <c r="N1927" i="5"/>
  <c r="N1915" i="5"/>
  <c r="N1903" i="5"/>
  <c r="N1891" i="5"/>
  <c r="N1879" i="5"/>
  <c r="N1867" i="5"/>
  <c r="N1855" i="5"/>
  <c r="N1843" i="5"/>
  <c r="N1831" i="5"/>
  <c r="N1819" i="5"/>
  <c r="N1807" i="5"/>
  <c r="N1795" i="5"/>
  <c r="N1783" i="5"/>
  <c r="N1771" i="5"/>
  <c r="N1759" i="5"/>
  <c r="N1747" i="5"/>
  <c r="N1735" i="5"/>
  <c r="N1723" i="5"/>
  <c r="N1711" i="5"/>
  <c r="N1699" i="5"/>
  <c r="N1687" i="5"/>
  <c r="N1675" i="5"/>
  <c r="N1663" i="5"/>
  <c r="N1651" i="5"/>
  <c r="N1639" i="5"/>
  <c r="N1627" i="5"/>
  <c r="N1615" i="5"/>
  <c r="N1603" i="5"/>
  <c r="N1591" i="5"/>
  <c r="N1579" i="5"/>
  <c r="N1567" i="5"/>
  <c r="N1555" i="5"/>
  <c r="N1543" i="5"/>
  <c r="N1531" i="5"/>
  <c r="N1519" i="5"/>
  <c r="N1507" i="5"/>
  <c r="N1495" i="5"/>
  <c r="N1483" i="5"/>
  <c r="N1471" i="5"/>
  <c r="N1459" i="5"/>
  <c r="N1447" i="5"/>
  <c r="N1435" i="5"/>
  <c r="N1423" i="5"/>
  <c r="N1411" i="5"/>
  <c r="N1399" i="5"/>
  <c r="N1387" i="5"/>
  <c r="N1375" i="5"/>
  <c r="N1363" i="5"/>
  <c r="N1351" i="5"/>
  <c r="N1339" i="5"/>
  <c r="N1327" i="5"/>
  <c r="N1315" i="5"/>
  <c r="N1303" i="5"/>
  <c r="N1291" i="5"/>
  <c r="N1279" i="5"/>
  <c r="N1267" i="5"/>
  <c r="N1255" i="5"/>
  <c r="N1243" i="5"/>
  <c r="N1231" i="5"/>
  <c r="N1219" i="5"/>
  <c r="N1207" i="5"/>
  <c r="N1195" i="5"/>
  <c r="N1183" i="5"/>
  <c r="N1171" i="5"/>
  <c r="N1159" i="5"/>
  <c r="N1147" i="5"/>
  <c r="N1135" i="5"/>
  <c r="N1123" i="5"/>
  <c r="N1111" i="5"/>
  <c r="N1099" i="5"/>
  <c r="N1087" i="5"/>
  <c r="N1075" i="5"/>
  <c r="N1063" i="5"/>
  <c r="N1051" i="5"/>
  <c r="N1039" i="5"/>
  <c r="N1027" i="5"/>
  <c r="N1015" i="5"/>
  <c r="N1003" i="5"/>
  <c r="N991" i="5"/>
  <c r="N979" i="5"/>
  <c r="N967" i="5"/>
  <c r="N955" i="5"/>
  <c r="N943" i="5"/>
  <c r="N931" i="5"/>
  <c r="N919" i="5"/>
  <c r="N907" i="5"/>
  <c r="N895" i="5"/>
  <c r="N883" i="5"/>
  <c r="N871" i="5"/>
  <c r="N859" i="5"/>
  <c r="N847" i="5"/>
  <c r="N835" i="5"/>
  <c r="N823" i="5"/>
  <c r="N811" i="5"/>
  <c r="N799" i="5"/>
  <c r="N787" i="5"/>
  <c r="N775" i="5"/>
  <c r="N763" i="5"/>
  <c r="N751" i="5"/>
  <c r="N739" i="5"/>
  <c r="N727" i="5"/>
  <c r="N715" i="5"/>
  <c r="N703" i="5"/>
  <c r="N691" i="5"/>
  <c r="N679" i="5"/>
  <c r="N667" i="5"/>
  <c r="N655" i="5"/>
  <c r="N643" i="5"/>
  <c r="N631" i="5"/>
  <c r="N619" i="5"/>
  <c r="N607" i="5"/>
  <c r="N595" i="5"/>
  <c r="N583" i="5"/>
  <c r="N571" i="5"/>
  <c r="N559" i="5"/>
  <c r="N547" i="5"/>
  <c r="N535" i="5"/>
  <c r="N523" i="5"/>
  <c r="N511" i="5"/>
  <c r="N499" i="5"/>
  <c r="N487" i="5"/>
  <c r="N475" i="5"/>
  <c r="N463" i="5"/>
  <c r="N451" i="5"/>
  <c r="N439" i="5"/>
  <c r="N427" i="5"/>
  <c r="N415" i="5"/>
  <c r="N403" i="5"/>
  <c r="N391" i="5"/>
  <c r="N379" i="5"/>
  <c r="N367" i="5"/>
  <c r="N355" i="5"/>
  <c r="N343" i="5"/>
  <c r="N331" i="5"/>
  <c r="N319" i="5"/>
  <c r="N307" i="5"/>
  <c r="N295" i="5"/>
  <c r="N283" i="5"/>
  <c r="N271" i="5"/>
  <c r="N259" i="5"/>
  <c r="N247" i="5"/>
  <c r="N235" i="5"/>
  <c r="N223" i="5"/>
  <c r="N211" i="5"/>
  <c r="N199" i="5"/>
  <c r="N187" i="5"/>
  <c r="N175" i="5"/>
  <c r="N163" i="5"/>
  <c r="N151" i="5"/>
  <c r="N139" i="5"/>
  <c r="N127" i="5"/>
  <c r="N115" i="5"/>
  <c r="N103" i="5"/>
  <c r="N91" i="5"/>
  <c r="N79" i="5"/>
  <c r="N67" i="5"/>
  <c r="N55" i="5"/>
  <c r="N43" i="5"/>
  <c r="N31" i="5"/>
  <c r="N19" i="5"/>
  <c r="N7" i="5"/>
  <c r="N2682" i="5"/>
  <c r="N2670" i="5"/>
  <c r="N2658" i="5"/>
  <c r="N2646" i="5"/>
  <c r="N2634" i="5"/>
  <c r="N2622" i="5"/>
  <c r="N2610" i="5"/>
  <c r="N2598" i="5"/>
  <c r="N2586" i="5"/>
  <c r="N2574" i="5"/>
  <c r="N2562" i="5"/>
  <c r="N2550" i="5"/>
  <c r="N2538" i="5"/>
  <c r="N2526" i="5"/>
  <c r="N2514" i="5"/>
  <c r="N2502" i="5"/>
  <c r="N2490" i="5"/>
  <c r="N2478" i="5"/>
  <c r="N2466" i="5"/>
  <c r="N2454" i="5"/>
  <c r="N2442" i="5"/>
  <c r="N2430" i="5"/>
  <c r="N2418" i="5"/>
  <c r="N2406" i="5"/>
  <c r="N2394" i="5"/>
  <c r="N2382" i="5"/>
  <c r="N2370" i="5"/>
  <c r="N2358" i="5"/>
  <c r="N2346" i="5"/>
  <c r="N2334" i="5"/>
  <c r="N2322" i="5"/>
  <c r="N2310" i="5"/>
  <c r="N2298" i="5"/>
  <c r="N2286" i="5"/>
  <c r="N2274" i="5"/>
  <c r="N2262" i="5"/>
  <c r="N2250" i="5"/>
  <c r="N2238" i="5"/>
  <c r="N2226" i="5"/>
  <c r="N2214" i="5"/>
  <c r="N2202" i="5"/>
  <c r="N2190" i="5"/>
  <c r="N2178" i="5"/>
  <c r="N2166" i="5"/>
  <c r="N2154" i="5"/>
  <c r="N2142" i="5"/>
  <c r="N2130" i="5"/>
  <c r="N2118" i="5"/>
  <c r="N2106" i="5"/>
  <c r="N2094" i="5"/>
  <c r="N2082" i="5"/>
  <c r="N2070" i="5"/>
  <c r="N2058" i="5"/>
  <c r="N2046" i="5"/>
  <c r="N2034" i="5"/>
  <c r="N2022" i="5"/>
  <c r="N2010" i="5"/>
  <c r="N1998" i="5"/>
  <c r="N1986" i="5"/>
  <c r="N1974" i="5"/>
  <c r="N1962" i="5"/>
  <c r="N1950" i="5"/>
  <c r="N1938" i="5"/>
  <c r="N1926" i="5"/>
  <c r="N1914" i="5"/>
  <c r="N1902" i="5"/>
  <c r="N1890" i="5"/>
  <c r="N1878" i="5"/>
  <c r="N1866" i="5"/>
  <c r="N1854" i="5"/>
  <c r="N1842" i="5"/>
  <c r="N1830" i="5"/>
  <c r="N1818" i="5"/>
  <c r="N1806" i="5"/>
  <c r="N1794" i="5"/>
  <c r="N1782" i="5"/>
  <c r="N1770" i="5"/>
  <c r="N1758" i="5"/>
  <c r="N1746" i="5"/>
  <c r="N1734" i="5"/>
  <c r="N1722" i="5"/>
  <c r="N1710" i="5"/>
  <c r="N1698" i="5"/>
  <c r="N1686" i="5"/>
  <c r="N1674" i="5"/>
  <c r="N1662" i="5"/>
  <c r="N1650" i="5"/>
  <c r="N1638" i="5"/>
  <c r="N1626" i="5"/>
  <c r="N1614" i="5"/>
  <c r="N1602" i="5"/>
  <c r="N1590" i="5"/>
  <c r="N1578" i="5"/>
  <c r="N1566" i="5"/>
  <c r="N1554" i="5"/>
  <c r="N1542" i="5"/>
  <c r="N1530" i="5"/>
  <c r="N1518" i="5"/>
  <c r="N1506" i="5"/>
  <c r="N1494" i="5"/>
  <c r="N1482" i="5"/>
  <c r="N1470" i="5"/>
  <c r="N1458" i="5"/>
  <c r="N1446" i="5"/>
  <c r="N1434" i="5"/>
  <c r="N1422" i="5"/>
  <c r="N1410" i="5"/>
  <c r="N1398" i="5"/>
  <c r="N1386" i="5"/>
  <c r="N1374" i="5"/>
  <c r="N1362" i="5"/>
  <c r="N1350" i="5"/>
  <c r="N1338" i="5"/>
  <c r="N1326" i="5"/>
  <c r="N1314" i="5"/>
  <c r="N1302" i="5"/>
  <c r="N1290" i="5"/>
  <c r="N1278" i="5"/>
  <c r="N1266" i="5"/>
  <c r="N1254" i="5"/>
  <c r="N1242" i="5"/>
  <c r="N1230" i="5"/>
  <c r="N1218" i="5"/>
  <c r="N1206" i="5"/>
  <c r="N1194" i="5"/>
  <c r="N1182" i="5"/>
  <c r="N1170" i="5"/>
  <c r="N1158" i="5"/>
  <c r="N1146" i="5"/>
  <c r="N1134" i="5"/>
  <c r="N1122" i="5"/>
  <c r="N1110" i="5"/>
  <c r="N1098" i="5"/>
  <c r="N1086" i="5"/>
  <c r="N1074" i="5"/>
  <c r="N1062" i="5"/>
  <c r="N1050" i="5"/>
  <c r="N1038" i="5"/>
  <c r="N1026" i="5"/>
  <c r="N1014" i="5"/>
  <c r="N1002" i="5"/>
  <c r="N990" i="5"/>
  <c r="N978" i="5"/>
  <c r="N966" i="5"/>
  <c r="N954" i="5"/>
  <c r="N942" i="5"/>
  <c r="N930" i="5"/>
  <c r="N918" i="5"/>
  <c r="N906" i="5"/>
  <c r="N894" i="5"/>
  <c r="N882" i="5"/>
  <c r="N870" i="5"/>
  <c r="N858" i="5"/>
  <c r="N846" i="5"/>
  <c r="N834" i="5"/>
  <c r="N822" i="5"/>
  <c r="N810" i="5"/>
  <c r="N798" i="5"/>
  <c r="N786" i="5"/>
  <c r="N774" i="5"/>
  <c r="N762" i="5"/>
  <c r="N750" i="5"/>
  <c r="N738" i="5"/>
  <c r="N726" i="5"/>
  <c r="N714" i="5"/>
  <c r="N702" i="5"/>
  <c r="N690" i="5"/>
  <c r="N678" i="5"/>
  <c r="N666" i="5"/>
  <c r="N654" i="5"/>
  <c r="N642" i="5"/>
  <c r="N630" i="5"/>
  <c r="N618" i="5"/>
  <c r="N606" i="5"/>
  <c r="N594" i="5"/>
  <c r="N582" i="5"/>
  <c r="N570" i="5"/>
  <c r="N558" i="5"/>
  <c r="N546" i="5"/>
  <c r="N534" i="5"/>
  <c r="N522" i="5"/>
  <c r="N510" i="5"/>
  <c r="N498" i="5"/>
  <c r="N486" i="5"/>
  <c r="N474" i="5"/>
  <c r="N462" i="5"/>
  <c r="N450" i="5"/>
  <c r="N438" i="5"/>
  <c r="N426" i="5"/>
  <c r="N414" i="5"/>
  <c r="N402" i="5"/>
  <c r="N390" i="5"/>
  <c r="N378" i="5"/>
  <c r="N366" i="5"/>
  <c r="N354" i="5"/>
  <c r="N342" i="5"/>
  <c r="N330" i="5"/>
  <c r="N318" i="5"/>
  <c r="N306" i="5"/>
  <c r="N294" i="5"/>
  <c r="N282" i="5"/>
  <c r="N270" i="5"/>
  <c r="N258" i="5"/>
  <c r="N246" i="5"/>
  <c r="N234" i="5"/>
  <c r="N222" i="5"/>
  <c r="N210" i="5"/>
  <c r="N198" i="5"/>
  <c r="N186" i="5"/>
  <c r="N174" i="5"/>
  <c r="N162" i="5"/>
  <c r="N150" i="5"/>
  <c r="N138" i="5"/>
  <c r="N126" i="5"/>
  <c r="N114" i="5"/>
  <c r="N102" i="5"/>
  <c r="N90" i="5"/>
  <c r="N78" i="5"/>
  <c r="N66" i="5"/>
  <c r="N54" i="5"/>
  <c r="N42" i="5"/>
  <c r="N30" i="5"/>
  <c r="N18" i="5"/>
  <c r="P2686" i="5" l="1"/>
</calcChain>
</file>

<file path=xl/sharedStrings.xml><?xml version="1.0" encoding="utf-8"?>
<sst xmlns="http://schemas.openxmlformats.org/spreadsheetml/2006/main" count="10755" uniqueCount="1905">
  <si>
    <r>
      <rPr>
        <b/>
        <sz val="11"/>
        <rFont val="Calibri"/>
        <family val="2"/>
      </rPr>
      <t>Fund Receivable Balances 07/01/2025 - 06/30/2026 COUNTY GENERAL - 100</t>
    </r>
  </si>
  <si>
    <r>
      <rPr>
        <sz val="9"/>
        <rFont val="Calibri"/>
        <family val="2"/>
      </rPr>
      <t>YEAR</t>
    </r>
  </si>
  <si>
    <r>
      <rPr>
        <sz val="9"/>
        <rFont val="Calibri"/>
        <family val="2"/>
      </rPr>
      <t>BEG. TAX DUE</t>
    </r>
  </si>
  <si>
    <r>
      <rPr>
        <sz val="9"/>
        <rFont val="Calibri"/>
        <family val="2"/>
      </rPr>
      <t>LEVY INCR</t>
    </r>
  </si>
  <si>
    <r>
      <rPr>
        <sz val="9"/>
        <rFont val="Calibri"/>
        <family val="2"/>
      </rPr>
      <t>LEVY DECR</t>
    </r>
  </si>
  <si>
    <r>
      <rPr>
        <sz val="9"/>
        <rFont val="Calibri"/>
        <family val="2"/>
      </rPr>
      <t>TAX PAID</t>
    </r>
  </si>
  <si>
    <r>
      <rPr>
        <sz val="9"/>
        <rFont val="Calibri"/>
        <family val="2"/>
      </rPr>
      <t>DISCOUNT</t>
    </r>
  </si>
  <si>
    <r>
      <rPr>
        <sz val="9"/>
        <rFont val="Calibri"/>
        <family val="2"/>
      </rPr>
      <t>TAX WRITE OFF</t>
    </r>
  </si>
  <si>
    <r>
      <rPr>
        <sz val="9"/>
        <rFont val="Calibri"/>
        <family val="2"/>
      </rPr>
      <t>ENDING TAX DUE</t>
    </r>
  </si>
  <si>
    <r>
      <rPr>
        <b/>
        <sz val="11"/>
        <rFont val="Calibri"/>
        <family val="2"/>
      </rPr>
      <t>Fund Receivable Balances 07/01/2025 - 06/30/2026 LATE FILE PENALTIES - 101</t>
    </r>
  </si>
  <si>
    <r>
      <rPr>
        <b/>
        <sz val="11"/>
        <rFont val="Calibri"/>
        <family val="2"/>
      </rPr>
      <t>Fund Receivable Balances 07/01/2025 - 06/30/2026 METZGER PARK - 162</t>
    </r>
  </si>
  <si>
    <r>
      <rPr>
        <b/>
        <sz val="11"/>
        <rFont val="Calibri"/>
        <family val="2"/>
      </rPr>
      <t>Fund Receivable Balances 07/01/2025 - 06/30/2026 COUNTY LIBRARY - 184</t>
    </r>
  </si>
  <si>
    <r>
      <rPr>
        <b/>
        <sz val="11"/>
        <rFont val="Calibri"/>
        <family val="2"/>
      </rPr>
      <t>Fund Receivable Balances 07/01/2025 - 06/30/2026 ENHANCED SHERIFF'S LEVY - 210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</si>
  <si>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URBAN ROAD MAINTENANCE - 214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</si>
  <si>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NORTH BETHANY COUNTY SVC DISTRICT - 215</t>
    </r>
  </si>
  <si>
    <r>
      <rPr>
        <b/>
        <sz val="11"/>
        <rFont val="Calibri"/>
        <family val="2"/>
      </rPr>
      <t>Fund Receivable Balances 07/01/2025 - 06/30/2026 COUNTY LOCAL OPTION - 234</t>
    </r>
  </si>
  <si>
    <r>
      <rPr>
        <b/>
        <sz val="11"/>
        <rFont val="Calibri"/>
        <family val="2"/>
      </rPr>
      <t>Fund Receivable Balances 07/01/2025 - 06/30/2026 COUNTY BONDS &amp; INTEREST - 304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</si>
  <si>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SERVICE DISTRICT LIGHTING #1 - 434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</si>
  <si>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CLEAN WATER SERVICES (USA LID) - 436</t>
    </r>
  </si>
  <si>
    <r>
      <rPr>
        <b/>
        <sz val="11"/>
        <rFont val="Calibri"/>
        <family val="2"/>
      </rPr>
      <t>Fund Receivable Balances 07/01/2025 - 06/30/2026 FIRE PATROL - 660</t>
    </r>
  </si>
  <si>
    <r>
      <rPr>
        <b/>
        <sz val="11"/>
        <rFont val="Calibri"/>
        <family val="2"/>
      </rPr>
      <t>Fund Receivable Balances 07/01/2025 - 06/30/2026 CITY OF BANKS - 662</t>
    </r>
  </si>
  <si>
    <r>
      <rPr>
        <b/>
        <sz val="11"/>
        <rFont val="Calibri"/>
        <family val="2"/>
      </rPr>
      <t>Fund Receivable Balances 07/01/2025 - 06/30/2026 BANKS URBAN RENEWAL - 663</t>
    </r>
  </si>
  <si>
    <r>
      <rPr>
        <b/>
        <sz val="11"/>
        <rFont val="Calibri"/>
        <family val="2"/>
      </rPr>
      <t>Fund Receivable Balances 07/01/2025 - 06/30/2026 CITY OF BEAVERTON - 664</t>
    </r>
  </si>
  <si>
    <r>
      <rPr>
        <b/>
        <sz val="11"/>
        <rFont val="Calibri"/>
        <family val="2"/>
      </rPr>
      <t>Fund Receivable Balances 07/01/2025 - 06/30/2026 BEAVERTON URBAN RENEWAL - 665</t>
    </r>
  </si>
  <si>
    <r>
      <rPr>
        <b/>
        <sz val="11"/>
        <rFont val="Calibri"/>
        <family val="2"/>
      </rPr>
      <t>Fund Receivable Balances 07/01/2025 - 06/30/2026 CITY OF CORNELIUS - 666</t>
    </r>
  </si>
  <si>
    <r>
      <rPr>
        <b/>
        <sz val="11"/>
        <rFont val="Calibri"/>
        <family val="2"/>
      </rPr>
      <t>Fund Receivable Balances 07/01/2025 - 06/30/2026 CORNELIUS URBAN RENEWAL - 667</t>
    </r>
  </si>
  <si>
    <r>
      <rPr>
        <b/>
        <sz val="11"/>
        <rFont val="Calibri"/>
        <family val="2"/>
      </rPr>
      <t>Fund Receivable Balances 07/01/2025 - 06/30/2026 CITY OF FOREST GROVE - 668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</si>
  <si>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FOREST GROVE URBAN RENEWAL - 669</t>
    </r>
  </si>
  <si>
    <r>
      <rPr>
        <b/>
        <sz val="11"/>
        <rFont val="Calibri"/>
        <family val="2"/>
      </rPr>
      <t>Fund Receivable Balances 07/01/2025 - 06/30/2026 CITY OF GASTON - 670</t>
    </r>
  </si>
  <si>
    <r>
      <rPr>
        <b/>
        <sz val="11"/>
        <rFont val="Calibri"/>
        <family val="2"/>
      </rPr>
      <t>Fund Receivable Balances 07/01/2025 - 06/30/2026 CITY OF HILLSBORO - 672</t>
    </r>
  </si>
  <si>
    <r>
      <rPr>
        <b/>
        <sz val="11"/>
        <rFont val="Calibri"/>
        <family val="2"/>
      </rPr>
      <t>Fund Receivable Balances 07/01/2025 - 06/30/2026 CITY OF LAKE OSWEGO - 674</t>
    </r>
  </si>
  <si>
    <r>
      <rPr>
        <b/>
        <sz val="11"/>
        <rFont val="Calibri"/>
        <family val="2"/>
      </rPr>
      <t>Fund Receivable Balances 07/01/2025 - 06/30/2026 CITY OF NORTH PLAINS - 676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</si>
  <si>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PORTLAND DELINQUENT SEWER - 677</t>
    </r>
  </si>
  <si>
    <r>
      <rPr>
        <b/>
        <sz val="11"/>
        <rFont val="Calibri"/>
        <family val="2"/>
      </rPr>
      <t>Fund Receivable Balances 07/01/2025 - 06/30/2026 CITY OF PORTLAND - 678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</si>
  <si>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CITY OF PORTLAND PARKS &amp; CHILDRENS - 679</t>
    </r>
  </si>
  <si>
    <r>
      <rPr>
        <b/>
        <sz val="11"/>
        <rFont val="Calibri"/>
        <family val="2"/>
      </rPr>
      <t>Fund Receivable Balances 07/01/2025 - 06/30/2026 CITY OF SHERWOOD - 680</t>
    </r>
  </si>
  <si>
    <r>
      <rPr>
        <b/>
        <sz val="11"/>
        <rFont val="Calibri"/>
        <family val="2"/>
      </rPr>
      <t>Fund Receivable Balances 07/01/2025 - 06/30/2026 SHERWOOD URBAN RENEWAL - 681</t>
    </r>
  </si>
  <si>
    <r>
      <rPr>
        <b/>
        <sz val="11"/>
        <rFont val="Calibri"/>
        <family val="2"/>
      </rPr>
      <t>Fund Receivable Balances 07/01/2025 - 06/30/2026 CITY OF TIGARD - 682</t>
    </r>
  </si>
  <si>
    <r>
      <rPr>
        <b/>
        <sz val="11"/>
        <rFont val="Calibri"/>
        <family val="2"/>
      </rPr>
      <t>Fund Receivable Balances 07/01/2025 - 06/30/2026 CITY OF TUALATIN - 684</t>
    </r>
  </si>
  <si>
    <r>
      <rPr>
        <b/>
        <sz val="11"/>
        <rFont val="Calibri"/>
        <family val="2"/>
      </rPr>
      <t>Fund Receivable Balances 07/01/2025 - 06/30/2026 CITY OF WILSONVILLE - 686</t>
    </r>
  </si>
  <si>
    <r>
      <rPr>
        <b/>
        <sz val="11"/>
        <rFont val="Calibri"/>
        <family val="2"/>
      </rPr>
      <t>Fund Receivable Balances 07/01/2025 - 06/30/2026 CITY OF DURHAM - 690</t>
    </r>
  </si>
  <si>
    <r>
      <rPr>
        <b/>
        <sz val="11"/>
        <rFont val="Calibri"/>
        <family val="2"/>
      </rPr>
      <t>Fund Receivable Balances 07/01/2025 - 06/30/2026 TIGARD URBAN RENEWAL - 693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</si>
  <si>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TUALATIN DEVELOPMENT COMMISSION - 694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</si>
  <si>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NORTH PLAINS URBAN RENEWAL - 695</t>
    </r>
  </si>
  <si>
    <r>
      <rPr>
        <b/>
        <sz val="11"/>
        <rFont val="Calibri"/>
        <family val="2"/>
      </rPr>
      <t>Fund Receivable Balances 07/01/2025 - 06/30/2026 WILSONVILLE URBAN RENEWAL - 696</t>
    </r>
  </si>
  <si>
    <r>
      <rPr>
        <b/>
        <sz val="11"/>
        <rFont val="Calibri"/>
        <family val="2"/>
      </rPr>
      <t>Fund Receivable Balances 07/01/2025 - 06/30/2026 CITY OF KING CITY - 698</t>
    </r>
  </si>
  <si>
    <r>
      <rPr>
        <b/>
        <sz val="11"/>
        <rFont val="Calibri"/>
        <family val="2"/>
      </rPr>
      <t>Fund Receivable Balances 07/01/2025 - 06/30/2026 HILLSBORO URBAN RENEWAL - 700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</si>
  <si>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FIRE PATROL SURCHARGE - 704</t>
    </r>
  </si>
  <si>
    <r>
      <rPr>
        <b/>
        <sz val="11"/>
        <rFont val="Calibri"/>
        <family val="2"/>
      </rPr>
      <t>Fund Receivable Balances 07/01/2025 - 06/30/2026 PORT OF PORTLAND - 706</t>
    </r>
  </si>
  <si>
    <r>
      <rPr>
        <b/>
        <sz val="11"/>
        <rFont val="Calibri"/>
        <family val="2"/>
      </rPr>
      <t>Fund Receivable Balances 07/01/2025 - 06/30/2026 TRIMET - 708</t>
    </r>
  </si>
  <si>
    <r>
      <rPr>
        <b/>
        <sz val="11"/>
        <rFont val="Calibri"/>
        <family val="2"/>
      </rPr>
      <t>Fund Receivable Balances 07/01/2025 - 06/30/2026 METRO SERVICE DISTRICT - 710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</si>
  <si>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PORTLAND DEVELOPMENT COMMISSION - 712</t>
    </r>
  </si>
  <si>
    <r>
      <rPr>
        <b/>
        <sz val="11"/>
        <rFont val="Calibri"/>
        <family val="2"/>
      </rPr>
      <t>Fund Receivable Balances 07/01/2025 - 06/30/2026 TUALATIN HILLS PARK &amp; REC - 714</t>
    </r>
  </si>
  <si>
    <r>
      <rPr>
        <b/>
        <sz val="11"/>
        <rFont val="Calibri"/>
        <family val="2"/>
      </rPr>
      <t>Fund Receivable Balances 07/01/2025 - 06/30/2026 TUALATIN HILLS PARK - BOND - 716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</si>
  <si>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TUALATIN VALLEY FIRE &amp; RESCUE - 718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</si>
  <si>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TUAL VALLEY FIRE &amp; RESCUE/BOND - 720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</si>
  <si>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WASHCO FPD #2 PASSTHRU TVFR - 722</t>
    </r>
  </si>
  <si>
    <r>
      <rPr>
        <b/>
        <sz val="11"/>
        <rFont val="Calibri"/>
        <family val="2"/>
      </rPr>
      <t>Fund Receivable Balances 07/01/2025 - 06/30/2026 CORNELIUS RFPD - 724</t>
    </r>
  </si>
  <si>
    <r>
      <rPr>
        <b/>
        <sz val="11"/>
        <rFont val="Calibri"/>
        <family val="2"/>
      </rPr>
      <t>Fund Receivable Balances 07/01/2025 - 06/30/2026 FOREST GROVE RFPD - 726</t>
    </r>
  </si>
  <si>
    <r>
      <rPr>
        <b/>
        <sz val="11"/>
        <rFont val="Calibri"/>
        <family val="2"/>
      </rPr>
      <t>Fund Receivable Balances 07/01/2025 - 06/30/2026 GASTON RFPD - 728</t>
    </r>
  </si>
  <si>
    <r>
      <rPr>
        <b/>
        <sz val="11"/>
        <rFont val="Calibri"/>
        <family val="2"/>
      </rPr>
      <t>Fund Receivable Balances 07/01/2025 - 06/30/2026 BANKS RFPD - 730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</si>
  <si>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TUALATIN VALLEY WATER (METZGER WATER) - 732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</si>
  <si>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TUALATIN SOIL &amp; WATER CONSERVATION - 733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</si>
  <si>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TIGARD TUALATIN AQUATIC DISTRICT - 735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</si>
  <si>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TUALATIN VALLEY WATER (WOLF) - 736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</si>
  <si>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#511 (Gaston) - 742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</si>
  <si>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#511-BONDS - 744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</si>
  <si>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#13 (Banks) - 746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</si>
  <si>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#13 - BONDS - 748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</si>
  <si>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#15 (Forest Grove) - 750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</si>
  <si>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 15 - BONDS - 752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</si>
  <si>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#23 (Tigard-Tual) - 754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</si>
  <si>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#23 - BONDS - 756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</si>
  <si>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#46 - BONDS - 759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</si>
  <si>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#46 (Newberg) - 760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</si>
  <si>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#48 (Beaverton) - 762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</si>
  <si>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#48 - BONDS - 764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</si>
  <si>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#49 (Vernonia) - 766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</si>
  <si>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#88 (Sherwood) - 772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</si>
  <si>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#88 - BONDS - 774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</si>
  <si>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#101 (West Linn) - 776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</si>
  <si>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#1-1 (Portland) - 778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</si>
  <si>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#117 (Scappoose) - 780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</si>
  <si>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SCHOOL DISTRICT #17 (Lake Oswego) - 781</t>
    </r>
  </si>
  <si>
    <r>
      <rPr>
        <b/>
        <sz val="11"/>
        <rFont val="Calibri"/>
        <family val="2"/>
      </rPr>
      <t>Fund Receivable Balances 07/01/2025 - 06/30/2026 HILLSBORO SD# 1JT (Hillsboro) - 782</t>
    </r>
  </si>
  <si>
    <r>
      <rPr>
        <b/>
        <sz val="11"/>
        <rFont val="Calibri"/>
        <family val="2"/>
      </rPr>
      <t>Fund Receivable Balances 07/01/2025 - 06/30/2026 HILLSBORO SD #1JT- BONDS - 784</t>
    </r>
  </si>
  <si>
    <r>
      <rPr>
        <b/>
        <sz val="11"/>
        <rFont val="Calibri"/>
        <family val="2"/>
      </rPr>
      <t>Fund Receivable Balances 07/01/2025 - 06/30/2026 CLACKAMAS COUNTY ESD - 786</t>
    </r>
  </si>
  <si>
    <r>
      <rPr>
        <b/>
        <sz val="11"/>
        <rFont val="Calibri"/>
        <family val="2"/>
      </rPr>
      <t>Fund Receivable Balances 07/01/2025 - 06/30/2026 NORTHWEST REGIONAL ESD - 788</t>
    </r>
  </si>
  <si>
    <r>
      <rPr>
        <b/>
        <sz val="11"/>
        <rFont val="Calibri"/>
        <family val="2"/>
      </rPr>
      <t>Fund Receivable Balances 07/01/2025 - 06/30/2026 MULTNOMAH COUNTY ESD - 790</t>
    </r>
  </si>
  <si>
    <r>
      <rPr>
        <b/>
        <sz val="11"/>
        <rFont val="Calibri"/>
        <family val="2"/>
      </rPr>
      <t>Fund Receivable Balances 07/01/2025 - 06/30/2026 WILLAMETTE ESD - 792</t>
    </r>
  </si>
  <si>
    <r>
      <rPr>
        <b/>
        <sz val="11"/>
        <rFont val="Calibri"/>
        <family val="2"/>
      </rPr>
      <t xml:space="preserve">Fund Receivable Balances 07/01/2025 - 06/30/2026
</t>
    </r>
    <r>
      <rPr>
        <b/>
        <sz val="11"/>
        <rFont val="Calibri"/>
        <family val="2"/>
      </rPr>
      <t>PORTLAND COMMUNITY COLLEGE JT - 794</t>
    </r>
  </si>
  <si>
    <r>
      <rPr>
        <b/>
        <sz val="11"/>
        <rFont val="Calibri"/>
        <family val="2"/>
      </rPr>
      <t>Fund Receivable Balances 07/01/2025 - 06/30/2026 CITY - RIVERGROVE - 795</t>
    </r>
  </si>
  <si>
    <r>
      <rPr>
        <b/>
        <sz val="11"/>
        <rFont val="Calibri"/>
        <family val="2"/>
      </rPr>
      <t>Fund Receivable Balances 07/01/2025 - 06/30/2026 CLEAN WATER SERVICES - 796</t>
    </r>
  </si>
  <si>
    <r>
      <rPr>
        <b/>
        <sz val="11"/>
        <rFont val="Calibri"/>
        <family val="2"/>
      </rPr>
      <t>Fund Receivable Balances 07/01/2025 - 06/30/2026 RALEIGH WATER DISTRICT - 798</t>
    </r>
  </si>
  <si>
    <r>
      <rPr>
        <b/>
        <sz val="11"/>
        <rFont val="Calibri"/>
        <family val="2"/>
      </rPr>
      <t>Fund Receivable Balances 07/01/2025 - 06/30/2026 RIVERGROVE WATER - 799</t>
    </r>
  </si>
  <si>
    <r>
      <rPr>
        <b/>
        <sz val="11"/>
        <rFont val="Calibri"/>
        <family val="2"/>
      </rPr>
      <t>Fund Receivable Balances 07/01/2025 - 06/30/2026 TUALATIN VALLEY WATER - 800</t>
    </r>
  </si>
  <si>
    <r>
      <rPr>
        <b/>
        <sz val="11"/>
        <rFont val="Calibri"/>
        <family val="2"/>
      </rPr>
      <t>Fund Receivable Balances 07/01/2025 - 06/30/2026 WEST SLOPE WATER - 801</t>
    </r>
  </si>
  <si>
    <r>
      <rPr>
        <b/>
        <sz val="11"/>
        <rFont val="Calibri"/>
        <family val="2"/>
      </rPr>
      <t>Fund Receivable Balances 07/01/2025 - 06/30/2026 WOLSBORN FARMS WATER - 802</t>
    </r>
  </si>
  <si>
    <t>FUND #</t>
  </si>
  <si>
    <t>FUND NAME</t>
  </si>
  <si>
    <t>FUND TYPE</t>
  </si>
  <si>
    <t>GENERAL FUND</t>
  </si>
  <si>
    <t>BUDGETARY</t>
  </si>
  <si>
    <t>METZGER PARK</t>
  </si>
  <si>
    <t>COUNTY LIBRARY</t>
  </si>
  <si>
    <t>ESPD</t>
  </si>
  <si>
    <t>URMD</t>
  </si>
  <si>
    <t>NBCSD</t>
  </si>
  <si>
    <t>LOL</t>
  </si>
  <si>
    <t>GO DEBT SERVICE</t>
  </si>
  <si>
    <t>SDL #1</t>
  </si>
  <si>
    <t>CLEAN WATER SERVICES</t>
  </si>
  <si>
    <t>CUSTODIAL</t>
  </si>
  <si>
    <t>FIRE PATROL</t>
  </si>
  <si>
    <t>CITY OF BANKS</t>
  </si>
  <si>
    <t>BANKS URBAN RENEWAL</t>
  </si>
  <si>
    <t>CITY OF BEAVERTON</t>
  </si>
  <si>
    <t>BEAVERTON URBAN RENEWAL</t>
  </si>
  <si>
    <t>CITY OF CORNELIUS</t>
  </si>
  <si>
    <t>CORNELIUS URBAN RENEWAL</t>
  </si>
  <si>
    <t>CITY OF FOREST GROVE</t>
  </si>
  <si>
    <t>FOREST GROVE UR</t>
  </si>
  <si>
    <t>CITY OF GASTON</t>
  </si>
  <si>
    <t>CITY OF HILLSBORO</t>
  </si>
  <si>
    <t>CITY OF LAKE OSWEGO</t>
  </si>
  <si>
    <t>CITY OF NORTH PLAINS</t>
  </si>
  <si>
    <t>CITY OF PORTLAND</t>
  </si>
  <si>
    <t>CITY OF PORTLAND - LOL</t>
  </si>
  <si>
    <t>CITY OF SHERWOOD</t>
  </si>
  <si>
    <t>SHERWOOD URBAN RENEWAL</t>
  </si>
  <si>
    <t>CITY OF TIGARD</t>
  </si>
  <si>
    <t>CITY OF TUALATIN</t>
  </si>
  <si>
    <t>CITY OF WILSONVILLE</t>
  </si>
  <si>
    <t>CITY OF DURHAM</t>
  </si>
  <si>
    <t>TIGARD URBAN RENEWAL</t>
  </si>
  <si>
    <t>TUALATIN DEVELOP COMM</t>
  </si>
  <si>
    <t>NORTH PLAINS UR</t>
  </si>
  <si>
    <t>WILSONVILLE URBAN RENEWAL</t>
  </si>
  <si>
    <t>CITY OF KING CITY</t>
  </si>
  <si>
    <t>HILLSBORO URBAN RENEWAL</t>
  </si>
  <si>
    <t>FIRE PATROL SURCHARGE</t>
  </si>
  <si>
    <t>PORT OF PORTLAND</t>
  </si>
  <si>
    <t>TRI-MET</t>
  </si>
  <si>
    <t>METRO SERVICE DISTRICT</t>
  </si>
  <si>
    <t>PORTLAND DEVELOP COMM</t>
  </si>
  <si>
    <t>THPRD</t>
  </si>
  <si>
    <t>THPRD BOND</t>
  </si>
  <si>
    <t>TVFR</t>
  </si>
  <si>
    <t>TVFR BOND</t>
  </si>
  <si>
    <t>TVFR - WASHCO RFPD #2</t>
  </si>
  <si>
    <t>CORNELIUS RFPD</t>
  </si>
  <si>
    <t>FOREST GROVE RFPD</t>
  </si>
  <si>
    <t>GASTON RFPD</t>
  </si>
  <si>
    <t>BANKS RFPD</t>
  </si>
  <si>
    <t>TVWD</t>
  </si>
  <si>
    <t>TSWCD</t>
  </si>
  <si>
    <t>TIG-TUAL AQUATIC DIST</t>
  </si>
  <si>
    <t>TVWD #2</t>
  </si>
  <si>
    <t>GASTON SD #511</t>
  </si>
  <si>
    <t>GASTON SD #511 BONDS</t>
  </si>
  <si>
    <t>BANKS SD #13</t>
  </si>
  <si>
    <t>BANKS SD #13 BONDS</t>
  </si>
  <si>
    <t>FOREST GROVE SD #15</t>
  </si>
  <si>
    <t>FOREST GROVE SD #15 BONDS</t>
  </si>
  <si>
    <t>TIGARD SD #23J</t>
  </si>
  <si>
    <t>TIGARD SD #23J BONDS</t>
  </si>
  <si>
    <t>NEWBERG SD #46J BONDS</t>
  </si>
  <si>
    <t>NEWBERG SD #46J</t>
  </si>
  <si>
    <t>BEAVERTON SD #48</t>
  </si>
  <si>
    <t>BEAVERTON SD #48 BONDS</t>
  </si>
  <si>
    <t>VERNONIA SD #49</t>
  </si>
  <si>
    <t>SHERWOOD SD #88J</t>
  </si>
  <si>
    <t>SHERWOOD SD #88J BONDS</t>
  </si>
  <si>
    <t>WEST LINN SD #101J</t>
  </si>
  <si>
    <t>PORTLAND SD #1-1J</t>
  </si>
  <si>
    <t>SCAPPOOSE SD #117</t>
  </si>
  <si>
    <t>LAKE OSWEGO SD #7J</t>
  </si>
  <si>
    <t>HILLSBORO SD #1J</t>
  </si>
  <si>
    <t>HILLSBORO SD #1J BONDS</t>
  </si>
  <si>
    <t>CLACKAMAS COUNTY ESD</t>
  </si>
  <si>
    <t>NW REGIONAL ESD</t>
  </si>
  <si>
    <t>MULTNOMAH COUNTY ESD</t>
  </si>
  <si>
    <t>PCC</t>
  </si>
  <si>
    <t>YEAR</t>
  </si>
  <si>
    <t>BEG. TAX DUE</t>
  </si>
  <si>
    <t>LEVY INCR</t>
  </si>
  <si>
    <t>LEVY DECR</t>
  </si>
  <si>
    <t>TAX PAID</t>
  </si>
  <si>
    <t>DISCOUNT</t>
  </si>
  <si>
    <t>TAX WRITE OFF</t>
  </si>
  <si>
    <t>ENDING TAX DUE</t>
  </si>
  <si>
    <t>RAINBOW LANES</t>
  </si>
  <si>
    <t>LAKE OSWEGO URBAN RENEWAL</t>
  </si>
  <si>
    <t>PORTLAND DELINQUENT SEWER</t>
  </si>
  <si>
    <t xml:space="preserve">WEST MULTNOMAH SOIL AND WATER </t>
  </si>
  <si>
    <t>WILLAMETTE ESD</t>
  </si>
  <si>
    <t>RIVERGROVE</t>
  </si>
  <si>
    <t>RALEIGH WATER DISTRICT</t>
  </si>
  <si>
    <t>RIVERGROVE WATER</t>
  </si>
  <si>
    <t>TUALATIN VALLEY WATER</t>
  </si>
  <si>
    <t>WEST SLOPE WATER</t>
  </si>
  <si>
    <t>WOLSBORN FARMS WATER</t>
  </si>
  <si>
    <t>Fund Receivable Balances 07/01/2025 - 06/30/2026 DRAINAGE DISTRICT #7 - 640</t>
  </si>
  <si>
    <t xml:space="preserve">DRAINAGE DISTRICT #7 </t>
  </si>
  <si>
    <t>Row Labels</t>
  </si>
  <si>
    <t>Grand Total</t>
  </si>
  <si>
    <t>Sum of BEG. TAX DUE</t>
  </si>
  <si>
    <t>Sum of LEVY INCR</t>
  </si>
  <si>
    <t>Sum of LEVY DECR</t>
  </si>
  <si>
    <t>Sum of TAX PAID</t>
  </si>
  <si>
    <t>Sum of DISCOUNT</t>
  </si>
  <si>
    <t>Sum of TAX WRITE OFF</t>
  </si>
  <si>
    <t>Sum of ENDING TAX DUE</t>
  </si>
  <si>
    <t>Fund Receivable Balances 07/01/2025 - 06/30/2026 ROAD MAINTENANCE LID - 212</t>
  </si>
  <si>
    <t>ROAD MAINTENANCE LID</t>
  </si>
  <si>
    <t>01</t>
  </si>
  <si>
    <t>02</t>
  </si>
  <si>
    <t xml:space="preserve"> 01 + 02</t>
  </si>
  <si>
    <t>Add (Deduct)</t>
  </si>
  <si>
    <t>Corrections</t>
  </si>
  <si>
    <t>Property Tax</t>
  </si>
  <si>
    <t>&amp; Deductions</t>
  </si>
  <si>
    <t>Distributions</t>
  </si>
  <si>
    <t>Fund.Year</t>
  </si>
  <si>
    <t>100.2025</t>
  </si>
  <si>
    <t>100.2024</t>
  </si>
  <si>
    <t>100.2023</t>
  </si>
  <si>
    <t>100.2022</t>
  </si>
  <si>
    <t>100.2021</t>
  </si>
  <si>
    <t>100.2020</t>
  </si>
  <si>
    <t>100.2019</t>
  </si>
  <si>
    <t>100.2018</t>
  </si>
  <si>
    <t>100.2017</t>
  </si>
  <si>
    <t>100.2016</t>
  </si>
  <si>
    <t>100.2015</t>
  </si>
  <si>
    <t>100.2014</t>
  </si>
  <si>
    <t>100.2013</t>
  </si>
  <si>
    <t>100.2012</t>
  </si>
  <si>
    <t>100.2011</t>
  </si>
  <si>
    <t>100.2010</t>
  </si>
  <si>
    <t>100.2009</t>
  </si>
  <si>
    <t>100.2008</t>
  </si>
  <si>
    <t>100.2007</t>
  </si>
  <si>
    <t>100.2006</t>
  </si>
  <si>
    <t>100.2005</t>
  </si>
  <si>
    <t>100.2004</t>
  </si>
  <si>
    <t>100.1987</t>
  </si>
  <si>
    <t>100.1986</t>
  </si>
  <si>
    <t>100.1985</t>
  </si>
  <si>
    <t>100.1984</t>
  </si>
  <si>
    <t>100.1983</t>
  </si>
  <si>
    <t>162.2025</t>
  </si>
  <si>
    <t>162.2024</t>
  </si>
  <si>
    <t>162.2023</t>
  </si>
  <si>
    <t>162.2022</t>
  </si>
  <si>
    <t>162.2021</t>
  </si>
  <si>
    <t>162.2020</t>
  </si>
  <si>
    <t>162.2019</t>
  </si>
  <si>
    <t>162.2018</t>
  </si>
  <si>
    <t>162.2017</t>
  </si>
  <si>
    <t>162.2016</t>
  </si>
  <si>
    <t>162.2015</t>
  </si>
  <si>
    <t>162.2014</t>
  </si>
  <si>
    <t>162.2011</t>
  </si>
  <si>
    <t>162.2010</t>
  </si>
  <si>
    <t>162.2009</t>
  </si>
  <si>
    <t>162.2008</t>
  </si>
  <si>
    <t>162.2007</t>
  </si>
  <si>
    <t>162.2006</t>
  </si>
  <si>
    <t>162.2005</t>
  </si>
  <si>
    <t>162.2004</t>
  </si>
  <si>
    <t>162.1987</t>
  </si>
  <si>
    <t>162.1986</t>
  </si>
  <si>
    <t>162.1985</t>
  </si>
  <si>
    <t>162.1984</t>
  </si>
  <si>
    <t>162.1983</t>
  </si>
  <si>
    <t>184.2025</t>
  </si>
  <si>
    <t>184.2024</t>
  </si>
  <si>
    <t>184.2023</t>
  </si>
  <si>
    <t>184.2022</t>
  </si>
  <si>
    <t>184.2021</t>
  </si>
  <si>
    <t>184.2020</t>
  </si>
  <si>
    <t>184.2019</t>
  </si>
  <si>
    <t>184.2018</t>
  </si>
  <si>
    <t>184.2017</t>
  </si>
  <si>
    <t>184.2016</t>
  </si>
  <si>
    <t>184.2015</t>
  </si>
  <si>
    <t>184.2014</t>
  </si>
  <si>
    <t>184.2013</t>
  </si>
  <si>
    <t>184.2012</t>
  </si>
  <si>
    <t>184.2011</t>
  </si>
  <si>
    <t>184.2010</t>
  </si>
  <si>
    <t>184.2009</t>
  </si>
  <si>
    <t>184.2008</t>
  </si>
  <si>
    <t>184.1987</t>
  </si>
  <si>
    <t>184.1986</t>
  </si>
  <si>
    <t>184.1985</t>
  </si>
  <si>
    <t>184.1984</t>
  </si>
  <si>
    <t>184.1983</t>
  </si>
  <si>
    <t>210.2025</t>
  </si>
  <si>
    <t>210.2024</t>
  </si>
  <si>
    <t>210.2023</t>
  </si>
  <si>
    <t>210.2022</t>
  </si>
  <si>
    <t>210.2021</t>
  </si>
  <si>
    <t>210.2020</t>
  </si>
  <si>
    <t>210.2019</t>
  </si>
  <si>
    <t>210.2018</t>
  </si>
  <si>
    <t>210.2017</t>
  </si>
  <si>
    <t>210.2016</t>
  </si>
  <si>
    <t>210.2015</t>
  </si>
  <si>
    <t>210.2014</t>
  </si>
  <si>
    <t>210.2013</t>
  </si>
  <si>
    <t>210.2012</t>
  </si>
  <si>
    <t>210.2011</t>
  </si>
  <si>
    <t>210.2010</t>
  </si>
  <si>
    <t>210.2009</t>
  </si>
  <si>
    <t>210.2008</t>
  </si>
  <si>
    <t>210.2007</t>
  </si>
  <si>
    <t>210.2006</t>
  </si>
  <si>
    <t>210.2005</t>
  </si>
  <si>
    <t>210.2004</t>
  </si>
  <si>
    <t>210.1987</t>
  </si>
  <si>
    <t>210.1986</t>
  </si>
  <si>
    <t>210.1985</t>
  </si>
  <si>
    <t>210.1984</t>
  </si>
  <si>
    <t>210.1983</t>
  </si>
  <si>
    <t>214.2025</t>
  </si>
  <si>
    <t>214.2024</t>
  </si>
  <si>
    <t>214.2023</t>
  </si>
  <si>
    <t>214.2022</t>
  </si>
  <si>
    <t>214.2021</t>
  </si>
  <si>
    <t>214.2020</t>
  </si>
  <si>
    <t>214.2019</t>
  </si>
  <si>
    <t>214.2018</t>
  </si>
  <si>
    <t>214.2017</t>
  </si>
  <si>
    <t>214.2016</t>
  </si>
  <si>
    <t>214.2015</t>
  </si>
  <si>
    <t>214.2014</t>
  </si>
  <si>
    <t>214.2013</t>
  </si>
  <si>
    <t>214.2012</t>
  </si>
  <si>
    <t>214.2011</t>
  </si>
  <si>
    <t>214.2010</t>
  </si>
  <si>
    <t>214.2009</t>
  </si>
  <si>
    <t>214.2008</t>
  </si>
  <si>
    <t>214.2007</t>
  </si>
  <si>
    <t>214.2006</t>
  </si>
  <si>
    <t>214.2005</t>
  </si>
  <si>
    <t>214.2004</t>
  </si>
  <si>
    <t>214.1987</t>
  </si>
  <si>
    <t>214.1986</t>
  </si>
  <si>
    <t>214.1985</t>
  </si>
  <si>
    <t>214.1984</t>
  </si>
  <si>
    <t>214.1983</t>
  </si>
  <si>
    <t>215.2025</t>
  </si>
  <si>
    <t>215.2024</t>
  </si>
  <si>
    <t>215.2023</t>
  </si>
  <si>
    <t>215.2022</t>
  </si>
  <si>
    <t>215.2021</t>
  </si>
  <si>
    <t>215.2020</t>
  </si>
  <si>
    <t>215.2019</t>
  </si>
  <si>
    <t>215.2018</t>
  </si>
  <si>
    <t>215.2017</t>
  </si>
  <si>
    <t>215.2016</t>
  </si>
  <si>
    <t>215.2015</t>
  </si>
  <si>
    <t>215.2014</t>
  </si>
  <si>
    <t>234.2025</t>
  </si>
  <si>
    <t>234.2024</t>
  </si>
  <si>
    <t>234.2023</t>
  </si>
  <si>
    <t>234.2022</t>
  </si>
  <si>
    <t>234.2021</t>
  </si>
  <si>
    <t>234.2020</t>
  </si>
  <si>
    <t>234.2019</t>
  </si>
  <si>
    <t>234.2018</t>
  </si>
  <si>
    <t>234.2017</t>
  </si>
  <si>
    <t>234.2016</t>
  </si>
  <si>
    <t>234.2015</t>
  </si>
  <si>
    <t>234.2014</t>
  </si>
  <si>
    <t>234.2013</t>
  </si>
  <si>
    <t>234.2012</t>
  </si>
  <si>
    <t>234.2011</t>
  </si>
  <si>
    <t>234.2010</t>
  </si>
  <si>
    <t>234.2009</t>
  </si>
  <si>
    <t>234.2008</t>
  </si>
  <si>
    <t>234.2007</t>
  </si>
  <si>
    <t>234.2005</t>
  </si>
  <si>
    <t>234.2004</t>
  </si>
  <si>
    <t>304.2025</t>
  </si>
  <si>
    <t>304.2024</t>
  </si>
  <si>
    <t>304.2023</t>
  </si>
  <si>
    <t>304.2022</t>
  </si>
  <si>
    <t>304.2021</t>
  </si>
  <si>
    <t>304.2020</t>
  </si>
  <si>
    <t>304.2019</t>
  </si>
  <si>
    <t>304.2018</t>
  </si>
  <si>
    <t>304.2017</t>
  </si>
  <si>
    <t>304.2016</t>
  </si>
  <si>
    <t>434.2025</t>
  </si>
  <si>
    <t>434.2024</t>
  </si>
  <si>
    <t>434.2023</t>
  </si>
  <si>
    <t>434.2022</t>
  </si>
  <si>
    <t>434.2021</t>
  </si>
  <si>
    <t>434.2020</t>
  </si>
  <si>
    <t>434.2019</t>
  </si>
  <si>
    <t>434.2018</t>
  </si>
  <si>
    <t>434.2017</t>
  </si>
  <si>
    <t>434.2016</t>
  </si>
  <si>
    <t>434.2015</t>
  </si>
  <si>
    <t>434.2014</t>
  </si>
  <si>
    <t>434.2013</t>
  </si>
  <si>
    <t>434.2012</t>
  </si>
  <si>
    <t>434.2011</t>
  </si>
  <si>
    <t>434.2010</t>
  </si>
  <si>
    <t>434.2009</t>
  </si>
  <si>
    <t>434.2008</t>
  </si>
  <si>
    <t>434.2007</t>
  </si>
  <si>
    <t>434.2006</t>
  </si>
  <si>
    <t>434.2005</t>
  </si>
  <si>
    <t>434.2004</t>
  </si>
  <si>
    <t>436.1987</t>
  </si>
  <si>
    <t>436.1986</t>
  </si>
  <si>
    <t>436.1985</t>
  </si>
  <si>
    <t>436.1984</t>
  </si>
  <si>
    <t>436.1983</t>
  </si>
  <si>
    <t>660.2025</t>
  </si>
  <si>
    <t>660.2024</t>
  </si>
  <si>
    <t>660.2023</t>
  </si>
  <si>
    <t>660.2022</t>
  </si>
  <si>
    <t>660.2021</t>
  </si>
  <si>
    <t>660.2020</t>
  </si>
  <si>
    <t>660.2019</t>
  </si>
  <si>
    <t>660.2018</t>
  </si>
  <si>
    <t>660.2017</t>
  </si>
  <si>
    <t>660.2016</t>
  </si>
  <si>
    <t>660.2015</t>
  </si>
  <si>
    <t>660.2014</t>
  </si>
  <si>
    <t>660.2011</t>
  </si>
  <si>
    <t>660.2010</t>
  </si>
  <si>
    <t>660.2009</t>
  </si>
  <si>
    <t>660.2008</t>
  </si>
  <si>
    <t>660.2007</t>
  </si>
  <si>
    <t>660.2006</t>
  </si>
  <si>
    <t>660.2005</t>
  </si>
  <si>
    <t>660.2004</t>
  </si>
  <si>
    <t>660.1987</t>
  </si>
  <si>
    <t>660.1986</t>
  </si>
  <si>
    <t>660.1985</t>
  </si>
  <si>
    <t>660.1984</t>
  </si>
  <si>
    <t>660.1983</t>
  </si>
  <si>
    <t>662.2025</t>
  </si>
  <si>
    <t>662.2024</t>
  </si>
  <si>
    <t>662.2023</t>
  </si>
  <si>
    <t>662.2022</t>
  </si>
  <si>
    <t>662.2021</t>
  </si>
  <si>
    <t>662.2020</t>
  </si>
  <si>
    <t>662.2019</t>
  </si>
  <si>
    <t>662.2018</t>
  </si>
  <si>
    <t>662.2017</t>
  </si>
  <si>
    <t>662.2016</t>
  </si>
  <si>
    <t>662.2015</t>
  </si>
  <si>
    <t>662.2014</t>
  </si>
  <si>
    <t>662.2013</t>
  </si>
  <si>
    <t>662.2012</t>
  </si>
  <si>
    <t>662.2011</t>
  </si>
  <si>
    <t>662.2010</t>
  </si>
  <si>
    <t>662.2009</t>
  </si>
  <si>
    <t>662.2008</t>
  </si>
  <si>
    <t>662.2007</t>
  </si>
  <si>
    <t>662.2006</t>
  </si>
  <si>
    <t>662.2005</t>
  </si>
  <si>
    <t>662.2004</t>
  </si>
  <si>
    <t>662.1987</t>
  </si>
  <si>
    <t>662.1986</t>
  </si>
  <si>
    <t>662.1985</t>
  </si>
  <si>
    <t>662.1984</t>
  </si>
  <si>
    <t>662.1983</t>
  </si>
  <si>
    <t>663.2024</t>
  </si>
  <si>
    <t>663.2023</t>
  </si>
  <si>
    <t>663.2022</t>
  </si>
  <si>
    <t>663.2021</t>
  </si>
  <si>
    <t>664.2025</t>
  </si>
  <si>
    <t>664.2024</t>
  </si>
  <si>
    <t>664.2023</t>
  </si>
  <si>
    <t>664.2022</t>
  </si>
  <si>
    <t>664.2021</t>
  </si>
  <si>
    <t>664.2020</t>
  </si>
  <si>
    <t>664.2019</t>
  </si>
  <si>
    <t>664.2018</t>
  </si>
  <si>
    <t>664.2017</t>
  </si>
  <si>
    <t>664.2016</t>
  </si>
  <si>
    <t>664.2015</t>
  </si>
  <si>
    <t>664.2014</t>
  </si>
  <si>
    <t>664.2013</t>
  </si>
  <si>
    <t>664.2012</t>
  </si>
  <si>
    <t>664.2011</t>
  </si>
  <si>
    <t>664.2010</t>
  </si>
  <si>
    <t>664.2009</t>
  </si>
  <si>
    <t>664.2008</t>
  </si>
  <si>
    <t>664.2007</t>
  </si>
  <si>
    <t>664.2006</t>
  </si>
  <si>
    <t>664.2005</t>
  </si>
  <si>
    <t>664.2004</t>
  </si>
  <si>
    <t>664.1987</t>
  </si>
  <si>
    <t>664.1986</t>
  </si>
  <si>
    <t>664.1985</t>
  </si>
  <si>
    <t>664.1984</t>
  </si>
  <si>
    <t>664.1983</t>
  </si>
  <si>
    <t>665.2025</t>
  </si>
  <si>
    <t>665.2024</t>
  </si>
  <si>
    <t>665.2023</t>
  </si>
  <si>
    <t>665.2022</t>
  </si>
  <si>
    <t>665.2021</t>
  </si>
  <si>
    <t>665.2020</t>
  </si>
  <si>
    <t>665.2019</t>
  </si>
  <si>
    <t>665.2018</t>
  </si>
  <si>
    <t>665.2017</t>
  </si>
  <si>
    <t>665.2016</t>
  </si>
  <si>
    <t>665.2015</t>
  </si>
  <si>
    <t>665.2014</t>
  </si>
  <si>
    <t>666.2025</t>
  </si>
  <si>
    <t>666.2024</t>
  </si>
  <si>
    <t>666.2023</t>
  </si>
  <si>
    <t>666.2022</t>
  </si>
  <si>
    <t>666.2021</t>
  </si>
  <si>
    <t>666.2020</t>
  </si>
  <si>
    <t>666.2019</t>
  </si>
  <si>
    <t>666.2018</t>
  </si>
  <si>
    <t>666.2017</t>
  </si>
  <si>
    <t>666.2016</t>
  </si>
  <si>
    <t>666.2015</t>
  </si>
  <si>
    <t>666.2014</t>
  </si>
  <si>
    <t>666.2013</t>
  </si>
  <si>
    <t>666.2012</t>
  </si>
  <si>
    <t>666.2011</t>
  </si>
  <si>
    <t>666.2010</t>
  </si>
  <si>
    <t>666.2009</t>
  </si>
  <si>
    <t>666.2008</t>
  </si>
  <si>
    <t>666.2007</t>
  </si>
  <si>
    <t>666.2006</t>
  </si>
  <si>
    <t>666.2005</t>
  </si>
  <si>
    <t>666.2004</t>
  </si>
  <si>
    <t>666.1987</t>
  </si>
  <si>
    <t>666.1986</t>
  </si>
  <si>
    <t>666.1985</t>
  </si>
  <si>
    <t>666.1984</t>
  </si>
  <si>
    <t>666.1983</t>
  </si>
  <si>
    <t>667.2025</t>
  </si>
  <si>
    <t>667.2024</t>
  </si>
  <si>
    <t>667.2023</t>
  </si>
  <si>
    <t>667.2022</t>
  </si>
  <si>
    <t>667.2021</t>
  </si>
  <si>
    <t>668.2025</t>
  </si>
  <si>
    <t>668.2024</t>
  </si>
  <si>
    <t>668.2023</t>
  </si>
  <si>
    <t>668.2022</t>
  </si>
  <si>
    <t>668.2021</t>
  </si>
  <si>
    <t>668.2020</t>
  </si>
  <si>
    <t>668.2019</t>
  </si>
  <si>
    <t>668.2018</t>
  </si>
  <si>
    <t>668.2017</t>
  </si>
  <si>
    <t>668.2016</t>
  </si>
  <si>
    <t>668.2015</t>
  </si>
  <si>
    <t>668.2014</t>
  </si>
  <si>
    <t>668.2013</t>
  </si>
  <si>
    <t>668.2012</t>
  </si>
  <si>
    <t>668.2011</t>
  </si>
  <si>
    <t>668.2010</t>
  </si>
  <si>
    <t>668.2009</t>
  </si>
  <si>
    <t>668.2008</t>
  </si>
  <si>
    <t>668.2007</t>
  </si>
  <si>
    <t>668.2006</t>
  </si>
  <si>
    <t>668.2005</t>
  </si>
  <si>
    <t>668.2004</t>
  </si>
  <si>
    <t>668.1987</t>
  </si>
  <si>
    <t>668.1986</t>
  </si>
  <si>
    <t>668.1985</t>
  </si>
  <si>
    <t>668.1984</t>
  </si>
  <si>
    <t>668.1983</t>
  </si>
  <si>
    <t>669.2025</t>
  </si>
  <si>
    <t>669.2024</t>
  </si>
  <si>
    <t>669.2023</t>
  </si>
  <si>
    <t>669.2022</t>
  </si>
  <si>
    <t>669.2021</t>
  </si>
  <si>
    <t>669.2020</t>
  </si>
  <si>
    <t>669.2019</t>
  </si>
  <si>
    <t>669.2018</t>
  </si>
  <si>
    <t>669.2017</t>
  </si>
  <si>
    <t>669.2016</t>
  </si>
  <si>
    <t>670.2025</t>
  </si>
  <si>
    <t>670.2024</t>
  </si>
  <si>
    <t>670.2023</t>
  </si>
  <si>
    <t>670.2022</t>
  </si>
  <si>
    <t>670.2021</t>
  </si>
  <si>
    <t>670.2020</t>
  </si>
  <si>
    <t>670.2019</t>
  </si>
  <si>
    <t>670.2018</t>
  </si>
  <si>
    <t>670.2017</t>
  </si>
  <si>
    <t>670.2016</t>
  </si>
  <si>
    <t>670.2015</t>
  </si>
  <si>
    <t>670.2014</t>
  </si>
  <si>
    <t>670.2011</t>
  </si>
  <si>
    <t>670.2010</t>
  </si>
  <si>
    <t>670.2009</t>
  </si>
  <si>
    <t>670.2008</t>
  </si>
  <si>
    <t>670.2007</t>
  </si>
  <si>
    <t>670.2006</t>
  </si>
  <si>
    <t>670.2005</t>
  </si>
  <si>
    <t>670.2004</t>
  </si>
  <si>
    <t>670.1987</t>
  </si>
  <si>
    <t>670.1986</t>
  </si>
  <si>
    <t>670.1985</t>
  </si>
  <si>
    <t>670.1984</t>
  </si>
  <si>
    <t>670.1983</t>
  </si>
  <si>
    <t>672.2025</t>
  </si>
  <si>
    <t>672.2024</t>
  </si>
  <si>
    <t>672.2023</t>
  </si>
  <si>
    <t>672.2022</t>
  </si>
  <si>
    <t>672.2021</t>
  </si>
  <si>
    <t>672.2020</t>
  </si>
  <si>
    <t>672.2019</t>
  </si>
  <si>
    <t>672.2018</t>
  </si>
  <si>
    <t>672.2017</t>
  </si>
  <si>
    <t>672.2016</t>
  </si>
  <si>
    <t>672.2015</t>
  </si>
  <si>
    <t>672.2014</t>
  </si>
  <si>
    <t>672.2013</t>
  </si>
  <si>
    <t>672.2012</t>
  </si>
  <si>
    <t>672.2011</t>
  </si>
  <si>
    <t>672.2010</t>
  </si>
  <si>
    <t>672.2009</t>
  </si>
  <si>
    <t>672.2008</t>
  </si>
  <si>
    <t>672.2007</t>
  </si>
  <si>
    <t>672.2006</t>
  </si>
  <si>
    <t>672.2005</t>
  </si>
  <si>
    <t>672.2004</t>
  </si>
  <si>
    <t>672.1987</t>
  </si>
  <si>
    <t>672.1986</t>
  </si>
  <si>
    <t>672.1985</t>
  </si>
  <si>
    <t>672.1984</t>
  </si>
  <si>
    <t>672.1983</t>
  </si>
  <si>
    <t>674.2008</t>
  </si>
  <si>
    <t>674.2007</t>
  </si>
  <si>
    <t>674.2006</t>
  </si>
  <si>
    <t>674.2005</t>
  </si>
  <si>
    <t>674.2004</t>
  </si>
  <si>
    <t>674.1987</t>
  </si>
  <si>
    <t>674.1986</t>
  </si>
  <si>
    <t>674.1985</t>
  </si>
  <si>
    <t>674.1984</t>
  </si>
  <si>
    <t>674.1983</t>
  </si>
  <si>
    <t>676.2025</t>
  </si>
  <si>
    <t>676.2024</t>
  </si>
  <si>
    <t>676.2023</t>
  </si>
  <si>
    <t>676.2022</t>
  </si>
  <si>
    <t>676.2021</t>
  </si>
  <si>
    <t>676.2020</t>
  </si>
  <si>
    <t>676.2019</t>
  </si>
  <si>
    <t>676.2018</t>
  </si>
  <si>
    <t>676.2017</t>
  </si>
  <si>
    <t>676.2016</t>
  </si>
  <si>
    <t>676.2015</t>
  </si>
  <si>
    <t>676.2014</t>
  </si>
  <si>
    <t>676.2013</t>
  </si>
  <si>
    <t>676.2012</t>
  </si>
  <si>
    <t>676.2011</t>
  </si>
  <si>
    <t>676.2010</t>
  </si>
  <si>
    <t>676.2009</t>
  </si>
  <si>
    <t>676.2008</t>
  </si>
  <si>
    <t>676.2007</t>
  </si>
  <si>
    <t>676.2006</t>
  </si>
  <si>
    <t>676.2005</t>
  </si>
  <si>
    <t>676.2004</t>
  </si>
  <si>
    <t>676.1987</t>
  </si>
  <si>
    <t>676.1986</t>
  </si>
  <si>
    <t>676.1985</t>
  </si>
  <si>
    <t>676.1984</t>
  </si>
  <si>
    <t>676.1983</t>
  </si>
  <si>
    <t>678.2025</t>
  </si>
  <si>
    <t>678.2024</t>
  </si>
  <si>
    <t>678.2023</t>
  </si>
  <si>
    <t>678.2022</t>
  </si>
  <si>
    <t>678.2021</t>
  </si>
  <si>
    <t>678.2020</t>
  </si>
  <si>
    <t>678.2019</t>
  </si>
  <si>
    <t>678.2018</t>
  </si>
  <si>
    <t>678.2017</t>
  </si>
  <si>
    <t>678.2016</t>
  </si>
  <si>
    <t>678.2015</t>
  </si>
  <si>
    <t>678.2014</t>
  </si>
  <si>
    <t>678.2013</t>
  </si>
  <si>
    <t>678.2012</t>
  </si>
  <si>
    <t>678.2011</t>
  </si>
  <si>
    <t>678.2010</t>
  </si>
  <si>
    <t>678.2009</t>
  </si>
  <si>
    <t>678.2008</t>
  </si>
  <si>
    <t>678.2007</t>
  </si>
  <si>
    <t>678.2006</t>
  </si>
  <si>
    <t>678.2005</t>
  </si>
  <si>
    <t>678.2004</t>
  </si>
  <si>
    <t>678.1987</t>
  </si>
  <si>
    <t>678.1986</t>
  </si>
  <si>
    <t>678.1985</t>
  </si>
  <si>
    <t>678.1984</t>
  </si>
  <si>
    <t>678.1983</t>
  </si>
  <si>
    <t>679.2025</t>
  </si>
  <si>
    <t>679.2024</t>
  </si>
  <si>
    <t>679.2023</t>
  </si>
  <si>
    <t>679.2022</t>
  </si>
  <si>
    <t>679.2021</t>
  </si>
  <si>
    <t>679.2007</t>
  </si>
  <si>
    <t>679.2006</t>
  </si>
  <si>
    <t>679.2005</t>
  </si>
  <si>
    <t>679.2004</t>
  </si>
  <si>
    <t>680.2025</t>
  </si>
  <si>
    <t>680.2024</t>
  </si>
  <si>
    <t>680.2023</t>
  </si>
  <si>
    <t>680.2022</t>
  </si>
  <si>
    <t>680.2021</t>
  </si>
  <si>
    <t>680.2020</t>
  </si>
  <si>
    <t>680.2019</t>
  </si>
  <si>
    <t>680.2018</t>
  </si>
  <si>
    <t>680.2017</t>
  </si>
  <si>
    <t>680.2016</t>
  </si>
  <si>
    <t>680.2015</t>
  </si>
  <si>
    <t>680.2014</t>
  </si>
  <si>
    <t>680.2013</t>
  </si>
  <si>
    <t>680.2012</t>
  </si>
  <si>
    <t>680.2011</t>
  </si>
  <si>
    <t>680.2010</t>
  </si>
  <si>
    <t>680.2009</t>
  </si>
  <si>
    <t>680.2008</t>
  </si>
  <si>
    <t>680.2007</t>
  </si>
  <si>
    <t>680.2006</t>
  </si>
  <si>
    <t>680.2005</t>
  </si>
  <si>
    <t>680.2004</t>
  </si>
  <si>
    <t>680.1987</t>
  </si>
  <si>
    <t>680.1986</t>
  </si>
  <si>
    <t>680.1985</t>
  </si>
  <si>
    <t>680.1984</t>
  </si>
  <si>
    <t>680.1983</t>
  </si>
  <si>
    <t>681.2025</t>
  </si>
  <si>
    <t>681.2024</t>
  </si>
  <si>
    <t>681.2023</t>
  </si>
  <si>
    <t>681.2022</t>
  </si>
  <si>
    <t>682.2025</t>
  </si>
  <si>
    <t>682.2024</t>
  </si>
  <si>
    <t>682.2023</t>
  </si>
  <si>
    <t>682.2022</t>
  </si>
  <si>
    <t>682.2021</t>
  </si>
  <si>
    <t>682.2020</t>
  </si>
  <si>
    <t>682.2019</t>
  </si>
  <si>
    <t>682.2018</t>
  </si>
  <si>
    <t>682.2017</t>
  </si>
  <si>
    <t>682.2016</t>
  </si>
  <si>
    <t>682.2015</t>
  </si>
  <si>
    <t>682.2014</t>
  </si>
  <si>
    <t>682.2013</t>
  </si>
  <si>
    <t>682.2012</t>
  </si>
  <si>
    <t>682.2011</t>
  </si>
  <si>
    <t>682.2010</t>
  </si>
  <si>
    <t>682.2009</t>
  </si>
  <si>
    <t>682.2008</t>
  </si>
  <si>
    <t>682.2007</t>
  </si>
  <si>
    <t>682.2006</t>
  </si>
  <si>
    <t>682.2005</t>
  </si>
  <si>
    <t>682.2004</t>
  </si>
  <si>
    <t>682.1987</t>
  </si>
  <si>
    <t>682.1986</t>
  </si>
  <si>
    <t>682.1985</t>
  </si>
  <si>
    <t>682.1984</t>
  </si>
  <si>
    <t>682.1983</t>
  </si>
  <si>
    <t>684.2025</t>
  </si>
  <si>
    <t>684.2024</t>
  </si>
  <si>
    <t>684.2023</t>
  </si>
  <si>
    <t>684.2022</t>
  </si>
  <si>
    <t>684.2021</t>
  </si>
  <si>
    <t>684.2020</t>
  </si>
  <si>
    <t>684.2019</t>
  </si>
  <si>
    <t>684.2018</t>
  </si>
  <si>
    <t>684.2017</t>
  </si>
  <si>
    <t>684.2016</t>
  </si>
  <si>
    <t>684.2015</t>
  </si>
  <si>
    <t>684.2014</t>
  </si>
  <si>
    <t>684.2013</t>
  </si>
  <si>
    <t>684.2012</t>
  </si>
  <si>
    <t>684.2011</t>
  </si>
  <si>
    <t>684.2010</t>
  </si>
  <si>
    <t>684.2009</t>
  </si>
  <si>
    <t>684.2008</t>
  </si>
  <si>
    <t>684.2007</t>
  </si>
  <si>
    <t>684.2006</t>
  </si>
  <si>
    <t>684.2005</t>
  </si>
  <si>
    <t>684.2004</t>
  </si>
  <si>
    <t>684.1987</t>
  </si>
  <si>
    <t>684.1986</t>
  </si>
  <si>
    <t>684.1985</t>
  </si>
  <si>
    <t>684.1984</t>
  </si>
  <si>
    <t>684.1983</t>
  </si>
  <si>
    <t>686.2025</t>
  </si>
  <si>
    <t>686.2024</t>
  </si>
  <si>
    <t>686.2023</t>
  </si>
  <si>
    <t>686.2022</t>
  </si>
  <si>
    <t>686.2021</t>
  </si>
  <si>
    <t>686.2020</t>
  </si>
  <si>
    <t>686.2019</t>
  </si>
  <si>
    <t>686.2018</t>
  </si>
  <si>
    <t>686.2017</t>
  </si>
  <si>
    <t>686.2016</t>
  </si>
  <si>
    <t>686.2015</t>
  </si>
  <si>
    <t>686.2014</t>
  </si>
  <si>
    <t>686.2013</t>
  </si>
  <si>
    <t>686.2012</t>
  </si>
  <si>
    <t>686.2011</t>
  </si>
  <si>
    <t>686.2010</t>
  </si>
  <si>
    <t>686.2009</t>
  </si>
  <si>
    <t>686.2008</t>
  </si>
  <si>
    <t>686.2007</t>
  </si>
  <si>
    <t>686.2006</t>
  </si>
  <si>
    <t>686.2005</t>
  </si>
  <si>
    <t>686.2004</t>
  </si>
  <si>
    <t>686.1987</t>
  </si>
  <si>
    <t>686.1986</t>
  </si>
  <si>
    <t>686.1985</t>
  </si>
  <si>
    <t>686.1984</t>
  </si>
  <si>
    <t>686.1983</t>
  </si>
  <si>
    <t>690.2025</t>
  </si>
  <si>
    <t>690.2024</t>
  </si>
  <si>
    <t>690.2023</t>
  </si>
  <si>
    <t>690.2022</t>
  </si>
  <si>
    <t>690.2021</t>
  </si>
  <si>
    <t>690.2020</t>
  </si>
  <si>
    <t>690.2019</t>
  </si>
  <si>
    <t>690.2018</t>
  </si>
  <si>
    <t>690.2017</t>
  </si>
  <si>
    <t>690.2016</t>
  </si>
  <si>
    <t>690.2015</t>
  </si>
  <si>
    <t>690.2014</t>
  </si>
  <si>
    <t>690.2011</t>
  </si>
  <si>
    <t>690.2010</t>
  </si>
  <si>
    <t>690.2009</t>
  </si>
  <si>
    <t>690.2008</t>
  </si>
  <si>
    <t>690.2007</t>
  </si>
  <si>
    <t>690.2006</t>
  </si>
  <si>
    <t>690.2005</t>
  </si>
  <si>
    <t>690.2004</t>
  </si>
  <si>
    <t>690.1987</t>
  </si>
  <si>
    <t>690.1986</t>
  </si>
  <si>
    <t>690.1985</t>
  </si>
  <si>
    <t>690.1984</t>
  </si>
  <si>
    <t>690.1983</t>
  </si>
  <si>
    <t>693.2025</t>
  </si>
  <si>
    <t>693.2024</t>
  </si>
  <si>
    <t>693.2023</t>
  </si>
  <si>
    <t>693.2022</t>
  </si>
  <si>
    <t>693.2021</t>
  </si>
  <si>
    <t>693.2020</t>
  </si>
  <si>
    <t>693.2019</t>
  </si>
  <si>
    <t>693.2018</t>
  </si>
  <si>
    <t>693.2017</t>
  </si>
  <si>
    <t>693.2016</t>
  </si>
  <si>
    <t>693.2015</t>
  </si>
  <si>
    <t>693.2014</t>
  </si>
  <si>
    <t>693.2012</t>
  </si>
  <si>
    <t>693.2011</t>
  </si>
  <si>
    <t>693.2010</t>
  </si>
  <si>
    <t>693.2009</t>
  </si>
  <si>
    <t>693.2008</t>
  </si>
  <si>
    <t>694.2025</t>
  </si>
  <si>
    <t>694.2024</t>
  </si>
  <si>
    <t>694.2023</t>
  </si>
  <si>
    <t>694.2022</t>
  </si>
  <si>
    <t>695.2025</t>
  </si>
  <si>
    <t>695.2024</t>
  </si>
  <si>
    <t>695.2023</t>
  </si>
  <si>
    <t>695.2022</t>
  </si>
  <si>
    <t>695.2021</t>
  </si>
  <si>
    <t>695.2020</t>
  </si>
  <si>
    <t>695.2019</t>
  </si>
  <si>
    <t>695.2018</t>
  </si>
  <si>
    <t>695.2017</t>
  </si>
  <si>
    <t>695.2016</t>
  </si>
  <si>
    <t>695.2015</t>
  </si>
  <si>
    <t>695.2014</t>
  </si>
  <si>
    <t>695.2011</t>
  </si>
  <si>
    <t>695.2010</t>
  </si>
  <si>
    <t>695.2008</t>
  </si>
  <si>
    <t>696.2025</t>
  </si>
  <si>
    <t>696.2024</t>
  </si>
  <si>
    <t>696.2023</t>
  </si>
  <si>
    <t>696.2022</t>
  </si>
  <si>
    <t>696.2021</t>
  </si>
  <si>
    <t>696.2020</t>
  </si>
  <si>
    <t>696.2019</t>
  </si>
  <si>
    <t>696.2018</t>
  </si>
  <si>
    <t>696.2017</t>
  </si>
  <si>
    <t>696.2016</t>
  </si>
  <si>
    <t>696.2015</t>
  </si>
  <si>
    <t>696.2014</t>
  </si>
  <si>
    <t>696.2011</t>
  </si>
  <si>
    <t>696.2010</t>
  </si>
  <si>
    <t>696.2009</t>
  </si>
  <si>
    <t>696.2008</t>
  </si>
  <si>
    <t>696.2007</t>
  </si>
  <si>
    <t>696.2006</t>
  </si>
  <si>
    <t>696.2005</t>
  </si>
  <si>
    <t>696.2004</t>
  </si>
  <si>
    <t>696.1987</t>
  </si>
  <si>
    <t>696.1986</t>
  </si>
  <si>
    <t>696.1985</t>
  </si>
  <si>
    <t>696.1984</t>
  </si>
  <si>
    <t>696.1983</t>
  </si>
  <si>
    <t>698.2025</t>
  </si>
  <si>
    <t>698.2024</t>
  </si>
  <si>
    <t>698.2023</t>
  </si>
  <si>
    <t>698.2022</t>
  </si>
  <si>
    <t>698.2021</t>
  </si>
  <si>
    <t>698.2020</t>
  </si>
  <si>
    <t>698.2019</t>
  </si>
  <si>
    <t>698.2018</t>
  </si>
  <si>
    <t>698.2017</t>
  </si>
  <si>
    <t>698.2016</t>
  </si>
  <si>
    <t>698.2015</t>
  </si>
  <si>
    <t>698.2014</t>
  </si>
  <si>
    <t>698.2013</t>
  </si>
  <si>
    <t>698.2012</t>
  </si>
  <si>
    <t>698.2011</t>
  </si>
  <si>
    <t>698.2010</t>
  </si>
  <si>
    <t>698.2009</t>
  </si>
  <si>
    <t>698.2008</t>
  </si>
  <si>
    <t>698.2007</t>
  </si>
  <si>
    <t>698.2006</t>
  </si>
  <si>
    <t>698.2005</t>
  </si>
  <si>
    <t>698.2004</t>
  </si>
  <si>
    <t>698.1987</t>
  </si>
  <si>
    <t>698.1986</t>
  </si>
  <si>
    <t>698.1985</t>
  </si>
  <si>
    <t>698.1984</t>
  </si>
  <si>
    <t>698.1983</t>
  </si>
  <si>
    <t>700.2025</t>
  </si>
  <si>
    <t>700.2024</t>
  </si>
  <si>
    <t>700.2023</t>
  </si>
  <si>
    <t>700.2022</t>
  </si>
  <si>
    <t>700.2021</t>
  </si>
  <si>
    <t>700.2020</t>
  </si>
  <si>
    <t>700.2019</t>
  </si>
  <si>
    <t>700.2018</t>
  </si>
  <si>
    <t>700.2017</t>
  </si>
  <si>
    <t>700.2016</t>
  </si>
  <si>
    <t>700.2015</t>
  </si>
  <si>
    <t>700.2014</t>
  </si>
  <si>
    <t>700.2013</t>
  </si>
  <si>
    <t>700.2011</t>
  </si>
  <si>
    <t>704.2025</t>
  </si>
  <si>
    <t>704.2008</t>
  </si>
  <si>
    <t>704.2007</t>
  </si>
  <si>
    <t>704.2006</t>
  </si>
  <si>
    <t>704.2005</t>
  </si>
  <si>
    <t>704.2004</t>
  </si>
  <si>
    <t>704.1987</t>
  </si>
  <si>
    <t>704.1986</t>
  </si>
  <si>
    <t>704.1985</t>
  </si>
  <si>
    <t>704.1984</t>
  </si>
  <si>
    <t>704.1983</t>
  </si>
  <si>
    <t>706.2025</t>
  </si>
  <si>
    <t>706.2024</t>
  </si>
  <si>
    <t>706.2023</t>
  </si>
  <si>
    <t>706.2022</t>
  </si>
  <si>
    <t>706.2021</t>
  </si>
  <si>
    <t>706.2020</t>
  </si>
  <si>
    <t>706.2019</t>
  </si>
  <si>
    <t>706.2018</t>
  </si>
  <si>
    <t>706.2017</t>
  </si>
  <si>
    <t>706.2016</t>
  </si>
  <si>
    <t>706.2015</t>
  </si>
  <si>
    <t>706.2014</t>
  </si>
  <si>
    <t>706.2013</t>
  </si>
  <si>
    <t>706.2012</t>
  </si>
  <si>
    <t>706.2011</t>
  </si>
  <si>
    <t>706.2010</t>
  </si>
  <si>
    <t>706.2009</t>
  </si>
  <si>
    <t>706.2008</t>
  </si>
  <si>
    <t>706.2007</t>
  </si>
  <si>
    <t>706.2006</t>
  </si>
  <si>
    <t>706.2005</t>
  </si>
  <si>
    <t>706.2004</t>
  </si>
  <si>
    <t>706.1987</t>
  </si>
  <si>
    <t>706.1986</t>
  </si>
  <si>
    <t>706.1985</t>
  </si>
  <si>
    <t>706.1984</t>
  </si>
  <si>
    <t>706.1983</t>
  </si>
  <si>
    <t>708.2011</t>
  </si>
  <si>
    <t>708.2010</t>
  </si>
  <si>
    <t>708.2009</t>
  </si>
  <si>
    <t>708.2008</t>
  </si>
  <si>
    <t>708.2007</t>
  </si>
  <si>
    <t>708.2006</t>
  </si>
  <si>
    <t>708.2005</t>
  </si>
  <si>
    <t>708.2004</t>
  </si>
  <si>
    <t>708.1987</t>
  </si>
  <si>
    <t>708.1986</t>
  </si>
  <si>
    <t>708.1985</t>
  </si>
  <si>
    <t>708.1984</t>
  </si>
  <si>
    <t>708.1983</t>
  </si>
  <si>
    <t>710.2025</t>
  </si>
  <si>
    <t>710.2024</t>
  </si>
  <si>
    <t>710.2023</t>
  </si>
  <si>
    <t>710.2022</t>
  </si>
  <si>
    <t>710.2021</t>
  </si>
  <si>
    <t>710.2020</t>
  </si>
  <si>
    <t>710.2019</t>
  </si>
  <si>
    <t>710.2018</t>
  </si>
  <si>
    <t>710.2017</t>
  </si>
  <si>
    <t>710.2016</t>
  </si>
  <si>
    <t>710.2015</t>
  </si>
  <si>
    <t>710.2014</t>
  </si>
  <si>
    <t>710.2013</t>
  </si>
  <si>
    <t>710.2012</t>
  </si>
  <si>
    <t>710.2011</t>
  </si>
  <si>
    <t>710.2010</t>
  </si>
  <si>
    <t>710.2009</t>
  </si>
  <si>
    <t>710.2008</t>
  </si>
  <si>
    <t>710.2007</t>
  </si>
  <si>
    <t>710.2006</t>
  </si>
  <si>
    <t>710.2005</t>
  </si>
  <si>
    <t>710.2004</t>
  </si>
  <si>
    <t>710.1987</t>
  </si>
  <si>
    <t>710.1986</t>
  </si>
  <si>
    <t>710.1985</t>
  </si>
  <si>
    <t>710.1984</t>
  </si>
  <si>
    <t>710.1983</t>
  </si>
  <si>
    <t>712.2023</t>
  </si>
  <si>
    <t>712.2022</t>
  </si>
  <si>
    <t>712.2021</t>
  </si>
  <si>
    <t>712.2020</t>
  </si>
  <si>
    <t>712.2019</t>
  </si>
  <si>
    <t>712.2018</t>
  </si>
  <si>
    <t>712.2017</t>
  </si>
  <si>
    <t>712.2016</t>
  </si>
  <si>
    <t>712.2015</t>
  </si>
  <si>
    <t>712.2014</t>
  </si>
  <si>
    <t>712.2013</t>
  </si>
  <si>
    <t>712.2012</t>
  </si>
  <si>
    <t>712.2011</t>
  </si>
  <si>
    <t>712.2010</t>
  </si>
  <si>
    <t>712.2009</t>
  </si>
  <si>
    <t>712.2008</t>
  </si>
  <si>
    <t>712.2007</t>
  </si>
  <si>
    <t>712.2006</t>
  </si>
  <si>
    <t>712.2005</t>
  </si>
  <si>
    <t>712.2004</t>
  </si>
  <si>
    <t>714.2025</t>
  </si>
  <si>
    <t>714.2024</t>
  </si>
  <si>
    <t>714.2023</t>
  </si>
  <si>
    <t>714.2022</t>
  </si>
  <si>
    <t>714.2021</t>
  </si>
  <si>
    <t>714.2020</t>
  </si>
  <si>
    <t>714.2019</t>
  </si>
  <si>
    <t>714.2018</t>
  </si>
  <si>
    <t>714.2017</t>
  </si>
  <si>
    <t>714.2016</t>
  </si>
  <si>
    <t>714.2015</t>
  </si>
  <si>
    <t>714.2014</t>
  </si>
  <si>
    <t>714.2013</t>
  </si>
  <si>
    <t>714.2012</t>
  </si>
  <si>
    <t>714.2011</t>
  </si>
  <si>
    <t>714.2010</t>
  </si>
  <si>
    <t>714.2009</t>
  </si>
  <si>
    <t>714.2008</t>
  </si>
  <si>
    <t>714.2007</t>
  </si>
  <si>
    <t>714.2006</t>
  </si>
  <si>
    <t>714.2005</t>
  </si>
  <si>
    <t>714.2004</t>
  </si>
  <si>
    <t>714.1987</t>
  </si>
  <si>
    <t>714.1986</t>
  </si>
  <si>
    <t>714.1985</t>
  </si>
  <si>
    <t>714.1984</t>
  </si>
  <si>
    <t>714.1983</t>
  </si>
  <si>
    <t>716.2025</t>
  </si>
  <si>
    <t>716.2024</t>
  </si>
  <si>
    <t>716.2023</t>
  </si>
  <si>
    <t>716.2022</t>
  </si>
  <si>
    <t>716.2021</t>
  </si>
  <si>
    <t>716.2020</t>
  </si>
  <si>
    <t>716.2019</t>
  </si>
  <si>
    <t>716.2018</t>
  </si>
  <si>
    <t>716.2017</t>
  </si>
  <si>
    <t>716.2016</t>
  </si>
  <si>
    <t>716.2015</t>
  </si>
  <si>
    <t>716.2014</t>
  </si>
  <si>
    <t>716.2013</t>
  </si>
  <si>
    <t>716.2012</t>
  </si>
  <si>
    <t>716.2011</t>
  </si>
  <si>
    <t>716.2010</t>
  </si>
  <si>
    <t>716.2009</t>
  </si>
  <si>
    <t>716.2008</t>
  </si>
  <si>
    <t>716.2007</t>
  </si>
  <si>
    <t>716.2006</t>
  </si>
  <si>
    <t>716.2005</t>
  </si>
  <si>
    <t>716.2004</t>
  </si>
  <si>
    <t>716.1987</t>
  </si>
  <si>
    <t>716.1986</t>
  </si>
  <si>
    <t>716.1985</t>
  </si>
  <si>
    <t>716.1984</t>
  </si>
  <si>
    <t>716.1983</t>
  </si>
  <si>
    <t>718.2025</t>
  </si>
  <si>
    <t>718.2024</t>
  </si>
  <si>
    <t>718.2023</t>
  </si>
  <si>
    <t>718.2022</t>
  </si>
  <si>
    <t>718.2021</t>
  </si>
  <si>
    <t>718.2020</t>
  </si>
  <si>
    <t>718.2019</t>
  </si>
  <si>
    <t>718.2018</t>
  </si>
  <si>
    <t>718.2017</t>
  </si>
  <si>
    <t>718.2016</t>
  </si>
  <si>
    <t>718.2015</t>
  </si>
  <si>
    <t>718.2014</t>
  </si>
  <si>
    <t>718.2013</t>
  </si>
  <si>
    <t>718.2012</t>
  </si>
  <si>
    <t>718.2011</t>
  </si>
  <si>
    <t>718.2010</t>
  </si>
  <si>
    <t>718.2009</t>
  </si>
  <si>
    <t>718.2008</t>
  </si>
  <si>
    <t>718.2007</t>
  </si>
  <si>
    <t>718.2006</t>
  </si>
  <si>
    <t>718.2005</t>
  </si>
  <si>
    <t>718.2004</t>
  </si>
  <si>
    <t>718.1987</t>
  </si>
  <si>
    <t>718.1986</t>
  </si>
  <si>
    <t>718.1985</t>
  </si>
  <si>
    <t>718.1984</t>
  </si>
  <si>
    <t>718.1983</t>
  </si>
  <si>
    <t>720.2025</t>
  </si>
  <si>
    <t>720.2024</t>
  </si>
  <si>
    <t>720.2023</t>
  </si>
  <si>
    <t>720.2022</t>
  </si>
  <si>
    <t>720.2021</t>
  </si>
  <si>
    <t>720.2020</t>
  </si>
  <si>
    <t>720.2019</t>
  </si>
  <si>
    <t>720.2018</t>
  </si>
  <si>
    <t>720.2017</t>
  </si>
  <si>
    <t>720.2016</t>
  </si>
  <si>
    <t>720.2015</t>
  </si>
  <si>
    <t>720.2014</t>
  </si>
  <si>
    <t>720.2013</t>
  </si>
  <si>
    <t>720.2012</t>
  </si>
  <si>
    <t>720.2011</t>
  </si>
  <si>
    <t>720.2010</t>
  </si>
  <si>
    <t>720.2009</t>
  </si>
  <si>
    <t>720.2008</t>
  </si>
  <si>
    <t>720.2007</t>
  </si>
  <si>
    <t>720.2006</t>
  </si>
  <si>
    <t>720.2005</t>
  </si>
  <si>
    <t>720.2004</t>
  </si>
  <si>
    <t>720.1987</t>
  </si>
  <si>
    <t>720.1986</t>
  </si>
  <si>
    <t>720.1985</t>
  </si>
  <si>
    <t>720.1984</t>
  </si>
  <si>
    <t>720.1983</t>
  </si>
  <si>
    <t>722.2016</t>
  </si>
  <si>
    <t>722.2015</t>
  </si>
  <si>
    <t>722.2014</t>
  </si>
  <si>
    <t>722.2013</t>
  </si>
  <si>
    <t>722.2012</t>
  </si>
  <si>
    <t>722.2011</t>
  </si>
  <si>
    <t>722.2010</t>
  </si>
  <si>
    <t>722.2009</t>
  </si>
  <si>
    <t>722.2008</t>
  </si>
  <si>
    <t>722.2007</t>
  </si>
  <si>
    <t>722.2006</t>
  </si>
  <si>
    <t>722.2005</t>
  </si>
  <si>
    <t>722.2004</t>
  </si>
  <si>
    <t>722.1987</t>
  </si>
  <si>
    <t>722.1986</t>
  </si>
  <si>
    <t>722.1985</t>
  </si>
  <si>
    <t>722.1984</t>
  </si>
  <si>
    <t>722.1983</t>
  </si>
  <si>
    <t>724.2025</t>
  </si>
  <si>
    <t>724.2024</t>
  </si>
  <si>
    <t>724.2023</t>
  </si>
  <si>
    <t>724.2022</t>
  </si>
  <si>
    <t>724.2021</t>
  </si>
  <si>
    <t>724.2020</t>
  </si>
  <si>
    <t>724.2019</t>
  </si>
  <si>
    <t>724.2018</t>
  </si>
  <si>
    <t>724.2017</t>
  </si>
  <si>
    <t>724.2016</t>
  </si>
  <si>
    <t>724.2015</t>
  </si>
  <si>
    <t>724.2014</t>
  </si>
  <si>
    <t>724.2011</t>
  </si>
  <si>
    <t>724.2010</t>
  </si>
  <si>
    <t>724.2009</t>
  </si>
  <si>
    <t>724.2008</t>
  </si>
  <si>
    <t>724.2007</t>
  </si>
  <si>
    <t>724.2006</t>
  </si>
  <si>
    <t>724.2005</t>
  </si>
  <si>
    <t>724.2004</t>
  </si>
  <si>
    <t>724.1987</t>
  </si>
  <si>
    <t>724.1986</t>
  </si>
  <si>
    <t>724.1985</t>
  </si>
  <si>
    <t>724.1984</t>
  </si>
  <si>
    <t>724.1983</t>
  </si>
  <si>
    <t>726.2025</t>
  </si>
  <si>
    <t>726.2024</t>
  </si>
  <si>
    <t>726.2023</t>
  </si>
  <si>
    <t>726.2022</t>
  </si>
  <si>
    <t>726.2021</t>
  </si>
  <si>
    <t>726.2020</t>
  </si>
  <si>
    <t>726.2019</t>
  </si>
  <si>
    <t>726.2018</t>
  </si>
  <si>
    <t>726.2017</t>
  </si>
  <si>
    <t>726.2016</t>
  </si>
  <si>
    <t>726.2015</t>
  </si>
  <si>
    <t>726.2014</t>
  </si>
  <si>
    <t>726.2013</t>
  </si>
  <si>
    <t>726.2012</t>
  </si>
  <si>
    <t>726.2011</t>
  </si>
  <si>
    <t>726.2010</t>
  </si>
  <si>
    <t>726.2009</t>
  </si>
  <si>
    <t>726.2008</t>
  </si>
  <si>
    <t>726.2007</t>
  </si>
  <si>
    <t>726.2006</t>
  </si>
  <si>
    <t>726.2005</t>
  </si>
  <si>
    <t>726.2004</t>
  </si>
  <si>
    <t>726.1987</t>
  </si>
  <si>
    <t>726.1986</t>
  </si>
  <si>
    <t>726.1985</t>
  </si>
  <si>
    <t>726.1984</t>
  </si>
  <si>
    <t>726.1983</t>
  </si>
  <si>
    <t>728.2025</t>
  </si>
  <si>
    <t>728.2024</t>
  </si>
  <si>
    <t>728.2023</t>
  </si>
  <si>
    <t>728.2022</t>
  </si>
  <si>
    <t>728.2021</t>
  </si>
  <si>
    <t>728.2020</t>
  </si>
  <si>
    <t>728.2019</t>
  </si>
  <si>
    <t>728.2018</t>
  </si>
  <si>
    <t>728.2017</t>
  </si>
  <si>
    <t>728.2016</t>
  </si>
  <si>
    <t>728.2015</t>
  </si>
  <si>
    <t>728.2014</t>
  </si>
  <si>
    <t>728.2013</t>
  </si>
  <si>
    <t>728.2012</t>
  </si>
  <si>
    <t>728.2011</t>
  </si>
  <si>
    <t>728.2010</t>
  </si>
  <si>
    <t>728.2009</t>
  </si>
  <si>
    <t>728.2008</t>
  </si>
  <si>
    <t>728.2007</t>
  </si>
  <si>
    <t>728.2006</t>
  </si>
  <si>
    <t>728.2005</t>
  </si>
  <si>
    <t>728.2004</t>
  </si>
  <si>
    <t>728.1987</t>
  </si>
  <si>
    <t>728.1986</t>
  </si>
  <si>
    <t>728.1985</t>
  </si>
  <si>
    <t>728.1984</t>
  </si>
  <si>
    <t>728.1983</t>
  </si>
  <si>
    <t>730.2025</t>
  </si>
  <si>
    <t>730.2024</t>
  </si>
  <si>
    <t>730.2023</t>
  </si>
  <si>
    <t>730.2022</t>
  </si>
  <si>
    <t>730.2021</t>
  </si>
  <si>
    <t>730.2020</t>
  </si>
  <si>
    <t>730.2019</t>
  </si>
  <si>
    <t>730.2018</t>
  </si>
  <si>
    <t>730.2017</t>
  </si>
  <si>
    <t>730.2016</t>
  </si>
  <si>
    <t>730.2015</t>
  </si>
  <si>
    <t>730.2014</t>
  </si>
  <si>
    <t>730.2013</t>
  </si>
  <si>
    <t>730.2012</t>
  </si>
  <si>
    <t>730.2011</t>
  </si>
  <si>
    <t>730.2010</t>
  </si>
  <si>
    <t>730.2009</t>
  </si>
  <si>
    <t>730.2008</t>
  </si>
  <si>
    <t>730.2007</t>
  </si>
  <si>
    <t>730.2006</t>
  </si>
  <si>
    <t>730.2005</t>
  </si>
  <si>
    <t>730.2004</t>
  </si>
  <si>
    <t>730.1987</t>
  </si>
  <si>
    <t>730.1986</t>
  </si>
  <si>
    <t>730.1985</t>
  </si>
  <si>
    <t>730.1984</t>
  </si>
  <si>
    <t>730.1983</t>
  </si>
  <si>
    <t>732.2004</t>
  </si>
  <si>
    <t>732.1987</t>
  </si>
  <si>
    <t>732.1986</t>
  </si>
  <si>
    <t>732.1985</t>
  </si>
  <si>
    <t>732.1984</t>
  </si>
  <si>
    <t>732.1983</t>
  </si>
  <si>
    <t>733.2025</t>
  </si>
  <si>
    <t>733.2024</t>
  </si>
  <si>
    <t>733.2023</t>
  </si>
  <si>
    <t>733.2022</t>
  </si>
  <si>
    <t>733.2021</t>
  </si>
  <si>
    <t>733.2020</t>
  </si>
  <si>
    <t>733.2019</t>
  </si>
  <si>
    <t>733.2018</t>
  </si>
  <si>
    <t>733.2017</t>
  </si>
  <si>
    <t>735.2025</t>
  </si>
  <si>
    <t>735.2024</t>
  </si>
  <si>
    <t>735.2023</t>
  </si>
  <si>
    <t>735.2022</t>
  </si>
  <si>
    <t>735.2021</t>
  </si>
  <si>
    <t>735.2020</t>
  </si>
  <si>
    <t>735.2019</t>
  </si>
  <si>
    <t>735.2018</t>
  </si>
  <si>
    <t>735.2017</t>
  </si>
  <si>
    <t>735.2016</t>
  </si>
  <si>
    <t>735.2015</t>
  </si>
  <si>
    <t>735.2014</t>
  </si>
  <si>
    <t>735.2013</t>
  </si>
  <si>
    <t>735.2012</t>
  </si>
  <si>
    <t>735.2011</t>
  </si>
  <si>
    <t>735.2010</t>
  </si>
  <si>
    <t>736.2004</t>
  </si>
  <si>
    <t>736.1987</t>
  </si>
  <si>
    <t>736.1986</t>
  </si>
  <si>
    <t>736.1985</t>
  </si>
  <si>
    <t>736.1984</t>
  </si>
  <si>
    <t>736.1983</t>
  </si>
  <si>
    <t>742.2025</t>
  </si>
  <si>
    <t>742.2024</t>
  </si>
  <si>
    <t>742.2023</t>
  </si>
  <si>
    <t>742.2022</t>
  </si>
  <si>
    <t>742.2021</t>
  </si>
  <si>
    <t>742.2020</t>
  </si>
  <si>
    <t>742.2019</t>
  </si>
  <si>
    <t>742.2018</t>
  </si>
  <si>
    <t>742.2017</t>
  </si>
  <si>
    <t>742.2016</t>
  </si>
  <si>
    <t>742.2015</t>
  </si>
  <si>
    <t>742.2014</t>
  </si>
  <si>
    <t>742.2013</t>
  </si>
  <si>
    <t>742.2012</t>
  </si>
  <si>
    <t>742.2011</t>
  </si>
  <si>
    <t>742.2010</t>
  </si>
  <si>
    <t>742.2009</t>
  </si>
  <si>
    <t>742.2008</t>
  </si>
  <si>
    <t>742.2007</t>
  </si>
  <si>
    <t>742.2006</t>
  </si>
  <si>
    <t>742.2005</t>
  </si>
  <si>
    <t>742.2004</t>
  </si>
  <si>
    <t>742.1987</t>
  </si>
  <si>
    <t>742.1986</t>
  </si>
  <si>
    <t>742.1985</t>
  </si>
  <si>
    <t>742.1984</t>
  </si>
  <si>
    <t>742.1983</t>
  </si>
  <si>
    <t>744.2025</t>
  </si>
  <si>
    <t>744.2024</t>
  </si>
  <si>
    <t>744.2023</t>
  </si>
  <si>
    <t>744.2022</t>
  </si>
  <si>
    <t>744.2021</t>
  </si>
  <si>
    <t>744.2020</t>
  </si>
  <si>
    <t>744.2019</t>
  </si>
  <si>
    <t>744.2018</t>
  </si>
  <si>
    <t>744.2017</t>
  </si>
  <si>
    <t>744.2016</t>
  </si>
  <si>
    <t>744.2006</t>
  </si>
  <si>
    <t>744.2005</t>
  </si>
  <si>
    <t>744.2004</t>
  </si>
  <si>
    <t>744.1987</t>
  </si>
  <si>
    <t>744.1986</t>
  </si>
  <si>
    <t>744.1985</t>
  </si>
  <si>
    <t>744.1984</t>
  </si>
  <si>
    <t>744.1983</t>
  </si>
  <si>
    <t>746.2025</t>
  </si>
  <si>
    <t>746.2024</t>
  </si>
  <si>
    <t>746.2023</t>
  </si>
  <si>
    <t>746.2022</t>
  </si>
  <si>
    <t>746.2021</t>
  </si>
  <si>
    <t>746.2020</t>
  </si>
  <si>
    <t>746.2019</t>
  </si>
  <si>
    <t>746.2018</t>
  </si>
  <si>
    <t>746.2017</t>
  </si>
  <si>
    <t>746.2016</t>
  </si>
  <si>
    <t>746.2015</t>
  </si>
  <si>
    <t>746.2014</t>
  </si>
  <si>
    <t>746.2013</t>
  </si>
  <si>
    <t>746.2012</t>
  </si>
  <si>
    <t>746.2011</t>
  </si>
  <si>
    <t>746.2010</t>
  </si>
  <si>
    <t>746.2009</t>
  </si>
  <si>
    <t>746.2008</t>
  </si>
  <si>
    <t>746.2007</t>
  </si>
  <si>
    <t>746.2006</t>
  </si>
  <si>
    <t>746.2005</t>
  </si>
  <si>
    <t>746.2004</t>
  </si>
  <si>
    <t>746.1987</t>
  </si>
  <si>
    <t>746.1986</t>
  </si>
  <si>
    <t>746.1985</t>
  </si>
  <si>
    <t>746.1984</t>
  </si>
  <si>
    <t>746.1983</t>
  </si>
  <si>
    <t>748.2025</t>
  </si>
  <si>
    <t>748.2024</t>
  </si>
  <si>
    <t>748.2023</t>
  </si>
  <si>
    <t>748.2022</t>
  </si>
  <si>
    <t>748.2021</t>
  </si>
  <si>
    <t>748.2020</t>
  </si>
  <si>
    <t>748.2019</t>
  </si>
  <si>
    <t>748.2018</t>
  </si>
  <si>
    <t>748.2017</t>
  </si>
  <si>
    <t>748.2016</t>
  </si>
  <si>
    <t>748.2015</t>
  </si>
  <si>
    <t>748.2014</t>
  </si>
  <si>
    <t>748.2013</t>
  </si>
  <si>
    <t>748.2012</t>
  </si>
  <si>
    <t>748.2011</t>
  </si>
  <si>
    <t>748.2010</t>
  </si>
  <si>
    <t>748.2009</t>
  </si>
  <si>
    <t>748.2008</t>
  </si>
  <si>
    <t>748.2007</t>
  </si>
  <si>
    <t>748.2006</t>
  </si>
  <si>
    <t>748.2005</t>
  </si>
  <si>
    <t>748.2004</t>
  </si>
  <si>
    <t>748.1987</t>
  </si>
  <si>
    <t>748.1986</t>
  </si>
  <si>
    <t>748.1985</t>
  </si>
  <si>
    <t>748.1984</t>
  </si>
  <si>
    <t>748.1983</t>
  </si>
  <si>
    <t>750.2025</t>
  </si>
  <si>
    <t>750.2024</t>
  </si>
  <si>
    <t>750.2023</t>
  </si>
  <si>
    <t>750.2022</t>
  </si>
  <si>
    <t>750.2021</t>
  </si>
  <si>
    <t>750.2020</t>
  </si>
  <si>
    <t>750.2019</t>
  </si>
  <si>
    <t>750.2018</t>
  </si>
  <si>
    <t>750.2017</t>
  </si>
  <si>
    <t>750.2016</t>
  </si>
  <si>
    <t>750.2015</t>
  </si>
  <si>
    <t>750.2014</t>
  </si>
  <si>
    <t>750.2013</t>
  </si>
  <si>
    <t>750.2012</t>
  </si>
  <si>
    <t>750.2011</t>
  </si>
  <si>
    <t>750.2010</t>
  </si>
  <si>
    <t>750.2009</t>
  </si>
  <si>
    <t>750.2008</t>
  </si>
  <si>
    <t>750.2007</t>
  </si>
  <si>
    <t>750.2006</t>
  </si>
  <si>
    <t>750.2005</t>
  </si>
  <si>
    <t>750.2004</t>
  </si>
  <si>
    <t>750.1987</t>
  </si>
  <si>
    <t>750.1986</t>
  </si>
  <si>
    <t>750.1985</t>
  </si>
  <si>
    <t>750.1984</t>
  </si>
  <si>
    <t>750.1983</t>
  </si>
  <si>
    <t>752.2025</t>
  </si>
  <si>
    <t>752.2024</t>
  </si>
  <si>
    <t>752.2023</t>
  </si>
  <si>
    <t>752.2022</t>
  </si>
  <si>
    <t>752.2021</t>
  </si>
  <si>
    <t>752.2020</t>
  </si>
  <si>
    <t>752.2019</t>
  </si>
  <si>
    <t>752.2018</t>
  </si>
  <si>
    <t>752.2017</t>
  </si>
  <si>
    <t>752.2016</t>
  </si>
  <si>
    <t>752.2015</t>
  </si>
  <si>
    <t>752.2014</t>
  </si>
  <si>
    <t>752.2013</t>
  </si>
  <si>
    <t>752.2012</t>
  </si>
  <si>
    <t>752.2011</t>
  </si>
  <si>
    <t>752.2010</t>
  </si>
  <si>
    <t>752.2009</t>
  </si>
  <si>
    <t>752.2008</t>
  </si>
  <si>
    <t>752.2007</t>
  </si>
  <si>
    <t>752.2006</t>
  </si>
  <si>
    <t>752.2005</t>
  </si>
  <si>
    <t>752.2004</t>
  </si>
  <si>
    <t>752.1987</t>
  </si>
  <si>
    <t>752.1986</t>
  </si>
  <si>
    <t>752.1985</t>
  </si>
  <si>
    <t>752.1984</t>
  </si>
  <si>
    <t>752.1983</t>
  </si>
  <si>
    <t>754.2025</t>
  </si>
  <si>
    <t>754.2024</t>
  </si>
  <si>
    <t>754.2023</t>
  </si>
  <si>
    <t>754.2022</t>
  </si>
  <si>
    <t>754.2021</t>
  </si>
  <si>
    <t>754.2020</t>
  </si>
  <si>
    <t>754.2019</t>
  </si>
  <si>
    <t>754.2018</t>
  </si>
  <si>
    <t>754.2017</t>
  </si>
  <si>
    <t>754.2016</t>
  </si>
  <si>
    <t>754.2015</t>
  </si>
  <si>
    <t>754.2014</t>
  </si>
  <si>
    <t>754.2013</t>
  </si>
  <si>
    <t>754.2012</t>
  </si>
  <si>
    <t>754.2011</t>
  </si>
  <si>
    <t>754.2010</t>
  </si>
  <si>
    <t>754.2009</t>
  </si>
  <si>
    <t>754.2008</t>
  </si>
  <si>
    <t>754.2007</t>
  </si>
  <si>
    <t>754.2006</t>
  </si>
  <si>
    <t>754.2005</t>
  </si>
  <si>
    <t>754.2004</t>
  </si>
  <si>
    <t>754.1987</t>
  </si>
  <si>
    <t>754.1986</t>
  </si>
  <si>
    <t>754.1985</t>
  </si>
  <si>
    <t>754.1984</t>
  </si>
  <si>
    <t>754.1983</t>
  </si>
  <si>
    <t>756.2025</t>
  </si>
  <si>
    <t>756.2024</t>
  </si>
  <si>
    <t>756.2023</t>
  </si>
  <si>
    <t>756.2022</t>
  </si>
  <si>
    <t>756.2021</t>
  </si>
  <si>
    <t>756.2020</t>
  </si>
  <si>
    <t>756.2019</t>
  </si>
  <si>
    <t>756.2018</t>
  </si>
  <si>
    <t>756.2017</t>
  </si>
  <si>
    <t>756.2016</t>
  </si>
  <si>
    <t>756.2015</t>
  </si>
  <si>
    <t>756.2014</t>
  </si>
  <si>
    <t>756.2013</t>
  </si>
  <si>
    <t>756.2012</t>
  </si>
  <si>
    <t>756.2011</t>
  </si>
  <si>
    <t>756.2010</t>
  </si>
  <si>
    <t>756.2009</t>
  </si>
  <si>
    <t>756.2008</t>
  </si>
  <si>
    <t>756.2007</t>
  </si>
  <si>
    <t>756.2006</t>
  </si>
  <si>
    <t>756.2005</t>
  </si>
  <si>
    <t>756.2004</t>
  </si>
  <si>
    <t>756.1987</t>
  </si>
  <si>
    <t>756.1986</t>
  </si>
  <si>
    <t>756.1985</t>
  </si>
  <si>
    <t>756.1984</t>
  </si>
  <si>
    <t>756.1983</t>
  </si>
  <si>
    <t>759.2025</t>
  </si>
  <si>
    <t>759.2024</t>
  </si>
  <si>
    <t>759.2023</t>
  </si>
  <si>
    <t>759.2022</t>
  </si>
  <si>
    <t>759.2021</t>
  </si>
  <si>
    <t>759.2020</t>
  </si>
  <si>
    <t>759.2019</t>
  </si>
  <si>
    <t>759.2018</t>
  </si>
  <si>
    <t>760.2025</t>
  </si>
  <si>
    <t>760.2024</t>
  </si>
  <si>
    <t>760.2023</t>
  </si>
  <si>
    <t>760.2022</t>
  </si>
  <si>
    <t>760.2021</t>
  </si>
  <si>
    <t>760.2020</t>
  </si>
  <si>
    <t>760.2019</t>
  </si>
  <si>
    <t>760.2018</t>
  </si>
  <si>
    <t>760.2017</t>
  </si>
  <si>
    <t>760.2016</t>
  </si>
  <si>
    <t>760.2015</t>
  </si>
  <si>
    <t>760.2014</t>
  </si>
  <si>
    <t>760.2013</t>
  </si>
  <si>
    <t>760.2012</t>
  </si>
  <si>
    <t>760.2011</t>
  </si>
  <si>
    <t>760.2010</t>
  </si>
  <si>
    <t>760.2009</t>
  </si>
  <si>
    <t>760.2008</t>
  </si>
  <si>
    <t>760.2007</t>
  </si>
  <si>
    <t>760.2006</t>
  </si>
  <si>
    <t>760.2005</t>
  </si>
  <si>
    <t>760.2004</t>
  </si>
  <si>
    <t>760.1987</t>
  </si>
  <si>
    <t>760.1986</t>
  </si>
  <si>
    <t>760.1985</t>
  </si>
  <si>
    <t>760.1984</t>
  </si>
  <si>
    <t>760.1983</t>
  </si>
  <si>
    <t>762.2025</t>
  </si>
  <si>
    <t>762.2024</t>
  </si>
  <si>
    <t>762.2023</t>
  </si>
  <si>
    <t>762.2022</t>
  </si>
  <si>
    <t>762.2021</t>
  </si>
  <si>
    <t>762.2020</t>
  </si>
  <si>
    <t>762.2019</t>
  </si>
  <si>
    <t>762.2018</t>
  </si>
  <si>
    <t>762.2017</t>
  </si>
  <si>
    <t>762.2016</t>
  </si>
  <si>
    <t>762.2015</t>
  </si>
  <si>
    <t>762.2014</t>
  </si>
  <si>
    <t>762.2013</t>
  </si>
  <si>
    <t>762.2012</t>
  </si>
  <si>
    <t>762.2011</t>
  </si>
  <si>
    <t>762.2010</t>
  </si>
  <si>
    <t>762.2009</t>
  </si>
  <si>
    <t>762.2008</t>
  </si>
  <si>
    <t>762.2007</t>
  </si>
  <si>
    <t>762.2006</t>
  </si>
  <si>
    <t>762.2005</t>
  </si>
  <si>
    <t>762.2004</t>
  </si>
  <si>
    <t>762.1987</t>
  </si>
  <si>
    <t>762.1986</t>
  </si>
  <si>
    <t>762.1985</t>
  </si>
  <si>
    <t>762.1984</t>
  </si>
  <si>
    <t>762.1983</t>
  </si>
  <si>
    <t>764.2025</t>
  </si>
  <si>
    <t>764.2024</t>
  </si>
  <si>
    <t>764.2023</t>
  </si>
  <si>
    <t>764.2022</t>
  </si>
  <si>
    <t>764.2021</t>
  </si>
  <si>
    <t>764.2020</t>
  </si>
  <si>
    <t>764.2019</t>
  </si>
  <si>
    <t>764.2018</t>
  </si>
  <si>
    <t>764.2017</t>
  </si>
  <si>
    <t>764.2016</t>
  </si>
  <si>
    <t>764.2015</t>
  </si>
  <si>
    <t>764.2014</t>
  </si>
  <si>
    <t>764.2013</t>
  </si>
  <si>
    <t>764.2012</t>
  </si>
  <si>
    <t>764.2011</t>
  </si>
  <si>
    <t>764.2010</t>
  </si>
  <si>
    <t>764.2009</t>
  </si>
  <si>
    <t>764.2008</t>
  </si>
  <si>
    <t>764.2007</t>
  </si>
  <si>
    <t>764.2006</t>
  </si>
  <si>
    <t>764.2005</t>
  </si>
  <si>
    <t>764.2004</t>
  </si>
  <si>
    <t>764.1987</t>
  </si>
  <si>
    <t>764.1986</t>
  </si>
  <si>
    <t>764.1985</t>
  </si>
  <si>
    <t>764.1984</t>
  </si>
  <si>
    <t>764.1983</t>
  </si>
  <si>
    <t>766.1987</t>
  </si>
  <si>
    <t>766.1986</t>
  </si>
  <si>
    <t>766.1985</t>
  </si>
  <si>
    <t>766.1984</t>
  </si>
  <si>
    <t>766.1983</t>
  </si>
  <si>
    <t>772.2025</t>
  </si>
  <si>
    <t>772.2024</t>
  </si>
  <si>
    <t>772.2023</t>
  </si>
  <si>
    <t>772.2022</t>
  </si>
  <si>
    <t>772.2021</t>
  </si>
  <si>
    <t>772.2020</t>
  </si>
  <si>
    <t>772.2019</t>
  </si>
  <si>
    <t>772.2018</t>
  </si>
  <si>
    <t>772.2017</t>
  </si>
  <si>
    <t>772.2016</t>
  </si>
  <si>
    <t>772.2015</t>
  </si>
  <si>
    <t>772.2014</t>
  </si>
  <si>
    <t>772.2013</t>
  </si>
  <si>
    <t>772.2012</t>
  </si>
  <si>
    <t>772.2011</t>
  </si>
  <si>
    <t>772.2010</t>
  </si>
  <si>
    <t>772.2009</t>
  </si>
  <si>
    <t>772.2008</t>
  </si>
  <si>
    <t>772.2007</t>
  </si>
  <si>
    <t>772.2006</t>
  </si>
  <si>
    <t>772.2005</t>
  </si>
  <si>
    <t>772.2004</t>
  </si>
  <si>
    <t>772.1987</t>
  </si>
  <si>
    <t>772.1986</t>
  </si>
  <si>
    <t>772.1985</t>
  </si>
  <si>
    <t>772.1984</t>
  </si>
  <si>
    <t>772.1983</t>
  </si>
  <si>
    <t>774.2025</t>
  </si>
  <si>
    <t>774.2024</t>
  </si>
  <si>
    <t>774.2023</t>
  </si>
  <si>
    <t>774.2022</t>
  </si>
  <si>
    <t>774.2021</t>
  </si>
  <si>
    <t>774.2020</t>
  </si>
  <si>
    <t>774.2019</t>
  </si>
  <si>
    <t>774.2018</t>
  </si>
  <si>
    <t>774.2017</t>
  </si>
  <si>
    <t>774.2016</t>
  </si>
  <si>
    <t>774.2015</t>
  </si>
  <si>
    <t>774.2014</t>
  </si>
  <si>
    <t>774.2013</t>
  </si>
  <si>
    <t>774.2012</t>
  </si>
  <si>
    <t>774.2011</t>
  </si>
  <si>
    <t>774.2010</t>
  </si>
  <si>
    <t>774.2009</t>
  </si>
  <si>
    <t>774.2008</t>
  </si>
  <si>
    <t>774.2007</t>
  </si>
  <si>
    <t>774.2006</t>
  </si>
  <si>
    <t>774.2005</t>
  </si>
  <si>
    <t>774.2004</t>
  </si>
  <si>
    <t>774.1987</t>
  </si>
  <si>
    <t>774.1986</t>
  </si>
  <si>
    <t>774.1985</t>
  </si>
  <si>
    <t>774.1984</t>
  </si>
  <si>
    <t>774.1983</t>
  </si>
  <si>
    <t>776.2025</t>
  </si>
  <si>
    <t>776.2024</t>
  </si>
  <si>
    <t>776.2023</t>
  </si>
  <si>
    <t>776.2022</t>
  </si>
  <si>
    <t>776.2021</t>
  </si>
  <si>
    <t>776.2020</t>
  </si>
  <si>
    <t>776.2019</t>
  </si>
  <si>
    <t>776.2018</t>
  </si>
  <si>
    <t>776.2017</t>
  </si>
  <si>
    <t>776.2016</t>
  </si>
  <si>
    <t>776.2015</t>
  </si>
  <si>
    <t>776.2014</t>
  </si>
  <si>
    <t>776.2013</t>
  </si>
  <si>
    <t>776.2012</t>
  </si>
  <si>
    <t>776.2011</t>
  </si>
  <si>
    <t>776.2010</t>
  </si>
  <si>
    <t>776.2009</t>
  </si>
  <si>
    <t>776.2008</t>
  </si>
  <si>
    <t>776.2007</t>
  </si>
  <si>
    <t>776.2006</t>
  </si>
  <si>
    <t>776.2005</t>
  </si>
  <si>
    <t>776.2004</t>
  </si>
  <si>
    <t>776.1987</t>
  </si>
  <si>
    <t>776.1986</t>
  </si>
  <si>
    <t>776.1985</t>
  </si>
  <si>
    <t>776.1984</t>
  </si>
  <si>
    <t>776.1983</t>
  </si>
  <si>
    <t>778.2025</t>
  </si>
  <si>
    <t>778.2024</t>
  </si>
  <si>
    <t>778.2023</t>
  </si>
  <si>
    <t>778.2022</t>
  </si>
  <si>
    <t>778.2021</t>
  </si>
  <si>
    <t>778.2020</t>
  </si>
  <si>
    <t>778.2019</t>
  </si>
  <si>
    <t>778.2018</t>
  </si>
  <si>
    <t>778.2017</t>
  </si>
  <si>
    <t>778.2016</t>
  </si>
  <si>
    <t>778.2015</t>
  </si>
  <si>
    <t>778.2014</t>
  </si>
  <si>
    <t>778.2013</t>
  </si>
  <si>
    <t>778.2012</t>
  </si>
  <si>
    <t>778.2011</t>
  </si>
  <si>
    <t>778.2010</t>
  </si>
  <si>
    <t>778.2009</t>
  </si>
  <si>
    <t>778.2008</t>
  </si>
  <si>
    <t>778.2007</t>
  </si>
  <si>
    <t>778.2006</t>
  </si>
  <si>
    <t>778.2005</t>
  </si>
  <si>
    <t>778.2004</t>
  </si>
  <si>
    <t>778.1987</t>
  </si>
  <si>
    <t>778.1986</t>
  </si>
  <si>
    <t>778.1985</t>
  </si>
  <si>
    <t>778.1984</t>
  </si>
  <si>
    <t>778.1983</t>
  </si>
  <si>
    <t>780.1987</t>
  </si>
  <si>
    <t>780.1986</t>
  </si>
  <si>
    <t>780.1985</t>
  </si>
  <si>
    <t>780.1984</t>
  </si>
  <si>
    <t>780.1983</t>
  </si>
  <si>
    <t>781.2025</t>
  </si>
  <si>
    <t>781.2024</t>
  </si>
  <si>
    <t>781.2023</t>
  </si>
  <si>
    <t>781.2022</t>
  </si>
  <si>
    <t>781.2021</t>
  </si>
  <si>
    <t>781.2020</t>
  </si>
  <si>
    <t>781.2019</t>
  </si>
  <si>
    <t>781.2018</t>
  </si>
  <si>
    <t>781.2017</t>
  </si>
  <si>
    <t>781.2016</t>
  </si>
  <si>
    <t>781.2015</t>
  </si>
  <si>
    <t>781.2014</t>
  </si>
  <si>
    <t>781.2012</t>
  </si>
  <si>
    <t>781.2011</t>
  </si>
  <si>
    <t>781.2010</t>
  </si>
  <si>
    <t>781.2009</t>
  </si>
  <si>
    <t>781.2008</t>
  </si>
  <si>
    <t>781.2007</t>
  </si>
  <si>
    <t>781.2006</t>
  </si>
  <si>
    <t>781.2005</t>
  </si>
  <si>
    <t>781.2004</t>
  </si>
  <si>
    <t>782.2025</t>
  </si>
  <si>
    <t>782.2024</t>
  </si>
  <si>
    <t>782.2023</t>
  </si>
  <si>
    <t>782.2022</t>
  </si>
  <si>
    <t>782.2021</t>
  </si>
  <si>
    <t>782.2020</t>
  </si>
  <si>
    <t>782.2019</t>
  </si>
  <si>
    <t>782.2018</t>
  </si>
  <si>
    <t>782.2017</t>
  </si>
  <si>
    <t>782.2016</t>
  </si>
  <si>
    <t>782.2015</t>
  </si>
  <si>
    <t>782.2014</t>
  </si>
  <si>
    <t>782.2013</t>
  </si>
  <si>
    <t>782.2012</t>
  </si>
  <si>
    <t>782.2011</t>
  </si>
  <si>
    <t>782.2010</t>
  </si>
  <si>
    <t>782.2009</t>
  </si>
  <si>
    <t>782.2008</t>
  </si>
  <si>
    <t>782.2007</t>
  </si>
  <si>
    <t>782.2006</t>
  </si>
  <si>
    <t>782.2005</t>
  </si>
  <si>
    <t>782.2004</t>
  </si>
  <si>
    <t>782.1987</t>
  </si>
  <si>
    <t>782.1986</t>
  </si>
  <si>
    <t>782.1985</t>
  </si>
  <si>
    <t>782.1984</t>
  </si>
  <si>
    <t>782.1983</t>
  </si>
  <si>
    <t>784.2025</t>
  </si>
  <si>
    <t>784.2024</t>
  </si>
  <si>
    <t>784.2023</t>
  </si>
  <si>
    <t>784.2022</t>
  </si>
  <si>
    <t>784.2021</t>
  </si>
  <si>
    <t>784.2020</t>
  </si>
  <si>
    <t>784.2019</t>
  </si>
  <si>
    <t>784.2018</t>
  </si>
  <si>
    <t>784.2017</t>
  </si>
  <si>
    <t>784.2016</t>
  </si>
  <si>
    <t>784.2015</t>
  </si>
  <si>
    <t>784.2014</t>
  </si>
  <si>
    <t>784.2013</t>
  </si>
  <si>
    <t>784.2012</t>
  </si>
  <si>
    <t>784.2011</t>
  </si>
  <si>
    <t>784.2010</t>
  </si>
  <si>
    <t>784.2009</t>
  </si>
  <si>
    <t>784.2008</t>
  </si>
  <si>
    <t>784.2007</t>
  </si>
  <si>
    <t>784.2006</t>
  </si>
  <si>
    <t>784.2005</t>
  </si>
  <si>
    <t>784.2004</t>
  </si>
  <si>
    <t>784.1987</t>
  </si>
  <si>
    <t>784.1986</t>
  </si>
  <si>
    <t>784.1985</t>
  </si>
  <si>
    <t>784.1984</t>
  </si>
  <si>
    <t>784.1983</t>
  </si>
  <si>
    <t>786.2025</t>
  </si>
  <si>
    <t>786.2024</t>
  </si>
  <si>
    <t>786.2023</t>
  </si>
  <si>
    <t>786.2022</t>
  </si>
  <si>
    <t>786.2021</t>
  </si>
  <si>
    <t>786.2020</t>
  </si>
  <si>
    <t>786.2019</t>
  </si>
  <si>
    <t>786.2008</t>
  </si>
  <si>
    <t>786.2007</t>
  </si>
  <si>
    <t>786.2006</t>
  </si>
  <si>
    <t>786.2005</t>
  </si>
  <si>
    <t>786.2004</t>
  </si>
  <si>
    <t>788.2025</t>
  </si>
  <si>
    <t>788.2024</t>
  </si>
  <si>
    <t>788.2023</t>
  </si>
  <si>
    <t>788.2022</t>
  </si>
  <si>
    <t>788.2021</t>
  </si>
  <si>
    <t>788.2020</t>
  </si>
  <si>
    <t>788.2019</t>
  </si>
  <si>
    <t>788.2018</t>
  </si>
  <si>
    <t>788.2017</t>
  </si>
  <si>
    <t>788.2016</t>
  </si>
  <si>
    <t>788.2015</t>
  </si>
  <si>
    <t>788.2014</t>
  </si>
  <si>
    <t>788.2013</t>
  </si>
  <si>
    <t>788.2012</t>
  </si>
  <si>
    <t>788.2011</t>
  </si>
  <si>
    <t>788.2010</t>
  </si>
  <si>
    <t>788.2009</t>
  </si>
  <si>
    <t>788.2008</t>
  </si>
  <si>
    <t>788.2007</t>
  </si>
  <si>
    <t>788.2006</t>
  </si>
  <si>
    <t>788.2005</t>
  </si>
  <si>
    <t>788.2004</t>
  </si>
  <si>
    <t>788.1987</t>
  </si>
  <si>
    <t>788.1986</t>
  </si>
  <si>
    <t>788.1985</t>
  </si>
  <si>
    <t>788.1984</t>
  </si>
  <si>
    <t>788.1983</t>
  </si>
  <si>
    <t>790.2025</t>
  </si>
  <si>
    <t>790.2024</t>
  </si>
  <si>
    <t>790.2023</t>
  </si>
  <si>
    <t>790.2022</t>
  </si>
  <si>
    <t>790.2021</t>
  </si>
  <si>
    <t>790.2020</t>
  </si>
  <si>
    <t>790.2019</t>
  </si>
  <si>
    <t>790.2018</t>
  </si>
  <si>
    <t>790.2017</t>
  </si>
  <si>
    <t>790.2016</t>
  </si>
  <si>
    <t>790.2015</t>
  </si>
  <si>
    <t>790.2014</t>
  </si>
  <si>
    <t>790.2011</t>
  </si>
  <si>
    <t>790.2010</t>
  </si>
  <si>
    <t>790.2009</t>
  </si>
  <si>
    <t>790.2008</t>
  </si>
  <si>
    <t>790.2007</t>
  </si>
  <si>
    <t>790.2006</t>
  </si>
  <si>
    <t>790.2005</t>
  </si>
  <si>
    <t>790.2004</t>
  </si>
  <si>
    <t>790.1987</t>
  </si>
  <si>
    <t>790.1986</t>
  </si>
  <si>
    <t>790.1985</t>
  </si>
  <si>
    <t>790.1984</t>
  </si>
  <si>
    <t>790.1983</t>
  </si>
  <si>
    <t>794.2025</t>
  </si>
  <si>
    <t>794.2024</t>
  </si>
  <si>
    <t>794.2023</t>
  </si>
  <si>
    <t>794.2022</t>
  </si>
  <si>
    <t>794.2021</t>
  </si>
  <si>
    <t>794.2020</t>
  </si>
  <si>
    <t>794.2019</t>
  </si>
  <si>
    <t>794.2018</t>
  </si>
  <si>
    <t>794.2017</t>
  </si>
  <si>
    <t>794.2016</t>
  </si>
  <si>
    <t>794.2015</t>
  </si>
  <si>
    <t>794.2014</t>
  </si>
  <si>
    <t>794.2013</t>
  </si>
  <si>
    <t>794.2012</t>
  </si>
  <si>
    <t>794.2011</t>
  </si>
  <si>
    <t>794.2010</t>
  </si>
  <si>
    <t>794.2009</t>
  </si>
  <si>
    <t>794.2008</t>
  </si>
  <si>
    <t>794.2007</t>
  </si>
  <si>
    <t>794.2006</t>
  </si>
  <si>
    <t>794.2005</t>
  </si>
  <si>
    <t>794.2004</t>
  </si>
  <si>
    <t>794.1987</t>
  </si>
  <si>
    <t>794.1986</t>
  </si>
  <si>
    <t>794.1985</t>
  </si>
  <si>
    <t>794.1984</t>
  </si>
  <si>
    <t>794.1983</t>
  </si>
  <si>
    <t>Fund</t>
  </si>
  <si>
    <t>128.06 variance between the FY 24-25 Ending Balance and the FY 25-26 Beginning Balance, due to Fund 712</t>
  </si>
  <si>
    <t>**</t>
  </si>
  <si>
    <t>Fund Receivable Balances 07/01/2025 - 06/30/2026 RAINBOW LANES - 636</t>
  </si>
  <si>
    <t>Fund Receivable Balances 07/01/2025 - 06/30/2026
LAKE OSWEGO URBAN RENEWAL - 675</t>
  </si>
  <si>
    <t>Fund Receivable Balances 07/01/2025 - 06/30/2026
WEST MULTNOMAH SOIL AND WATER - 697</t>
  </si>
  <si>
    <t>Fund Receivable Balances 07/01/2025 - 06/30/2026 MANUF DWELLING FEE - 702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</si>
</sst>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5" x14ac:knownFonts="1">
    <font>
      <sz val="10"/>
      <color rgb="FF000000"/>
      <name val="Times New Roman"/>
      <charset val="204"/>
    </font>
    <font>
      <b/>
      <sz val="11"/>
      <name val="Calibri"/>
    </font>
    <font>
      <sz val="9"/>
      <name val="Calibri"/>
    </font>
    <font>
      <sz val="9"/>
      <color rgb="FF000000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sz val="10"/>
      <color rgb="FF000000"/>
      <name val="Times New Roman"/>
      <charset val="204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6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 indent="4"/>
    </xf>
    <xf numFmtId="0" fontId="2" fillId="0" borderId="2" xfId="0" applyFont="1" applyBorder="1" applyAlignment="1">
      <alignment horizontal="right" vertical="top" wrapText="1" indent="3"/>
    </xf>
    <xf numFmtId="0" fontId="2" fillId="0" borderId="2" xfId="0" applyFont="1" applyBorder="1" applyAlignment="1">
      <alignment horizontal="right" vertical="top" wrapText="1" indent="2"/>
    </xf>
    <xf numFmtId="0" fontId="2" fillId="0" borderId="2" xfId="0" applyFont="1" applyBorder="1" applyAlignment="1">
      <alignment horizontal="right" vertical="top" wrapText="1"/>
    </xf>
    <xf numFmtId="1" fontId="3" fillId="0" borderId="3" xfId="0" applyNumberFormat="1" applyFont="1" applyBorder="1" applyAlignment="1">
      <alignment horizontal="left" vertical="top" shrinkToFit="1"/>
    </xf>
    <xf numFmtId="2" fontId="3" fillId="0" borderId="3" xfId="0" applyNumberFormat="1" applyFont="1" applyBorder="1" applyAlignment="1">
      <alignment horizontal="right" vertical="top" indent="4" shrinkToFit="1"/>
    </xf>
    <xf numFmtId="2" fontId="3" fillId="0" borderId="3" xfId="0" applyNumberFormat="1" applyFont="1" applyBorder="1" applyAlignment="1">
      <alignment horizontal="right" vertical="top" indent="3" shrinkToFit="1"/>
    </xf>
    <xf numFmtId="2" fontId="3" fillId="0" borderId="3" xfId="0" applyNumberFormat="1" applyFont="1" applyBorder="1" applyAlignment="1">
      <alignment horizontal="right" vertical="top" indent="2" shrinkToFit="1"/>
    </xf>
    <xf numFmtId="164" fontId="3" fillId="0" borderId="3" xfId="0" applyNumberFormat="1" applyFont="1" applyBorder="1" applyAlignment="1">
      <alignment horizontal="right" vertical="top" shrinkToFit="1"/>
    </xf>
    <xf numFmtId="1" fontId="3" fillId="0" borderId="0" xfId="0" applyNumberFormat="1" applyFont="1" applyAlignment="1">
      <alignment horizontal="left" vertical="top" shrinkToFit="1"/>
    </xf>
    <xf numFmtId="2" fontId="3" fillId="0" borderId="0" xfId="0" applyNumberFormat="1" applyFont="1" applyAlignment="1">
      <alignment horizontal="right" vertical="top" indent="4" shrinkToFit="1"/>
    </xf>
    <xf numFmtId="2" fontId="3" fillId="0" borderId="0" xfId="0" applyNumberFormat="1" applyFont="1" applyAlignment="1">
      <alignment horizontal="right" vertical="top" indent="3" shrinkToFit="1"/>
    </xf>
    <xf numFmtId="2" fontId="3" fillId="0" borderId="0" xfId="0" applyNumberFormat="1" applyFont="1" applyAlignment="1">
      <alignment horizontal="right" vertical="top" indent="2" shrinkToFit="1"/>
    </xf>
    <xf numFmtId="164" fontId="3" fillId="0" borderId="0" xfId="0" applyNumberFormat="1" applyFont="1" applyAlignment="1">
      <alignment horizontal="right" vertical="top" shrinkToFit="1"/>
    </xf>
    <xf numFmtId="2" fontId="3" fillId="0" borderId="0" xfId="0" applyNumberFormat="1" applyFont="1" applyAlignment="1">
      <alignment horizontal="right" vertical="top" shrinkToFit="1"/>
    </xf>
    <xf numFmtId="4" fontId="3" fillId="0" borderId="0" xfId="0" applyNumberFormat="1" applyFont="1" applyAlignment="1">
      <alignment horizontal="right" vertical="top" indent="4" shrinkToFit="1"/>
    </xf>
    <xf numFmtId="4" fontId="3" fillId="0" borderId="0" xfId="0" applyNumberFormat="1" applyFont="1" applyAlignment="1">
      <alignment horizontal="right" vertical="top" shrinkToFit="1"/>
    </xf>
    <xf numFmtId="4" fontId="3" fillId="0" borderId="0" xfId="0" applyNumberFormat="1" applyFont="1" applyAlignment="1">
      <alignment horizontal="right" vertical="top" indent="2" shrinkToFit="1"/>
    </xf>
    <xf numFmtId="39" fontId="3" fillId="0" borderId="0" xfId="0" applyNumberFormat="1" applyFont="1" applyAlignment="1">
      <alignment horizontal="right" vertical="top" indent="3" shrinkToFit="1"/>
    </xf>
    <xf numFmtId="164" fontId="3" fillId="0" borderId="0" xfId="0" applyNumberFormat="1" applyFont="1" applyAlignment="1">
      <alignment horizontal="right" vertical="top" indent="3" shrinkToFit="1"/>
    </xf>
    <xf numFmtId="1" fontId="3" fillId="0" borderId="1" xfId="0" applyNumberFormat="1" applyFont="1" applyBorder="1" applyAlignment="1">
      <alignment horizontal="left" vertical="top" shrinkToFit="1"/>
    </xf>
    <xf numFmtId="4" fontId="3" fillId="0" borderId="1" xfId="0" applyNumberFormat="1" applyFont="1" applyBorder="1" applyAlignment="1">
      <alignment horizontal="right" vertical="top" indent="4" shrinkToFit="1"/>
    </xf>
    <xf numFmtId="39" fontId="3" fillId="0" borderId="1" xfId="0" applyNumberFormat="1" applyFont="1" applyBorder="1" applyAlignment="1">
      <alignment horizontal="right" vertical="top" indent="3" shrinkToFit="1"/>
    </xf>
    <xf numFmtId="4" fontId="3" fillId="0" borderId="1" xfId="0" applyNumberFormat="1" applyFont="1" applyBorder="1" applyAlignment="1">
      <alignment horizontal="right" vertical="top" indent="3" shrinkToFit="1"/>
    </xf>
    <xf numFmtId="4" fontId="3" fillId="0" borderId="1" xfId="0" applyNumberFormat="1" applyFont="1" applyBorder="1" applyAlignment="1">
      <alignment horizontal="right" vertical="top" indent="2" shrinkToFit="1"/>
    </xf>
    <xf numFmtId="4" fontId="3" fillId="0" borderId="1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left" wrapText="1"/>
    </xf>
    <xf numFmtId="4" fontId="3" fillId="0" borderId="3" xfId="0" applyNumberFormat="1" applyFont="1" applyBorder="1" applyAlignment="1">
      <alignment horizontal="right" vertical="top" indent="4" shrinkToFit="1"/>
    </xf>
    <xf numFmtId="39" fontId="3" fillId="0" borderId="3" xfId="0" applyNumberFormat="1" applyFont="1" applyBorder="1" applyAlignment="1">
      <alignment horizontal="right" vertical="top" indent="3" shrinkToFit="1"/>
    </xf>
    <xf numFmtId="4" fontId="3" fillId="0" borderId="3" xfId="0" applyNumberFormat="1" applyFont="1" applyBorder="1" applyAlignment="1">
      <alignment horizontal="right" vertical="top" indent="3" shrinkToFit="1"/>
    </xf>
    <xf numFmtId="4" fontId="3" fillId="0" borderId="3" xfId="0" applyNumberFormat="1" applyFont="1" applyBorder="1" applyAlignment="1">
      <alignment horizontal="right" vertical="top" indent="2" shrinkToFit="1"/>
    </xf>
    <xf numFmtId="4" fontId="3" fillId="0" borderId="3" xfId="0" applyNumberFormat="1" applyFont="1" applyBorder="1" applyAlignment="1">
      <alignment horizontal="right" vertical="top" shrinkToFit="1"/>
    </xf>
    <xf numFmtId="164" fontId="3" fillId="0" borderId="3" xfId="0" applyNumberFormat="1" applyFont="1" applyBorder="1" applyAlignment="1">
      <alignment horizontal="right" vertical="top" indent="3" shrinkToFit="1"/>
    </xf>
    <xf numFmtId="2" fontId="3" fillId="0" borderId="3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indent="4" shrinkToFit="1"/>
    </xf>
    <xf numFmtId="2" fontId="3" fillId="0" borderId="1" xfId="0" applyNumberFormat="1" applyFont="1" applyBorder="1" applyAlignment="1">
      <alignment horizontal="right" vertical="top" indent="2" shrinkToFit="1"/>
    </xf>
    <xf numFmtId="164" fontId="3" fillId="0" borderId="1" xfId="0" applyNumberFormat="1" applyFont="1" applyBorder="1" applyAlignment="1">
      <alignment horizontal="right" vertical="top" indent="3" shrinkToFit="1"/>
    </xf>
    <xf numFmtId="1" fontId="3" fillId="0" borderId="2" xfId="0" applyNumberFormat="1" applyFont="1" applyBorder="1" applyAlignment="1">
      <alignment horizontal="left" vertical="top" shrinkToFit="1"/>
    </xf>
    <xf numFmtId="2" fontId="3" fillId="0" borderId="2" xfId="0" applyNumberFormat="1" applyFont="1" applyBorder="1" applyAlignment="1">
      <alignment horizontal="right" vertical="top" indent="4" shrinkToFit="1"/>
    </xf>
    <xf numFmtId="2" fontId="3" fillId="0" borderId="2" xfId="0" applyNumberFormat="1" applyFont="1" applyBorder="1" applyAlignment="1">
      <alignment horizontal="right" vertical="top" indent="3" shrinkToFit="1"/>
    </xf>
    <xf numFmtId="2" fontId="3" fillId="0" borderId="2" xfId="0" applyNumberFormat="1" applyFont="1" applyBorder="1" applyAlignment="1">
      <alignment horizontal="right" vertical="top" indent="2" shrinkToFit="1"/>
    </xf>
    <xf numFmtId="2" fontId="3" fillId="0" borderId="2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indent="3" shrinkToFit="1"/>
    </xf>
    <xf numFmtId="2" fontId="3" fillId="0" borderId="1" xfId="0" applyNumberFormat="1" applyFont="1" applyBorder="1" applyAlignment="1">
      <alignment horizontal="right" vertical="top" shrinkToFit="1"/>
    </xf>
    <xf numFmtId="164" fontId="3" fillId="0" borderId="1" xfId="0" applyNumberFormat="1" applyFont="1" applyBorder="1" applyAlignment="1">
      <alignment horizontal="right" vertical="top" shrinkToFit="1"/>
    </xf>
    <xf numFmtId="0" fontId="7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 indent="3" shrinkToFit="1"/>
    </xf>
    <xf numFmtId="39" fontId="7" fillId="0" borderId="4" xfId="1" applyNumberFormat="1" applyFont="1" applyBorder="1" applyAlignment="1">
      <alignment horizontal="right" vertical="top" wrapText="1" indent="4"/>
    </xf>
    <xf numFmtId="39" fontId="7" fillId="0" borderId="4" xfId="1" applyNumberFormat="1" applyFont="1" applyBorder="1" applyAlignment="1">
      <alignment horizontal="right" vertical="top" wrapText="1" indent="3"/>
    </xf>
    <xf numFmtId="39" fontId="7" fillId="0" borderId="4" xfId="1" applyNumberFormat="1" applyFont="1" applyBorder="1" applyAlignment="1">
      <alignment horizontal="right" vertical="top" wrapText="1" indent="2"/>
    </xf>
    <xf numFmtId="39" fontId="7" fillId="0" borderId="4" xfId="1" applyNumberFormat="1" applyFont="1" applyBorder="1" applyAlignment="1">
      <alignment horizontal="right" vertical="top" wrapText="1"/>
    </xf>
    <xf numFmtId="0" fontId="9" fillId="0" borderId="0" xfId="0" applyFont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0" fillId="0" borderId="0" xfId="0" pivotButton="1" applyAlignment="1">
      <alignment horizontal="left" vertical="top"/>
    </xf>
    <xf numFmtId="43" fontId="0" fillId="0" borderId="0" xfId="0" applyNumberFormat="1" applyAlignment="1">
      <alignment horizontal="left" vertical="top"/>
    </xf>
    <xf numFmtId="43" fontId="0" fillId="0" borderId="0" xfId="1" applyFont="1" applyAlignment="1">
      <alignment horizontal="left" vertical="top"/>
    </xf>
    <xf numFmtId="39" fontId="0" fillId="0" borderId="0" xfId="0" applyNumberFormat="1" applyAlignment="1">
      <alignment horizontal="left" vertical="top"/>
    </xf>
    <xf numFmtId="0" fontId="10" fillId="0" borderId="0" xfId="0" quotePrefix="1" applyFont="1" applyAlignment="1">
      <alignment horizontal="center" vertical="top"/>
    </xf>
    <xf numFmtId="43" fontId="10" fillId="0" borderId="0" xfId="1" quotePrefix="1" applyFont="1" applyAlignment="1">
      <alignment horizontal="center" vertical="top"/>
    </xf>
    <xf numFmtId="0" fontId="0" fillId="4" borderId="0" xfId="0" applyFill="1" applyAlignment="1">
      <alignment horizontal="center"/>
    </xf>
    <xf numFmtId="43" fontId="0" fillId="4" borderId="0" xfId="1" applyFont="1" applyFill="1" applyAlignment="1">
      <alignment horizontal="center"/>
    </xf>
    <xf numFmtId="43" fontId="0" fillId="5" borderId="0" xfId="1" applyFont="1" applyFill="1" applyAlignment="1">
      <alignment horizontal="center"/>
    </xf>
    <xf numFmtId="43" fontId="10" fillId="5" borderId="0" xfId="1" applyFont="1" applyFill="1" applyAlignment="1">
      <alignment horizontal="center"/>
    </xf>
    <xf numFmtId="0" fontId="0" fillId="0" borderId="0" xfId="0"/>
    <xf numFmtId="43" fontId="0" fillId="0" borderId="0" xfId="1" applyFont="1"/>
    <xf numFmtId="4" fontId="0" fillId="0" borderId="0" xfId="0" applyNumberFormat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center"/>
    </xf>
    <xf numFmtId="43" fontId="11" fillId="0" borderId="0" xfId="0" applyNumberFormat="1" applyFont="1" applyAlignment="1">
      <alignment horizontal="left" vertical="top"/>
    </xf>
    <xf numFmtId="0" fontId="12" fillId="0" borderId="0" xfId="0" applyFont="1"/>
    <xf numFmtId="43" fontId="12" fillId="0" borderId="0" xfId="1" applyFont="1"/>
    <xf numFmtId="49" fontId="12" fillId="0" borderId="0" xfId="0" applyNumberFormat="1" applyFont="1"/>
    <xf numFmtId="0" fontId="13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left" vertical="top" shrinkToFit="1"/>
    </xf>
    <xf numFmtId="2" fontId="14" fillId="0" borderId="0" xfId="0" applyNumberFormat="1" applyFont="1" applyAlignment="1">
      <alignment horizontal="right" vertical="top" indent="4" shrinkToFit="1"/>
    </xf>
    <xf numFmtId="164" fontId="14" fillId="0" borderId="0" xfId="0" applyNumberFormat="1" applyFont="1" applyAlignment="1">
      <alignment horizontal="right" vertical="top" indent="3" shrinkToFit="1"/>
    </xf>
    <xf numFmtId="2" fontId="14" fillId="0" borderId="0" xfId="0" applyNumberFormat="1" applyFont="1" applyAlignment="1">
      <alignment horizontal="right" vertical="top" indent="2" shrinkToFit="1"/>
    </xf>
    <xf numFmtId="2" fontId="14" fillId="0" borderId="0" xfId="0" applyNumberFormat="1" applyFont="1" applyAlignment="1">
      <alignment horizontal="right" vertical="top" shrinkToFit="1"/>
    </xf>
    <xf numFmtId="0" fontId="12" fillId="0" borderId="0" xfId="0" applyFont="1" applyAlignment="1">
      <alignment horizontal="left" vertical="top"/>
    </xf>
    <xf numFmtId="2" fontId="14" fillId="0" borderId="0" xfId="0" applyNumberFormat="1" applyFont="1" applyAlignment="1">
      <alignment horizontal="right" vertical="top" indent="3" shrinkToFit="1"/>
    </xf>
    <xf numFmtId="4" fontId="14" fillId="0" borderId="0" xfId="0" applyNumberFormat="1" applyFont="1" applyAlignment="1">
      <alignment horizontal="right" vertical="top" indent="4" shrinkToFit="1"/>
    </xf>
    <xf numFmtId="4" fontId="14" fillId="0" borderId="0" xfId="0" applyNumberFormat="1" applyFont="1" applyAlignment="1">
      <alignment horizontal="right" vertical="top" shrinkToFit="1"/>
    </xf>
    <xf numFmtId="39" fontId="14" fillId="0" borderId="0" xfId="0" applyNumberFormat="1" applyFont="1" applyAlignment="1">
      <alignment horizontal="right" vertical="top" indent="3" shrinkToFit="1"/>
    </xf>
    <xf numFmtId="4" fontId="14" fillId="0" borderId="0" xfId="0" applyNumberFormat="1" applyFont="1" applyAlignment="1">
      <alignment horizontal="right" vertical="top" indent="3" shrinkToFit="1"/>
    </xf>
    <xf numFmtId="0" fontId="11" fillId="0" borderId="0" xfId="0" applyFont="1" applyAlignment="1">
      <alignment horizontal="left" vertical="top"/>
    </xf>
    <xf numFmtId="43" fontId="11" fillId="0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43" fontId="12" fillId="0" borderId="0" xfId="0" applyNumberFormat="1" applyFont="1" applyAlignment="1">
      <alignment horizontal="left" vertical="top"/>
    </xf>
    <xf numFmtId="0" fontId="0" fillId="4" borderId="0" xfId="0" applyFill="1" applyAlignment="1">
      <alignment horizontal="center" vertical="top"/>
    </xf>
  </cellXfs>
  <cellStyles count="2">
    <cellStyle name="Comma" xfId="1" builtinId="3"/>
    <cellStyle name="Normal" xfId="0" builtinId="0"/>
  </cellStyles>
  <dxfs count="14">
    <dxf>
      <numFmt numFmtId="35" formatCode="_(* #,##0.00_);_(* \(#,##0.00\);_(* &quot;-&quot;??_);_(@_)"/>
    </dxf>
    <dxf>
      <fill>
        <patternFill patternType="solid">
          <fgColor indexed="64"/>
          <bgColor theme="9" tint="-0.249977111117893"/>
        </patternFill>
      </fill>
      <alignment horizontal="center"/>
    </dxf>
    <dxf>
      <fill>
        <patternFill patternType="solid">
          <fgColor indexed="64"/>
          <bgColor theme="5" tint="0.79998168889431442"/>
        </patternFill>
      </fill>
      <alignment horizontal="center"/>
    </dxf>
    <dxf>
      <numFmt numFmtId="35" formatCode="_(* #,##0.00_);_(* \(#,##0.00\);_(* &quot;-&quot;??_);_(@_)"/>
    </dxf>
    <dxf>
      <fill>
        <patternFill patternType="solid">
          <fgColor indexed="64"/>
          <bgColor theme="9" tint="-0.249977111117893"/>
        </patternFill>
      </fill>
      <alignment horizontal="center"/>
    </dxf>
    <dxf>
      <fill>
        <patternFill patternType="solid">
          <fgColor indexed="64"/>
          <bgColor theme="5" tint="0.79998168889431442"/>
        </patternFill>
      </fill>
      <alignment horizontal="center"/>
    </dxf>
    <dxf>
      <font>
        <color theme="1"/>
      </font>
    </dxf>
    <dxf>
      <fill>
        <patternFill patternType="solid">
          <fgColor rgb="FFFFFF00"/>
          <bgColor rgb="FFFFFFFF"/>
        </patternFill>
      </fill>
    </dxf>
    <dxf>
      <font>
        <color rgb="FFFF0000"/>
      </font>
    </dxf>
    <dxf>
      <font>
        <color rgb="FFFF0000"/>
      </font>
    </dxf>
    <dxf>
      <numFmt numFmtId="35" formatCode="_(* #,##0.00_);_(* \(#,##0.00\);_(* &quot;-&quot;??_);_(@_)"/>
    </dxf>
    <dxf>
      <fill>
        <patternFill patternType="solid">
          <fgColor indexed="64"/>
          <bgColor theme="5" tint="0.79998168889431442"/>
        </patternFill>
      </fill>
      <alignment horizontal="center"/>
    </dxf>
    <dxf>
      <fill>
        <patternFill patternType="solid">
          <fgColor indexed="64"/>
          <bgColor theme="9" tint="-0.249977111117893"/>
        </patternFill>
      </fill>
      <alignment horizontal="center"/>
    </dxf>
    <dxf>
      <numFmt numFmtId="35" formatCode="_(* #,##0.00_);_(* \(#,##0.0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uhua Tan" refreshedDate="46220.371237384257" createdVersion="8" refreshedVersion="8" minRefreshableVersion="3" recordCount="2690" xr:uid="{A3956958-99F1-4779-8592-2506E28DDF89}">
  <cacheSource type="worksheet">
    <worksheetSource ref="A1:K1048576" sheet="Sorted for Reporting"/>
  </cacheSource>
  <cacheFields count="11">
    <cacheField name="FUND #" numFmtId="0">
      <sharedItems containsString="0" containsBlank="1" containsNumber="1" containsInteger="1" minValue="100" maxValue="802" count="95">
        <n v="100"/>
        <n v="162"/>
        <n v="184"/>
        <n v="210"/>
        <n v="212"/>
        <n v="214"/>
        <n v="215"/>
        <n v="234"/>
        <n v="304"/>
        <n v="434"/>
        <n v="436"/>
        <n v="636"/>
        <n v="640"/>
        <n v="660"/>
        <n v="662"/>
        <n v="663"/>
        <n v="664"/>
        <n v="665"/>
        <n v="666"/>
        <n v="667"/>
        <n v="668"/>
        <n v="669"/>
        <n v="670"/>
        <n v="672"/>
        <n v="674"/>
        <n v="675"/>
        <n v="676"/>
        <n v="677"/>
        <n v="678"/>
        <n v="679"/>
        <n v="680"/>
        <n v="681"/>
        <n v="682"/>
        <n v="684"/>
        <n v="686"/>
        <n v="690"/>
        <n v="693"/>
        <n v="694"/>
        <n v="695"/>
        <n v="696"/>
        <n v="697"/>
        <n v="698"/>
        <n v="700"/>
        <n v="704"/>
        <n v="706"/>
        <n v="708"/>
        <n v="710"/>
        <n v="712"/>
        <n v="714"/>
        <n v="716"/>
        <n v="718"/>
        <n v="720"/>
        <n v="722"/>
        <n v="724"/>
        <n v="726"/>
        <n v="728"/>
        <n v="730"/>
        <n v="732"/>
        <n v="733"/>
        <n v="735"/>
        <n v="736"/>
        <n v="742"/>
        <n v="744"/>
        <n v="746"/>
        <n v="748"/>
        <n v="750"/>
        <n v="752"/>
        <n v="754"/>
        <n v="756"/>
        <n v="759"/>
        <n v="760"/>
        <n v="762"/>
        <n v="764"/>
        <n v="766"/>
        <n v="772"/>
        <n v="774"/>
        <n v="776"/>
        <n v="778"/>
        <n v="780"/>
        <n v="781"/>
        <n v="782"/>
        <n v="784"/>
        <n v="786"/>
        <n v="788"/>
        <n v="790"/>
        <n v="792"/>
        <n v="794"/>
        <n v="795"/>
        <n v="796"/>
        <n v="798"/>
        <n v="799"/>
        <n v="800"/>
        <n v="801"/>
        <n v="802"/>
        <m/>
      </sharedItems>
    </cacheField>
    <cacheField name="FUND NAME" numFmtId="0">
      <sharedItems containsBlank="1" count="95">
        <s v="GENERAL FUND"/>
        <s v="METZGER PARK"/>
        <s v="COUNTY LIBRARY"/>
        <s v="ESPD"/>
        <s v="ROAD MAINTENANCE LID"/>
        <s v="URMD"/>
        <s v="NBCSD"/>
        <s v="LOL"/>
        <s v="GO DEBT SERVICE"/>
        <s v="SDL #1"/>
        <s v="CLEAN WATER SERVICES"/>
        <s v="RAINBOW LANES"/>
        <s v="DRAINAGE DISTRICT #7 "/>
        <s v="FIRE PATROL"/>
        <s v="CITY OF BANKS"/>
        <s v="BANKS URBAN RENEWAL"/>
        <s v="CITY OF BEAVERTON"/>
        <s v="BEAVERTON URBAN RENEWAL"/>
        <s v="CITY OF CORNELIUS"/>
        <s v="CORNELIUS URBAN RENEWAL"/>
        <s v="CITY OF FOREST GROVE"/>
        <s v="FOREST GROVE UR"/>
        <s v="CITY OF GASTON"/>
        <s v="CITY OF HILLSBORO"/>
        <s v="CITY OF LAKE OSWEGO"/>
        <s v="LAKE OSWEGO URBAN RENEWAL"/>
        <s v="CITY OF NORTH PLAINS"/>
        <s v="PORTLAND DELINQUENT SEWER"/>
        <s v="CITY OF PORTLAND"/>
        <s v="CITY OF PORTLAND - LOL"/>
        <s v="CITY OF SHERWOOD"/>
        <s v="SHERWOOD URBAN RENEWAL"/>
        <s v="CITY OF TIGARD"/>
        <s v="CITY OF TUALATIN"/>
        <s v="CITY OF WILSONVILLE"/>
        <s v="CITY OF DURHAM"/>
        <s v="TIGARD URBAN RENEWAL"/>
        <s v="TUALATIN DEVELOP COMM"/>
        <s v="NORTH PLAINS UR"/>
        <s v="WILSONVILLE URBAN RENEWAL"/>
        <s v="WEST MULTNOMAH SOIL AND WATER "/>
        <s v="CITY OF KING CITY"/>
        <s v="HILLSBORO URBAN RENEWAL"/>
        <s v="FIRE PATROL SURCHARGE"/>
        <s v="PORT OF PORTLAND"/>
        <s v="TRI-MET"/>
        <s v="METRO SERVICE DISTRICT"/>
        <s v="PORTLAND DEVELOP COMM"/>
        <s v="THPRD"/>
        <s v="THPRD BOND"/>
        <s v="TVFR"/>
        <s v="TVFR BOND"/>
        <s v="TVFR - WASHCO RFPD #2"/>
        <s v="CORNELIUS RFPD"/>
        <s v="FOREST GROVE RFPD"/>
        <s v="GASTON RFPD"/>
        <s v="BANKS RFPD"/>
        <s v="TVWD"/>
        <s v="TSWCD"/>
        <s v="TIG-TUAL AQUATIC DIST"/>
        <s v="TVWD #2"/>
        <s v="GASTON SD #511"/>
        <s v="GASTON SD #511 BONDS"/>
        <s v="BANKS SD #13"/>
        <s v="BANKS SD #13 BONDS"/>
        <s v="FOREST GROVE SD #15"/>
        <s v="FOREST GROVE SD #15 BONDS"/>
        <s v="TIGARD SD #23J"/>
        <s v="TIGARD SD #23J BONDS"/>
        <s v="NEWBERG SD #46J BONDS"/>
        <s v="NEWBERG SD #46J"/>
        <s v="BEAVERTON SD #48"/>
        <s v="BEAVERTON SD #48 BONDS"/>
        <s v="VERNONIA SD #49"/>
        <s v="SHERWOOD SD #88J"/>
        <s v="SHERWOOD SD #88J BONDS"/>
        <s v="WEST LINN SD #101J"/>
        <s v="PORTLAND SD #1-1J"/>
        <s v="SCAPPOOSE SD #117"/>
        <s v="LAKE OSWEGO SD #7J"/>
        <s v="HILLSBORO SD #1J"/>
        <s v="HILLSBORO SD #1J BONDS"/>
        <s v="CLACKAMAS COUNTY ESD"/>
        <s v="NW REGIONAL ESD"/>
        <s v="MULTNOMAH COUNTY ESD"/>
        <s v="WILLAMETTE ESD"/>
        <s v="PCC"/>
        <s v="RIVERGROVE"/>
        <s v="RALEIGH WATER DISTRICT"/>
        <s v="RIVERGROVE WATER"/>
        <s v="TUALATIN VALLEY WATER"/>
        <s v="WEST SLOPE WATER"/>
        <s v="WOLSBORN FARMS WATER"/>
        <m/>
        <e v="#N/A" u="1"/>
      </sharedItems>
    </cacheField>
    <cacheField name="FUND TYPE" numFmtId="0">
      <sharedItems containsBlank="1"/>
    </cacheField>
    <cacheField name="YEAR" numFmtId="0">
      <sharedItems containsString="0" containsBlank="1" containsNumber="1" containsInteger="1" minValue="1983" maxValue="2025" count="44"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BEG. TAX DUE" numFmtId="0">
      <sharedItems containsString="0" containsBlank="1" containsNumber="1" minValue="0" maxValue="235165610.37"/>
    </cacheField>
    <cacheField name="LEVY INCR" numFmtId="0">
      <sharedItems containsString="0" containsBlank="1" containsNumber="1" minValue="0" maxValue="76743.899999999994"/>
    </cacheField>
    <cacheField name="LEVY DECR" numFmtId="0">
      <sharedItems containsString="0" containsBlank="1" containsNumber="1" minValue="-253150.3" maxValue="0"/>
    </cacheField>
    <cacheField name="TAX PAID" numFmtId="0">
      <sharedItems containsString="0" containsBlank="1" containsNumber="1" minValue="0" maxValue="226440652.44"/>
    </cacheField>
    <cacheField name="DISCOUNT" numFmtId="0">
      <sharedItems containsString="0" containsBlank="1" containsNumber="1" minValue="-1045.6400000000001" maxValue="6008940.3099999996"/>
    </cacheField>
    <cacheField name="TAX WRITE OFF" numFmtId="0">
      <sharedItems containsString="0" containsBlank="1" containsNumber="1" minValue="0" maxValue="6384.48"/>
    </cacheField>
    <cacheField name="ENDING TAX DUE" numFmtId="0">
      <sharedItems containsString="0" containsBlank="1" containsNumber="1" minValue="-628.6" maxValue="2538469.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90">
  <r>
    <x v="0"/>
    <x v="0"/>
    <s v="BUDGETARY"/>
    <x v="0"/>
    <n v="14.31"/>
    <n v="0"/>
    <n v="0"/>
    <n v="14.34"/>
    <n v="0"/>
    <n v="0"/>
    <n v="-0.03"/>
  </r>
  <r>
    <x v="0"/>
    <x v="0"/>
    <s v="BUDGETARY"/>
    <x v="1"/>
    <n v="61.38"/>
    <n v="0"/>
    <n v="0"/>
    <n v="61.39"/>
    <n v="0"/>
    <n v="0"/>
    <n v="-0.01"/>
  </r>
  <r>
    <x v="0"/>
    <x v="0"/>
    <s v="BUDGETARY"/>
    <x v="2"/>
    <n v="85.35"/>
    <n v="0"/>
    <n v="0"/>
    <n v="66.150000000000006"/>
    <n v="0"/>
    <n v="0"/>
    <n v="19.2"/>
  </r>
  <r>
    <x v="0"/>
    <x v="0"/>
    <s v="BUDGETARY"/>
    <x v="3"/>
    <n v="95.25"/>
    <n v="0"/>
    <n v="0"/>
    <n v="68.16"/>
    <n v="0"/>
    <n v="0"/>
    <n v="27.09"/>
  </r>
  <r>
    <x v="0"/>
    <x v="0"/>
    <s v="BUDGETARY"/>
    <x v="4"/>
    <n v="120.52"/>
    <n v="0"/>
    <n v="0"/>
    <n v="83.21"/>
    <n v="0"/>
    <n v="0"/>
    <n v="37.31"/>
  </r>
  <r>
    <x v="0"/>
    <x v="0"/>
    <s v="BUDGETARY"/>
    <x v="5"/>
    <n v="39.65"/>
    <n v="0"/>
    <n v="0"/>
    <n v="0"/>
    <n v="0"/>
    <n v="0"/>
    <n v="39.65"/>
  </r>
  <r>
    <x v="0"/>
    <x v="0"/>
    <s v="BUDGETARY"/>
    <x v="6"/>
    <n v="38.78"/>
    <n v="0"/>
    <n v="0"/>
    <n v="0"/>
    <n v="0"/>
    <n v="0"/>
    <n v="38.78"/>
  </r>
  <r>
    <x v="0"/>
    <x v="0"/>
    <s v="BUDGETARY"/>
    <x v="7"/>
    <n v="37.729999999999997"/>
    <n v="0"/>
    <n v="0"/>
    <n v="0"/>
    <n v="0"/>
    <n v="0"/>
    <n v="37.729999999999997"/>
  </r>
  <r>
    <x v="0"/>
    <x v="0"/>
    <s v="BUDGETARY"/>
    <x v="8"/>
    <n v="32.36"/>
    <n v="0"/>
    <n v="0"/>
    <n v="0"/>
    <n v="0"/>
    <n v="0"/>
    <n v="32.36"/>
  </r>
  <r>
    <x v="0"/>
    <x v="0"/>
    <s v="BUDGETARY"/>
    <x v="9"/>
    <n v="28.93"/>
    <n v="0"/>
    <n v="0"/>
    <n v="0"/>
    <n v="0"/>
    <n v="0"/>
    <n v="28.93"/>
  </r>
  <r>
    <x v="0"/>
    <x v="0"/>
    <s v="BUDGETARY"/>
    <x v="10"/>
    <n v="25.1"/>
    <n v="0"/>
    <n v="0"/>
    <n v="0"/>
    <n v="0"/>
    <n v="0"/>
    <n v="25.1"/>
  </r>
  <r>
    <x v="0"/>
    <x v="0"/>
    <s v="BUDGETARY"/>
    <x v="11"/>
    <n v="0"/>
    <n v="0"/>
    <n v="0"/>
    <n v="0"/>
    <n v="0"/>
    <n v="0"/>
    <n v="0"/>
  </r>
  <r>
    <x v="0"/>
    <x v="0"/>
    <s v="BUDGETARY"/>
    <x v="12"/>
    <n v="42.43"/>
    <n v="0"/>
    <n v="0"/>
    <n v="0"/>
    <n v="0"/>
    <n v="0"/>
    <n v="42.43"/>
  </r>
  <r>
    <x v="0"/>
    <x v="0"/>
    <s v="BUDGETARY"/>
    <x v="13"/>
    <n v="58.04"/>
    <n v="0"/>
    <n v="0"/>
    <n v="0"/>
    <n v="0"/>
    <n v="0"/>
    <n v="58.04"/>
  </r>
  <r>
    <x v="0"/>
    <x v="0"/>
    <s v="BUDGETARY"/>
    <x v="14"/>
    <n v="79.709999999999994"/>
    <n v="0"/>
    <n v="0"/>
    <n v="0"/>
    <n v="0"/>
    <n v="0"/>
    <n v="79.709999999999994"/>
  </r>
  <r>
    <x v="0"/>
    <x v="0"/>
    <s v="BUDGETARY"/>
    <x v="15"/>
    <n v="382.4"/>
    <n v="0"/>
    <n v="0"/>
    <n v="0"/>
    <n v="0"/>
    <n v="0"/>
    <n v="382.4"/>
  </r>
  <r>
    <x v="0"/>
    <x v="0"/>
    <s v="BUDGETARY"/>
    <x v="16"/>
    <n v="507.03"/>
    <n v="0"/>
    <n v="0"/>
    <n v="0"/>
    <n v="0"/>
    <n v="0"/>
    <n v="507.03"/>
  </r>
  <r>
    <x v="0"/>
    <x v="0"/>
    <s v="BUDGETARY"/>
    <x v="17"/>
    <n v="811.15"/>
    <n v="0"/>
    <n v="0"/>
    <n v="0"/>
    <n v="0"/>
    <n v="0"/>
    <n v="811.15"/>
  </r>
  <r>
    <x v="0"/>
    <x v="0"/>
    <s v="BUDGETARY"/>
    <x v="18"/>
    <n v="580.55999999999995"/>
    <n v="0"/>
    <n v="0"/>
    <n v="0"/>
    <n v="0"/>
    <n v="0"/>
    <n v="580.55999999999995"/>
  </r>
  <r>
    <x v="0"/>
    <x v="0"/>
    <s v="BUDGETARY"/>
    <x v="19"/>
    <n v="355.57"/>
    <n v="0"/>
    <n v="0"/>
    <n v="0"/>
    <n v="0"/>
    <n v="0"/>
    <n v="355.57"/>
  </r>
  <r>
    <x v="0"/>
    <x v="0"/>
    <s v="BUDGETARY"/>
    <x v="20"/>
    <n v="289.76"/>
    <n v="0"/>
    <n v="0"/>
    <n v="0"/>
    <n v="0"/>
    <n v="41.59"/>
    <n v="248.17"/>
  </r>
  <r>
    <x v="0"/>
    <x v="0"/>
    <s v="BUDGETARY"/>
    <x v="21"/>
    <n v="583.61"/>
    <n v="0"/>
    <n v="0"/>
    <n v="10.19"/>
    <n v="0"/>
    <n v="87.92"/>
    <n v="485.5"/>
  </r>
  <r>
    <x v="0"/>
    <x v="0"/>
    <s v="BUDGETARY"/>
    <x v="22"/>
    <n v="791.91"/>
    <n v="0"/>
    <n v="0"/>
    <n v="18.47"/>
    <n v="0"/>
    <n v="89.68"/>
    <n v="683.76"/>
  </r>
  <r>
    <x v="0"/>
    <x v="0"/>
    <s v="BUDGETARY"/>
    <x v="23"/>
    <n v="969.3"/>
    <n v="0"/>
    <n v="0"/>
    <n v="76.42"/>
    <n v="0"/>
    <n v="110.65"/>
    <n v="782.23"/>
  </r>
  <r>
    <x v="0"/>
    <x v="0"/>
    <s v="BUDGETARY"/>
    <x v="24"/>
    <n v="1025.5899999999999"/>
    <n v="0"/>
    <n v="0"/>
    <n v="35.25"/>
    <n v="0"/>
    <n v="100.21"/>
    <n v="890.13"/>
  </r>
  <r>
    <x v="0"/>
    <x v="0"/>
    <s v="BUDGETARY"/>
    <x v="25"/>
    <n v="2736.69"/>
    <n v="0"/>
    <n v="0"/>
    <n v="362.28"/>
    <n v="0"/>
    <n v="553.14"/>
    <n v="1821.27"/>
  </r>
  <r>
    <x v="0"/>
    <x v="0"/>
    <s v="BUDGETARY"/>
    <x v="26"/>
    <n v="5355.59"/>
    <n v="0"/>
    <n v="0"/>
    <n v="367.95"/>
    <n v="0"/>
    <n v="885.46"/>
    <n v="4102.18"/>
  </r>
  <r>
    <x v="0"/>
    <x v="0"/>
    <s v="BUDGETARY"/>
    <x v="27"/>
    <n v="3634.86"/>
    <n v="0"/>
    <n v="0"/>
    <n v="326.99"/>
    <n v="0"/>
    <n v="85.11"/>
    <n v="3222.76"/>
  </r>
  <r>
    <x v="0"/>
    <x v="0"/>
    <s v="BUDGETARY"/>
    <x v="28"/>
    <n v="7263.53"/>
    <n v="0"/>
    <n v="0"/>
    <n v="334.13"/>
    <n v="0"/>
    <n v="66.5"/>
    <n v="6862.9"/>
  </r>
  <r>
    <x v="0"/>
    <x v="0"/>
    <s v="BUDGETARY"/>
    <x v="29"/>
    <n v="3908.61"/>
    <n v="0"/>
    <n v="0"/>
    <n v="0.87"/>
    <n v="0"/>
    <n v="66.489999999999995"/>
    <n v="3841.25"/>
  </r>
  <r>
    <x v="0"/>
    <x v="0"/>
    <s v="BUDGETARY"/>
    <x v="30"/>
    <n v="4412.68"/>
    <n v="0"/>
    <n v="0"/>
    <n v="1.68"/>
    <n v="0"/>
    <n v="67.27"/>
    <n v="4343.7299999999996"/>
  </r>
  <r>
    <x v="0"/>
    <x v="0"/>
    <s v="BUDGETARY"/>
    <x v="31"/>
    <n v="5653.85"/>
    <n v="0"/>
    <n v="0"/>
    <n v="522.17999999999995"/>
    <n v="0"/>
    <n v="60.04"/>
    <n v="5071.63"/>
  </r>
  <r>
    <x v="0"/>
    <x v="0"/>
    <s v="BUDGETARY"/>
    <x v="32"/>
    <n v="4541.8599999999997"/>
    <n v="0"/>
    <n v="0"/>
    <n v="640.75"/>
    <n v="0"/>
    <n v="109.02"/>
    <n v="3792.09"/>
  </r>
  <r>
    <x v="0"/>
    <x v="0"/>
    <s v="BUDGETARY"/>
    <x v="33"/>
    <n v="8135.07"/>
    <n v="0"/>
    <n v="0"/>
    <n v="703.53"/>
    <n v="0"/>
    <n v="2089.61"/>
    <n v="5341.93"/>
  </r>
  <r>
    <x v="0"/>
    <x v="0"/>
    <s v="BUDGETARY"/>
    <x v="34"/>
    <n v="8398.36"/>
    <n v="0"/>
    <n v="0"/>
    <n v="663.23"/>
    <n v="0"/>
    <n v="147.35"/>
    <n v="7587.78"/>
  </r>
  <r>
    <x v="0"/>
    <x v="0"/>
    <s v="BUDGETARY"/>
    <x v="35"/>
    <n v="19537.830000000002"/>
    <n v="0"/>
    <n v="0"/>
    <n v="1317.4"/>
    <n v="0"/>
    <n v="5346"/>
    <n v="12874.43"/>
  </r>
  <r>
    <x v="0"/>
    <x v="0"/>
    <s v="BUDGETARY"/>
    <x v="36"/>
    <n v="37150.15"/>
    <n v="0"/>
    <n v="-3497.25"/>
    <n v="4859.54"/>
    <n v="-12.79"/>
    <n v="1708.45"/>
    <n v="27097.7"/>
  </r>
  <r>
    <x v="0"/>
    <x v="0"/>
    <s v="BUDGETARY"/>
    <x v="37"/>
    <n v="43873.24"/>
    <n v="0"/>
    <n v="-10232.469999999999"/>
    <n v="2916.16"/>
    <n v="23.37"/>
    <n v="743.61"/>
    <n v="29957.63"/>
  </r>
  <r>
    <x v="0"/>
    <x v="0"/>
    <s v="BUDGETARY"/>
    <x v="38"/>
    <n v="123180.43"/>
    <n v="0"/>
    <n v="-20886.080000000002"/>
    <n v="48824.95"/>
    <n v="-224.44"/>
    <n v="916.95"/>
    <n v="52776.89"/>
  </r>
  <r>
    <x v="0"/>
    <x v="0"/>
    <s v="BUDGETARY"/>
    <x v="39"/>
    <n v="301939.89"/>
    <n v="0"/>
    <n v="-15284.58"/>
    <n v="127106.66"/>
    <n v="6.54"/>
    <n v="639.89"/>
    <n v="158902.22"/>
  </r>
  <r>
    <x v="0"/>
    <x v="0"/>
    <s v="BUDGETARY"/>
    <x v="40"/>
    <n v="564289.13"/>
    <n v="689.98"/>
    <n v="-24093.18"/>
    <n v="190104.28"/>
    <n v="8.32"/>
    <n v="676.75"/>
    <n v="350096.58"/>
  </r>
  <r>
    <x v="0"/>
    <x v="0"/>
    <s v="BUDGETARY"/>
    <x v="41"/>
    <n v="1911119.51"/>
    <n v="0"/>
    <n v="-138712.51999999999"/>
    <n v="1158544.73"/>
    <n v="-879.95"/>
    <n v="829.29"/>
    <n v="613912.92000000004"/>
  </r>
  <r>
    <x v="0"/>
    <x v="0"/>
    <s v="BUDGETARY"/>
    <x v="42"/>
    <n v="209257065.5"/>
    <n v="68288.91"/>
    <n v="-225260.35"/>
    <n v="201493349.16999999"/>
    <n v="5346926.42"/>
    <n v="1015.92"/>
    <n v="2258802.5499999998"/>
  </r>
  <r>
    <x v="0"/>
    <x v="0"/>
    <s v="BUDGETARY"/>
    <x v="36"/>
    <n v="48.38"/>
    <n v="0"/>
    <n v="-4.51"/>
    <n v="6.27"/>
    <n v="-0.02"/>
    <n v="2.2000000000000002"/>
    <n v="35.42"/>
  </r>
  <r>
    <x v="0"/>
    <x v="0"/>
    <s v="BUDGETARY"/>
    <x v="37"/>
    <n v="368.94"/>
    <n v="0"/>
    <n v="-84.87"/>
    <n v="24.19"/>
    <n v="0.18"/>
    <n v="6.17"/>
    <n v="253.53"/>
  </r>
  <r>
    <x v="0"/>
    <x v="0"/>
    <s v="BUDGETARY"/>
    <x v="38"/>
    <n v="863.42"/>
    <n v="0"/>
    <n v="-144.81"/>
    <n v="338.56"/>
    <n v="-1.56"/>
    <n v="6.36"/>
    <n v="375.25"/>
  </r>
  <r>
    <x v="0"/>
    <x v="0"/>
    <s v="BUDGETARY"/>
    <x v="39"/>
    <n v="2171.38"/>
    <n v="0"/>
    <n v="-109.2"/>
    <n v="908.04"/>
    <n v="0.04"/>
    <n v="4.5599999999999996"/>
    <n v="1149.54"/>
  </r>
  <r>
    <x v="0"/>
    <x v="0"/>
    <s v="BUDGETARY"/>
    <x v="40"/>
    <n v="4331.9799999999996"/>
    <n v="5.29"/>
    <n v="-184.97"/>
    <n v="1459.41"/>
    <n v="0.08"/>
    <n v="5.2"/>
    <n v="2687.61"/>
  </r>
  <r>
    <x v="0"/>
    <x v="0"/>
    <s v="BUDGETARY"/>
    <x v="41"/>
    <n v="15186.91"/>
    <n v="0"/>
    <n v="-1102.29"/>
    <n v="9206.51"/>
    <n v="-6.99"/>
    <n v="6.59"/>
    <n v="4878.51"/>
  </r>
  <r>
    <x v="0"/>
    <x v="0"/>
    <s v="BUDGETARY"/>
    <x v="42"/>
    <n v="1393036.08"/>
    <n v="454.6"/>
    <n v="-1499.58"/>
    <n v="1341352.58"/>
    <n v="35594.79"/>
    <n v="6.77"/>
    <n v="15036.96"/>
  </r>
  <r>
    <x v="1"/>
    <x v="1"/>
    <s v="BUDGETARY"/>
    <x v="0"/>
    <n v="0.02"/>
    <n v="0"/>
    <n v="0"/>
    <n v="0.02"/>
    <n v="0"/>
    <n v="0"/>
    <n v="0"/>
  </r>
  <r>
    <x v="1"/>
    <x v="1"/>
    <s v="BUDGETARY"/>
    <x v="1"/>
    <n v="7.0000000000000007E-2"/>
    <n v="0"/>
    <n v="0"/>
    <n v="7.0000000000000007E-2"/>
    <n v="0"/>
    <n v="0"/>
    <n v="0"/>
  </r>
  <r>
    <x v="1"/>
    <x v="1"/>
    <s v="BUDGETARY"/>
    <x v="2"/>
    <n v="0.1"/>
    <n v="0"/>
    <n v="0"/>
    <n v="7.0000000000000007E-2"/>
    <n v="0"/>
    <n v="0"/>
    <n v="0.03"/>
  </r>
  <r>
    <x v="1"/>
    <x v="1"/>
    <s v="BUDGETARY"/>
    <x v="3"/>
    <n v="0.11"/>
    <n v="0"/>
    <n v="0"/>
    <n v="0.08"/>
    <n v="0"/>
    <n v="0"/>
    <n v="0.03"/>
  </r>
  <r>
    <x v="1"/>
    <x v="1"/>
    <s v="BUDGETARY"/>
    <x v="4"/>
    <n v="0.14000000000000001"/>
    <n v="0"/>
    <n v="0"/>
    <n v="0.09"/>
    <n v="0"/>
    <n v="0"/>
    <n v="0.05"/>
  </r>
  <r>
    <x v="1"/>
    <x v="1"/>
    <s v="BUDGETARY"/>
    <x v="5"/>
    <n v="0.04"/>
    <n v="0"/>
    <n v="0"/>
    <n v="0"/>
    <n v="0"/>
    <n v="0"/>
    <n v="0.04"/>
  </r>
  <r>
    <x v="1"/>
    <x v="1"/>
    <s v="BUDGETARY"/>
    <x v="6"/>
    <n v="0.04"/>
    <n v="0"/>
    <n v="0"/>
    <n v="0"/>
    <n v="0"/>
    <n v="0"/>
    <n v="0.04"/>
  </r>
  <r>
    <x v="1"/>
    <x v="1"/>
    <s v="BUDGETARY"/>
    <x v="7"/>
    <n v="0.04"/>
    <n v="0"/>
    <n v="0"/>
    <n v="0"/>
    <n v="0"/>
    <n v="0"/>
    <n v="0.04"/>
  </r>
  <r>
    <x v="1"/>
    <x v="1"/>
    <s v="BUDGETARY"/>
    <x v="8"/>
    <n v="0.04"/>
    <n v="0"/>
    <n v="0"/>
    <n v="0"/>
    <n v="0"/>
    <n v="0"/>
    <n v="0.04"/>
  </r>
  <r>
    <x v="1"/>
    <x v="1"/>
    <s v="BUDGETARY"/>
    <x v="9"/>
    <n v="0.03"/>
    <n v="0"/>
    <n v="0"/>
    <n v="0"/>
    <n v="0"/>
    <n v="0"/>
    <n v="0.03"/>
  </r>
  <r>
    <x v="1"/>
    <x v="1"/>
    <s v="BUDGETARY"/>
    <x v="10"/>
    <n v="0.03"/>
    <n v="0"/>
    <n v="0"/>
    <n v="0"/>
    <n v="0"/>
    <n v="0"/>
    <n v="0.03"/>
  </r>
  <r>
    <x v="1"/>
    <x v="1"/>
    <s v="BUDGETARY"/>
    <x v="11"/>
    <n v="0"/>
    <n v="0"/>
    <n v="0"/>
    <n v="0"/>
    <n v="0"/>
    <n v="0"/>
    <n v="0"/>
  </r>
  <r>
    <x v="1"/>
    <x v="1"/>
    <s v="BUDGETARY"/>
    <x v="12"/>
    <n v="0.06"/>
    <n v="0"/>
    <n v="0"/>
    <n v="0"/>
    <n v="0"/>
    <n v="0"/>
    <n v="0.06"/>
  </r>
  <r>
    <x v="1"/>
    <x v="1"/>
    <s v="BUDGETARY"/>
    <x v="13"/>
    <n v="0.06"/>
    <n v="0"/>
    <n v="0"/>
    <n v="0"/>
    <n v="0"/>
    <n v="0"/>
    <n v="0.06"/>
  </r>
  <r>
    <x v="1"/>
    <x v="1"/>
    <s v="BUDGETARY"/>
    <x v="14"/>
    <n v="0.08"/>
    <n v="0"/>
    <n v="0"/>
    <n v="0"/>
    <n v="0"/>
    <n v="0"/>
    <n v="0.08"/>
  </r>
  <r>
    <x v="1"/>
    <x v="1"/>
    <s v="BUDGETARY"/>
    <x v="15"/>
    <n v="0.35"/>
    <n v="0"/>
    <n v="0"/>
    <n v="0"/>
    <n v="0"/>
    <n v="0"/>
    <n v="0.35"/>
  </r>
  <r>
    <x v="1"/>
    <x v="1"/>
    <s v="BUDGETARY"/>
    <x v="16"/>
    <n v="0.44"/>
    <n v="0"/>
    <n v="0"/>
    <n v="0"/>
    <n v="0"/>
    <n v="0"/>
    <n v="0.44"/>
  </r>
  <r>
    <x v="1"/>
    <x v="1"/>
    <s v="BUDGETARY"/>
    <x v="17"/>
    <n v="0.65"/>
    <n v="0"/>
    <n v="0"/>
    <n v="0"/>
    <n v="0"/>
    <n v="0"/>
    <n v="0.65"/>
  </r>
  <r>
    <x v="1"/>
    <x v="1"/>
    <s v="BUDGETARY"/>
    <x v="18"/>
    <n v="0.44"/>
    <n v="0"/>
    <n v="0"/>
    <n v="0"/>
    <n v="0"/>
    <n v="0"/>
    <n v="0.44"/>
  </r>
  <r>
    <x v="1"/>
    <x v="1"/>
    <s v="BUDGETARY"/>
    <x v="19"/>
    <n v="0.39"/>
    <n v="0"/>
    <n v="0"/>
    <n v="0"/>
    <n v="0"/>
    <n v="0"/>
    <n v="0.39"/>
  </r>
  <r>
    <x v="1"/>
    <x v="1"/>
    <s v="BUDGETARY"/>
    <x v="20"/>
    <n v="0.31"/>
    <n v="0"/>
    <n v="0"/>
    <n v="0"/>
    <n v="0"/>
    <n v="0.04"/>
    <n v="0.27"/>
  </r>
  <r>
    <x v="1"/>
    <x v="1"/>
    <s v="BUDGETARY"/>
    <x v="21"/>
    <n v="0.59"/>
    <n v="0"/>
    <n v="0"/>
    <n v="0.01"/>
    <n v="0"/>
    <n v="0.09"/>
    <n v="0.49"/>
  </r>
  <r>
    <x v="1"/>
    <x v="1"/>
    <s v="BUDGETARY"/>
    <x v="22"/>
    <n v="0.77"/>
    <n v="0"/>
    <n v="0"/>
    <n v="0.02"/>
    <n v="0"/>
    <n v="0.09"/>
    <n v="0.66"/>
  </r>
  <r>
    <x v="1"/>
    <x v="1"/>
    <s v="BUDGETARY"/>
    <x v="23"/>
    <n v="0.93"/>
    <n v="0"/>
    <n v="0"/>
    <n v="7.0000000000000007E-2"/>
    <n v="0"/>
    <n v="0.1"/>
    <n v="0.76"/>
  </r>
  <r>
    <x v="1"/>
    <x v="1"/>
    <s v="BUDGETARY"/>
    <x v="24"/>
    <n v="0.92"/>
    <n v="0"/>
    <n v="0"/>
    <n v="0.02"/>
    <n v="0"/>
    <n v="0.09"/>
    <n v="0.81"/>
  </r>
  <r>
    <x v="1"/>
    <x v="1"/>
    <s v="BUDGETARY"/>
    <x v="25"/>
    <n v="2.35"/>
    <n v="0"/>
    <n v="0"/>
    <n v="0.31"/>
    <n v="0"/>
    <n v="0.47"/>
    <n v="1.57"/>
  </r>
  <r>
    <x v="1"/>
    <x v="1"/>
    <s v="BUDGETARY"/>
    <x v="26"/>
    <n v="4.43"/>
    <n v="0"/>
    <n v="0"/>
    <n v="0.3"/>
    <n v="0"/>
    <n v="0.73"/>
    <n v="3.4"/>
  </r>
  <r>
    <x v="1"/>
    <x v="1"/>
    <s v="BUDGETARY"/>
    <x v="27"/>
    <n v="2.94"/>
    <n v="0"/>
    <n v="0"/>
    <n v="0.26"/>
    <n v="0"/>
    <n v="7.0000000000000007E-2"/>
    <n v="2.61"/>
  </r>
  <r>
    <x v="1"/>
    <x v="1"/>
    <s v="BUDGETARY"/>
    <x v="28"/>
    <n v="5.68"/>
    <n v="0"/>
    <n v="0"/>
    <n v="0.26"/>
    <n v="0"/>
    <n v="0.05"/>
    <n v="5.37"/>
  </r>
  <r>
    <x v="1"/>
    <x v="1"/>
    <s v="BUDGETARY"/>
    <x v="29"/>
    <n v="2.99"/>
    <n v="0"/>
    <n v="0"/>
    <n v="0"/>
    <n v="0"/>
    <n v="0.05"/>
    <n v="2.94"/>
  </r>
  <r>
    <x v="1"/>
    <x v="1"/>
    <s v="BUDGETARY"/>
    <x v="30"/>
    <n v="3.27"/>
    <n v="0"/>
    <n v="0"/>
    <n v="0"/>
    <n v="0"/>
    <n v="0.05"/>
    <n v="3.22"/>
  </r>
  <r>
    <x v="1"/>
    <x v="1"/>
    <s v="BUDGETARY"/>
    <x v="31"/>
    <n v="4.2300000000000004"/>
    <n v="0"/>
    <n v="0"/>
    <n v="0.39"/>
    <n v="0"/>
    <n v="0.04"/>
    <n v="3.8"/>
  </r>
  <r>
    <x v="1"/>
    <x v="1"/>
    <s v="BUDGETARY"/>
    <x v="32"/>
    <n v="3.21"/>
    <n v="0"/>
    <n v="0"/>
    <n v="0.45"/>
    <n v="0"/>
    <n v="0.08"/>
    <n v="2.68"/>
  </r>
  <r>
    <x v="1"/>
    <x v="1"/>
    <s v="BUDGETARY"/>
    <x v="33"/>
    <n v="5.53"/>
    <n v="0"/>
    <n v="0"/>
    <n v="0.46"/>
    <n v="0"/>
    <n v="1.41"/>
    <n v="3.66"/>
  </r>
  <r>
    <x v="1"/>
    <x v="1"/>
    <s v="BUDGETARY"/>
    <x v="34"/>
    <n v="5.45"/>
    <n v="0"/>
    <n v="0"/>
    <n v="0.42"/>
    <n v="0"/>
    <n v="0.09"/>
    <n v="4.9400000000000004"/>
  </r>
  <r>
    <x v="1"/>
    <x v="1"/>
    <s v="BUDGETARY"/>
    <x v="35"/>
    <n v="12.13"/>
    <n v="0"/>
    <n v="0"/>
    <n v="0.8"/>
    <n v="0"/>
    <n v="3.3"/>
    <n v="8.0299999999999994"/>
  </r>
  <r>
    <x v="1"/>
    <x v="1"/>
    <s v="BUDGETARY"/>
    <x v="36"/>
    <n v="38.9"/>
    <n v="0"/>
    <n v="-3.63"/>
    <n v="5.04"/>
    <n v="-0.01"/>
    <n v="1.77"/>
    <n v="28.47"/>
  </r>
  <r>
    <x v="1"/>
    <x v="1"/>
    <s v="BUDGETARY"/>
    <x v="37"/>
    <n v="44.49"/>
    <n v="0"/>
    <n v="-10.24"/>
    <n v="2.93"/>
    <n v="0.04"/>
    <n v="0.74"/>
    <n v="30.54"/>
  </r>
  <r>
    <x v="1"/>
    <x v="1"/>
    <s v="BUDGETARY"/>
    <x v="38"/>
    <n v="119.99"/>
    <n v="0"/>
    <n v="-20.11"/>
    <n v="47.06"/>
    <n v="-0.21"/>
    <n v="0.88"/>
    <n v="52.15"/>
  </r>
  <r>
    <x v="1"/>
    <x v="1"/>
    <s v="BUDGETARY"/>
    <x v="39"/>
    <n v="278.38"/>
    <n v="0"/>
    <n v="-13.99"/>
    <n v="116.41"/>
    <n v="0.03"/>
    <n v="0.59"/>
    <n v="147.36000000000001"/>
  </r>
  <r>
    <x v="1"/>
    <x v="1"/>
    <s v="BUDGETARY"/>
    <x v="40"/>
    <n v="495.6"/>
    <n v="0.61"/>
    <n v="-21.15"/>
    <n v="166.97"/>
    <n v="0.01"/>
    <n v="0.59"/>
    <n v="307.49"/>
  </r>
  <r>
    <x v="1"/>
    <x v="1"/>
    <s v="BUDGETARY"/>
    <x v="41"/>
    <n v="3229.01"/>
    <n v="0"/>
    <n v="-234.37"/>
    <n v="1957.46"/>
    <n v="-1.48"/>
    <n v="1.41"/>
    <n v="1037.25"/>
  </r>
  <r>
    <x v="1"/>
    <x v="1"/>
    <s v="BUDGETARY"/>
    <x v="42"/>
    <n v="317997.59000000003"/>
    <n v="103.78"/>
    <n v="-342.33"/>
    <n v="306199.45"/>
    <n v="8125.44"/>
    <n v="1.54"/>
    <n v="3432.61"/>
  </r>
  <r>
    <x v="2"/>
    <x v="2"/>
    <s v="BUDGETARY"/>
    <x v="0"/>
    <n v="3.03"/>
    <n v="0"/>
    <n v="0"/>
    <n v="3.03"/>
    <n v="0"/>
    <n v="0"/>
    <n v="0"/>
  </r>
  <r>
    <x v="2"/>
    <x v="2"/>
    <s v="BUDGETARY"/>
    <x v="1"/>
    <n v="12.97"/>
    <n v="0"/>
    <n v="0"/>
    <n v="12.97"/>
    <n v="0"/>
    <n v="0"/>
    <n v="0"/>
  </r>
  <r>
    <x v="2"/>
    <x v="2"/>
    <s v="BUDGETARY"/>
    <x v="2"/>
    <n v="18.03"/>
    <n v="0"/>
    <n v="0"/>
    <n v="13.97"/>
    <n v="0"/>
    <n v="0"/>
    <n v="4.0599999999999996"/>
  </r>
  <r>
    <x v="2"/>
    <x v="2"/>
    <s v="BUDGETARY"/>
    <x v="3"/>
    <n v="20.12"/>
    <n v="0"/>
    <n v="0"/>
    <n v="14.4"/>
    <n v="0"/>
    <n v="0"/>
    <n v="5.72"/>
  </r>
  <r>
    <x v="2"/>
    <x v="2"/>
    <s v="BUDGETARY"/>
    <x v="4"/>
    <n v="25.46"/>
    <n v="0"/>
    <n v="0"/>
    <n v="17.579999999999998"/>
    <n v="0"/>
    <n v="0"/>
    <n v="7.88"/>
  </r>
  <r>
    <x v="2"/>
    <x v="2"/>
    <s v="BUDGETARY"/>
    <x v="5"/>
    <n v="8.3800000000000008"/>
    <n v="0"/>
    <n v="0"/>
    <n v="0"/>
    <n v="0"/>
    <n v="0"/>
    <n v="8.3800000000000008"/>
  </r>
  <r>
    <x v="2"/>
    <x v="2"/>
    <s v="BUDGETARY"/>
    <x v="6"/>
    <n v="8.19"/>
    <n v="0"/>
    <n v="0"/>
    <n v="0"/>
    <n v="0"/>
    <n v="0"/>
    <n v="8.19"/>
  </r>
  <r>
    <x v="2"/>
    <x v="2"/>
    <s v="BUDGETARY"/>
    <x v="7"/>
    <n v="7.96"/>
    <n v="0"/>
    <n v="0"/>
    <n v="0"/>
    <n v="0"/>
    <n v="0"/>
    <n v="7.96"/>
  </r>
  <r>
    <x v="2"/>
    <x v="2"/>
    <s v="BUDGETARY"/>
    <x v="8"/>
    <n v="6.84"/>
    <n v="0"/>
    <n v="0"/>
    <n v="0"/>
    <n v="0"/>
    <n v="0"/>
    <n v="6.84"/>
  </r>
  <r>
    <x v="2"/>
    <x v="2"/>
    <s v="BUDGETARY"/>
    <x v="9"/>
    <n v="6.1"/>
    <n v="0"/>
    <n v="0"/>
    <n v="0"/>
    <n v="0"/>
    <n v="0"/>
    <n v="6.1"/>
  </r>
  <r>
    <x v="2"/>
    <x v="2"/>
    <s v="BUDGETARY"/>
    <x v="10"/>
    <n v="5.31"/>
    <n v="0"/>
    <n v="0"/>
    <n v="0"/>
    <n v="0"/>
    <n v="0"/>
    <n v="5.31"/>
  </r>
  <r>
    <x v="2"/>
    <x v="2"/>
    <s v="BUDGETARY"/>
    <x v="11"/>
    <n v="0"/>
    <n v="0"/>
    <n v="0"/>
    <n v="0"/>
    <n v="0"/>
    <n v="0"/>
    <n v="0"/>
  </r>
  <r>
    <x v="2"/>
    <x v="2"/>
    <s v="BUDGETARY"/>
    <x v="12"/>
    <n v="8.0299999999999994"/>
    <n v="0"/>
    <n v="0"/>
    <n v="0"/>
    <n v="0"/>
    <n v="0"/>
    <n v="8.0299999999999994"/>
  </r>
  <r>
    <x v="2"/>
    <x v="2"/>
    <s v="BUDGETARY"/>
    <x v="13"/>
    <n v="8.5"/>
    <n v="0"/>
    <n v="0"/>
    <n v="0"/>
    <n v="0"/>
    <n v="0"/>
    <n v="8.5"/>
  </r>
  <r>
    <x v="2"/>
    <x v="2"/>
    <s v="BUDGETARY"/>
    <x v="25"/>
    <n v="193.36"/>
    <n v="0"/>
    <n v="0"/>
    <n v="25.49"/>
    <n v="0"/>
    <n v="38.93"/>
    <n v="128.94"/>
  </r>
  <r>
    <x v="2"/>
    <x v="2"/>
    <s v="BUDGETARY"/>
    <x v="26"/>
    <n v="376.37"/>
    <n v="0"/>
    <n v="0"/>
    <n v="25.75"/>
    <n v="0"/>
    <n v="61.96"/>
    <n v="288.66000000000003"/>
  </r>
  <r>
    <x v="2"/>
    <x v="2"/>
    <s v="BUDGETARY"/>
    <x v="27"/>
    <n v="255.66"/>
    <n v="0"/>
    <n v="0"/>
    <n v="22.89"/>
    <n v="0"/>
    <n v="5.96"/>
    <n v="226.81"/>
  </r>
  <r>
    <x v="2"/>
    <x v="2"/>
    <s v="BUDGETARY"/>
    <x v="28"/>
    <n v="511"/>
    <n v="0"/>
    <n v="0"/>
    <n v="23.41"/>
    <n v="0"/>
    <n v="4.66"/>
    <n v="482.93"/>
  </r>
  <r>
    <x v="2"/>
    <x v="2"/>
    <s v="BUDGETARY"/>
    <x v="29"/>
    <n v="275.70999999999998"/>
    <n v="0"/>
    <n v="0"/>
    <n v="0.06"/>
    <n v="0"/>
    <n v="4.67"/>
    <n v="270.98"/>
  </r>
  <r>
    <x v="2"/>
    <x v="2"/>
    <s v="BUDGETARY"/>
    <x v="30"/>
    <n v="308.77999999999997"/>
    <n v="0"/>
    <n v="0"/>
    <n v="0.12"/>
    <n v="0"/>
    <n v="4.6900000000000004"/>
    <n v="303.97000000000003"/>
  </r>
  <r>
    <x v="2"/>
    <x v="2"/>
    <s v="BUDGETARY"/>
    <x v="31"/>
    <n v="419.21"/>
    <n v="0"/>
    <n v="0"/>
    <n v="38.56"/>
    <n v="0"/>
    <n v="4.43"/>
    <n v="376.22"/>
  </r>
  <r>
    <x v="2"/>
    <x v="2"/>
    <s v="BUDGETARY"/>
    <x v="32"/>
    <n v="337.4"/>
    <n v="0"/>
    <n v="0"/>
    <n v="47.5"/>
    <n v="0"/>
    <n v="8.08"/>
    <n v="281.82"/>
  </r>
  <r>
    <x v="2"/>
    <x v="2"/>
    <s v="BUDGETARY"/>
    <x v="33"/>
    <n v="788.46"/>
    <n v="0"/>
    <n v="0"/>
    <n v="67.88"/>
    <n v="0"/>
    <n v="201.59"/>
    <n v="518.99"/>
  </r>
  <r>
    <x v="2"/>
    <x v="2"/>
    <s v="BUDGETARY"/>
    <x v="34"/>
    <n v="816.81"/>
    <n v="0"/>
    <n v="0"/>
    <n v="63.97"/>
    <n v="0"/>
    <n v="14.21"/>
    <n v="738.63"/>
  </r>
  <r>
    <x v="2"/>
    <x v="2"/>
    <s v="BUDGETARY"/>
    <x v="35"/>
    <n v="1898.64"/>
    <n v="0"/>
    <n v="0"/>
    <n v="127.11"/>
    <n v="0"/>
    <n v="515.80999999999995"/>
    <n v="1255.72"/>
  </r>
  <r>
    <x v="2"/>
    <x v="2"/>
    <s v="BUDGETARY"/>
    <x v="36"/>
    <n v="3622.7"/>
    <n v="0"/>
    <n v="-338.07"/>
    <n v="469.73"/>
    <n v="-1.23"/>
    <n v="165.15"/>
    <n v="2650.98"/>
  </r>
  <r>
    <x v="2"/>
    <x v="2"/>
    <s v="BUDGETARY"/>
    <x v="37"/>
    <n v="4338.59"/>
    <n v="0"/>
    <n v="-998.04"/>
    <n v="284.42"/>
    <n v="2.2799999999999998"/>
    <n v="72.53"/>
    <n v="2981.32"/>
  </r>
  <r>
    <x v="2"/>
    <x v="2"/>
    <s v="BUDGETARY"/>
    <x v="38"/>
    <n v="12195.97"/>
    <n v="0"/>
    <n v="-2045.52"/>
    <n v="4781.76"/>
    <n v="-21.99"/>
    <n v="89.81"/>
    <n v="5300.87"/>
  </r>
  <r>
    <x v="2"/>
    <x v="2"/>
    <s v="BUDGETARY"/>
    <x v="39"/>
    <n v="29843.48"/>
    <n v="0"/>
    <n v="-1500.73"/>
    <n v="12480.2"/>
    <n v="0.64"/>
    <n v="62.83"/>
    <n v="15799.08"/>
  </r>
  <r>
    <x v="2"/>
    <x v="2"/>
    <s v="BUDGETARY"/>
    <x v="40"/>
    <n v="55911.97"/>
    <n v="68.37"/>
    <n v="-2387.2399999999998"/>
    <n v="18836.259999999998"/>
    <n v="0.83"/>
    <n v="67.05"/>
    <n v="34688.959999999999"/>
  </r>
  <r>
    <x v="2"/>
    <x v="2"/>
    <s v="BUDGETARY"/>
    <x v="41"/>
    <n v="189609.83"/>
    <n v="0"/>
    <n v="-13762.24"/>
    <n v="114943.84"/>
    <n v="-87.3"/>
    <n v="82.27"/>
    <n v="60908.78"/>
  </r>
  <r>
    <x v="2"/>
    <x v="2"/>
    <s v="BUDGETARY"/>
    <x v="42"/>
    <n v="20787602.039999999"/>
    <n v="6783.82"/>
    <n v="-22377.360000000001"/>
    <n v="20016354.25"/>
    <n v="531163.79"/>
    <n v="100.92"/>
    <n v="224389.54"/>
  </r>
  <r>
    <x v="3"/>
    <x v="3"/>
    <s v="BUDGETARY"/>
    <x v="0"/>
    <n v="2.57"/>
    <n v="0"/>
    <n v="0"/>
    <n v="2.57"/>
    <n v="0"/>
    <n v="0"/>
    <n v="0"/>
  </r>
  <r>
    <x v="3"/>
    <x v="3"/>
    <s v="BUDGETARY"/>
    <x v="1"/>
    <n v="10.98"/>
    <n v="0"/>
    <n v="0"/>
    <n v="10.98"/>
    <n v="0"/>
    <n v="0"/>
    <n v="0"/>
  </r>
  <r>
    <x v="3"/>
    <x v="3"/>
    <s v="BUDGETARY"/>
    <x v="2"/>
    <n v="15.26"/>
    <n v="0"/>
    <n v="0"/>
    <n v="11.83"/>
    <n v="0"/>
    <n v="0"/>
    <n v="3.43"/>
  </r>
  <r>
    <x v="3"/>
    <x v="3"/>
    <s v="BUDGETARY"/>
    <x v="3"/>
    <n v="17.04"/>
    <n v="0"/>
    <n v="0"/>
    <n v="12.19"/>
    <n v="0"/>
    <n v="0"/>
    <n v="4.8499999999999996"/>
  </r>
  <r>
    <x v="3"/>
    <x v="3"/>
    <s v="BUDGETARY"/>
    <x v="4"/>
    <n v="21.56"/>
    <n v="0"/>
    <n v="0"/>
    <n v="14.89"/>
    <n v="0"/>
    <n v="0"/>
    <n v="6.67"/>
  </r>
  <r>
    <x v="3"/>
    <x v="3"/>
    <s v="BUDGETARY"/>
    <x v="5"/>
    <n v="7.1"/>
    <n v="0"/>
    <n v="0"/>
    <n v="0"/>
    <n v="0"/>
    <n v="0"/>
    <n v="7.1"/>
  </r>
  <r>
    <x v="3"/>
    <x v="3"/>
    <s v="BUDGETARY"/>
    <x v="6"/>
    <n v="6.93"/>
    <n v="0"/>
    <n v="0"/>
    <n v="0"/>
    <n v="0"/>
    <n v="0"/>
    <n v="6.93"/>
  </r>
  <r>
    <x v="3"/>
    <x v="3"/>
    <s v="BUDGETARY"/>
    <x v="7"/>
    <n v="6.74"/>
    <n v="0"/>
    <n v="0"/>
    <n v="0"/>
    <n v="0"/>
    <n v="0"/>
    <n v="6.74"/>
  </r>
  <r>
    <x v="3"/>
    <x v="3"/>
    <s v="BUDGETARY"/>
    <x v="8"/>
    <n v="5.79"/>
    <n v="0"/>
    <n v="0"/>
    <n v="0"/>
    <n v="0"/>
    <n v="0"/>
    <n v="5.79"/>
  </r>
  <r>
    <x v="3"/>
    <x v="3"/>
    <s v="BUDGETARY"/>
    <x v="9"/>
    <n v="5.17"/>
    <n v="0"/>
    <n v="0"/>
    <n v="0"/>
    <n v="0"/>
    <n v="0"/>
    <n v="5.17"/>
  </r>
  <r>
    <x v="3"/>
    <x v="3"/>
    <s v="BUDGETARY"/>
    <x v="10"/>
    <n v="4.5"/>
    <n v="0"/>
    <n v="0"/>
    <n v="0"/>
    <n v="0"/>
    <n v="0"/>
    <n v="4.5"/>
  </r>
  <r>
    <x v="3"/>
    <x v="3"/>
    <s v="BUDGETARY"/>
    <x v="11"/>
    <n v="0"/>
    <n v="0"/>
    <n v="0"/>
    <n v="0"/>
    <n v="0"/>
    <n v="0"/>
    <n v="0"/>
  </r>
  <r>
    <x v="3"/>
    <x v="3"/>
    <s v="BUDGETARY"/>
    <x v="12"/>
    <n v="6.09"/>
    <n v="0"/>
    <n v="0"/>
    <n v="0"/>
    <n v="0"/>
    <n v="0"/>
    <n v="6.09"/>
  </r>
  <r>
    <x v="3"/>
    <x v="3"/>
    <s v="BUDGETARY"/>
    <x v="13"/>
    <n v="6.38"/>
    <n v="0"/>
    <n v="0"/>
    <n v="0"/>
    <n v="0"/>
    <n v="0"/>
    <n v="6.38"/>
  </r>
  <r>
    <x v="3"/>
    <x v="3"/>
    <s v="BUDGETARY"/>
    <x v="14"/>
    <n v="7.07"/>
    <n v="0"/>
    <n v="0"/>
    <n v="0"/>
    <n v="0"/>
    <n v="0"/>
    <n v="7.07"/>
  </r>
  <r>
    <x v="3"/>
    <x v="3"/>
    <s v="BUDGETARY"/>
    <x v="15"/>
    <n v="53.91"/>
    <n v="0"/>
    <n v="0"/>
    <n v="0"/>
    <n v="0"/>
    <n v="0"/>
    <n v="53.91"/>
  </r>
  <r>
    <x v="3"/>
    <x v="3"/>
    <s v="BUDGETARY"/>
    <x v="16"/>
    <n v="72.31"/>
    <n v="0"/>
    <n v="0"/>
    <n v="0"/>
    <n v="0"/>
    <n v="0"/>
    <n v="72.31"/>
  </r>
  <r>
    <x v="3"/>
    <x v="3"/>
    <s v="BUDGETARY"/>
    <x v="17"/>
    <n v="118.31"/>
    <n v="0"/>
    <n v="0"/>
    <n v="0"/>
    <n v="0"/>
    <n v="0"/>
    <n v="118.31"/>
  </r>
  <r>
    <x v="3"/>
    <x v="3"/>
    <s v="BUDGETARY"/>
    <x v="18"/>
    <n v="82.54"/>
    <n v="0"/>
    <n v="0"/>
    <n v="0"/>
    <n v="0"/>
    <n v="0"/>
    <n v="82.54"/>
  </r>
  <r>
    <x v="3"/>
    <x v="3"/>
    <s v="BUDGETARY"/>
    <x v="19"/>
    <n v="50.13"/>
    <n v="0"/>
    <n v="0"/>
    <n v="0"/>
    <n v="0"/>
    <n v="0"/>
    <n v="50.13"/>
  </r>
  <r>
    <x v="3"/>
    <x v="3"/>
    <s v="BUDGETARY"/>
    <x v="20"/>
    <n v="45.93"/>
    <n v="0"/>
    <n v="0"/>
    <n v="0"/>
    <n v="0"/>
    <n v="6.58"/>
    <n v="39.35"/>
  </r>
  <r>
    <x v="3"/>
    <x v="3"/>
    <s v="BUDGETARY"/>
    <x v="21"/>
    <n v="91.11"/>
    <n v="0"/>
    <n v="0"/>
    <n v="1.59"/>
    <n v="0"/>
    <n v="13.7"/>
    <n v="75.819999999999993"/>
  </r>
  <r>
    <x v="3"/>
    <x v="3"/>
    <s v="BUDGETARY"/>
    <x v="22"/>
    <n v="120.14"/>
    <n v="0"/>
    <n v="0"/>
    <n v="2.79"/>
    <n v="0"/>
    <n v="13.57"/>
    <n v="103.78"/>
  </r>
  <r>
    <x v="3"/>
    <x v="3"/>
    <s v="BUDGETARY"/>
    <x v="23"/>
    <n v="143.63"/>
    <n v="0"/>
    <n v="0"/>
    <n v="11.29"/>
    <n v="0"/>
    <n v="16.34"/>
    <n v="116"/>
  </r>
  <r>
    <x v="3"/>
    <x v="3"/>
    <s v="BUDGETARY"/>
    <x v="24"/>
    <n v="148.41999999999999"/>
    <n v="0"/>
    <n v="0"/>
    <n v="5.0999999999999996"/>
    <n v="0"/>
    <n v="14.44"/>
    <n v="128.88"/>
  </r>
  <r>
    <x v="3"/>
    <x v="3"/>
    <s v="BUDGETARY"/>
    <x v="25"/>
    <n v="481.31"/>
    <n v="0"/>
    <n v="0"/>
    <n v="63.47"/>
    <n v="0"/>
    <n v="96.92"/>
    <n v="320.92"/>
  </r>
  <r>
    <x v="3"/>
    <x v="3"/>
    <s v="BUDGETARY"/>
    <x v="26"/>
    <n v="924.45"/>
    <n v="0"/>
    <n v="0"/>
    <n v="63.25"/>
    <n v="0"/>
    <n v="152.19999999999999"/>
    <n v="709"/>
  </r>
  <r>
    <x v="3"/>
    <x v="3"/>
    <s v="BUDGETARY"/>
    <x v="27"/>
    <n v="617.15"/>
    <n v="0"/>
    <n v="0"/>
    <n v="55.27"/>
    <n v="0"/>
    <n v="14.39"/>
    <n v="547.49"/>
  </r>
  <r>
    <x v="3"/>
    <x v="3"/>
    <s v="BUDGETARY"/>
    <x v="28"/>
    <n v="1215.79"/>
    <n v="0"/>
    <n v="0"/>
    <n v="55.7"/>
    <n v="0"/>
    <n v="11.09"/>
    <n v="1149"/>
  </r>
  <r>
    <x v="3"/>
    <x v="3"/>
    <s v="BUDGETARY"/>
    <x v="29"/>
    <n v="652.85"/>
    <n v="0"/>
    <n v="0"/>
    <n v="0.15"/>
    <n v="0"/>
    <n v="11.06"/>
    <n v="641.64"/>
  </r>
  <r>
    <x v="3"/>
    <x v="3"/>
    <s v="BUDGETARY"/>
    <x v="30"/>
    <n v="789.48"/>
    <n v="0"/>
    <n v="0"/>
    <n v="0.3"/>
    <n v="0"/>
    <n v="11.98"/>
    <n v="777.2"/>
  </r>
  <r>
    <x v="3"/>
    <x v="3"/>
    <s v="BUDGETARY"/>
    <x v="31"/>
    <n v="1061.72"/>
    <n v="0"/>
    <n v="0"/>
    <n v="97.65"/>
    <n v="0"/>
    <n v="11.23"/>
    <n v="952.84"/>
  </r>
  <r>
    <x v="3"/>
    <x v="3"/>
    <s v="BUDGETARY"/>
    <x v="32"/>
    <n v="845.6"/>
    <n v="0"/>
    <n v="0"/>
    <n v="119.05"/>
    <n v="0"/>
    <n v="20.260000000000002"/>
    <n v="706.29"/>
  </r>
  <r>
    <x v="3"/>
    <x v="3"/>
    <s v="BUDGETARY"/>
    <x v="33"/>
    <n v="1528.49"/>
    <n v="0"/>
    <n v="0"/>
    <n v="131.58000000000001"/>
    <n v="0"/>
    <n v="390.81"/>
    <n v="1006.1"/>
  </r>
  <r>
    <x v="3"/>
    <x v="3"/>
    <s v="BUDGETARY"/>
    <x v="34"/>
    <n v="1583.1"/>
    <n v="0"/>
    <n v="0"/>
    <n v="123.98"/>
    <n v="0"/>
    <n v="27.55"/>
    <n v="1431.57"/>
  </r>
  <r>
    <x v="3"/>
    <x v="3"/>
    <s v="BUDGETARY"/>
    <x v="35"/>
    <n v="3712.12"/>
    <n v="0"/>
    <n v="0"/>
    <n v="248.52"/>
    <n v="0"/>
    <n v="1008.49"/>
    <n v="2455.11"/>
  </r>
  <r>
    <x v="3"/>
    <x v="3"/>
    <s v="BUDGETARY"/>
    <x v="36"/>
    <n v="7088.85"/>
    <n v="0"/>
    <n v="-661.53"/>
    <n v="919.22"/>
    <n v="-2.42"/>
    <n v="323.16000000000003"/>
    <n v="5187.3599999999997"/>
  </r>
  <r>
    <x v="3"/>
    <x v="3"/>
    <s v="BUDGETARY"/>
    <x v="37"/>
    <n v="8509.5"/>
    <n v="0"/>
    <n v="-1957.47"/>
    <n v="557.88"/>
    <n v="4.46"/>
    <n v="142.25"/>
    <n v="5847.44"/>
  </r>
  <r>
    <x v="3"/>
    <x v="3"/>
    <s v="BUDGETARY"/>
    <x v="38"/>
    <n v="23719.43"/>
    <n v="0"/>
    <n v="-3978.26"/>
    <n v="9299.82"/>
    <n v="-42.75"/>
    <n v="174.66"/>
    <n v="10309.44"/>
  </r>
  <r>
    <x v="3"/>
    <x v="3"/>
    <s v="BUDGETARY"/>
    <x v="39"/>
    <n v="57286.48"/>
    <n v="0"/>
    <n v="-2880.77"/>
    <n v="23956.51"/>
    <n v="1.23"/>
    <n v="120.6"/>
    <n v="30327.37"/>
  </r>
  <r>
    <x v="3"/>
    <x v="3"/>
    <s v="BUDGETARY"/>
    <x v="40"/>
    <n v="119012.2"/>
    <n v="145.52000000000001"/>
    <n v="-5081.3999999999996"/>
    <n v="40094.230000000003"/>
    <n v="1.77"/>
    <n v="142.72999999999999"/>
    <n v="73837.59"/>
  </r>
  <r>
    <x v="3"/>
    <x v="3"/>
    <s v="BUDGETARY"/>
    <x v="41"/>
    <n v="401673.35"/>
    <n v="0"/>
    <n v="-29154.17"/>
    <n v="243499.45"/>
    <n v="-184.97"/>
    <n v="174.31"/>
    <n v="129030.39"/>
  </r>
  <r>
    <x v="3"/>
    <x v="3"/>
    <s v="BUDGETARY"/>
    <x v="42"/>
    <n v="42163858.350000001"/>
    <n v="13759.74"/>
    <n v="-45388.41"/>
    <n v="40599522.950000003"/>
    <n v="1077368.8899999999"/>
    <n v="204.7"/>
    <n v="455133.14"/>
  </r>
  <r>
    <x v="4"/>
    <x v="4"/>
    <s v="BUDGETARY"/>
    <x v="37"/>
    <n v="0"/>
    <n v="0"/>
    <n v="0"/>
    <n v="0"/>
    <n v="0"/>
    <n v="0"/>
    <n v="0"/>
  </r>
  <r>
    <x v="5"/>
    <x v="5"/>
    <s v="BUDGETARY"/>
    <x v="0"/>
    <n v="0.99"/>
    <n v="0"/>
    <n v="0"/>
    <n v="0.99"/>
    <n v="0"/>
    <n v="0"/>
    <n v="0"/>
  </r>
  <r>
    <x v="5"/>
    <x v="5"/>
    <s v="BUDGETARY"/>
    <x v="1"/>
    <n v="4.24"/>
    <n v="0"/>
    <n v="0"/>
    <n v="4.24"/>
    <n v="0"/>
    <n v="0"/>
    <n v="0"/>
  </r>
  <r>
    <x v="5"/>
    <x v="5"/>
    <s v="BUDGETARY"/>
    <x v="2"/>
    <n v="5.89"/>
    <n v="0"/>
    <n v="0"/>
    <n v="4.57"/>
    <n v="0"/>
    <n v="0"/>
    <n v="1.32"/>
  </r>
  <r>
    <x v="5"/>
    <x v="5"/>
    <s v="BUDGETARY"/>
    <x v="3"/>
    <n v="6.57"/>
    <n v="0"/>
    <n v="0"/>
    <n v="4.7"/>
    <n v="0"/>
    <n v="0"/>
    <n v="1.87"/>
  </r>
  <r>
    <x v="5"/>
    <x v="5"/>
    <s v="BUDGETARY"/>
    <x v="4"/>
    <n v="8.32"/>
    <n v="0"/>
    <n v="0"/>
    <n v="5.75"/>
    <n v="0"/>
    <n v="0"/>
    <n v="2.57"/>
  </r>
  <r>
    <x v="5"/>
    <x v="5"/>
    <s v="BUDGETARY"/>
    <x v="5"/>
    <n v="2.74"/>
    <n v="0"/>
    <n v="0"/>
    <n v="0"/>
    <n v="0"/>
    <n v="0"/>
    <n v="2.74"/>
  </r>
  <r>
    <x v="5"/>
    <x v="5"/>
    <s v="BUDGETARY"/>
    <x v="6"/>
    <n v="2.68"/>
    <n v="0"/>
    <n v="0"/>
    <n v="0"/>
    <n v="0"/>
    <n v="0"/>
    <n v="2.68"/>
  </r>
  <r>
    <x v="5"/>
    <x v="5"/>
    <s v="BUDGETARY"/>
    <x v="7"/>
    <n v="2.6"/>
    <n v="0"/>
    <n v="0"/>
    <n v="0"/>
    <n v="0"/>
    <n v="0"/>
    <n v="2.6"/>
  </r>
  <r>
    <x v="5"/>
    <x v="5"/>
    <s v="BUDGETARY"/>
    <x v="8"/>
    <n v="2.23"/>
    <n v="0"/>
    <n v="0"/>
    <n v="0"/>
    <n v="0"/>
    <n v="0"/>
    <n v="2.23"/>
  </r>
  <r>
    <x v="5"/>
    <x v="5"/>
    <s v="BUDGETARY"/>
    <x v="9"/>
    <n v="1.99"/>
    <n v="0"/>
    <n v="0"/>
    <n v="0"/>
    <n v="0"/>
    <n v="0"/>
    <n v="1.99"/>
  </r>
  <r>
    <x v="5"/>
    <x v="5"/>
    <s v="BUDGETARY"/>
    <x v="10"/>
    <n v="1.73"/>
    <n v="0"/>
    <n v="0"/>
    <n v="0"/>
    <n v="0"/>
    <n v="0"/>
    <n v="1.73"/>
  </r>
  <r>
    <x v="5"/>
    <x v="5"/>
    <s v="BUDGETARY"/>
    <x v="11"/>
    <n v="0"/>
    <n v="0"/>
    <n v="0"/>
    <n v="0"/>
    <n v="0"/>
    <n v="0"/>
    <n v="0"/>
  </r>
  <r>
    <x v="5"/>
    <x v="5"/>
    <s v="BUDGETARY"/>
    <x v="12"/>
    <n v="2.36"/>
    <n v="0"/>
    <n v="0"/>
    <n v="0"/>
    <n v="0"/>
    <n v="0"/>
    <n v="2.36"/>
  </r>
  <r>
    <x v="5"/>
    <x v="5"/>
    <s v="BUDGETARY"/>
    <x v="13"/>
    <n v="2.46"/>
    <n v="0"/>
    <n v="0"/>
    <n v="0"/>
    <n v="0"/>
    <n v="0"/>
    <n v="2.46"/>
  </r>
  <r>
    <x v="5"/>
    <x v="5"/>
    <s v="BUDGETARY"/>
    <x v="14"/>
    <n v="2.73"/>
    <n v="0"/>
    <n v="0"/>
    <n v="0"/>
    <n v="0"/>
    <n v="0"/>
    <n v="2.73"/>
  </r>
  <r>
    <x v="5"/>
    <x v="5"/>
    <s v="BUDGETARY"/>
    <x v="15"/>
    <n v="12.78"/>
    <n v="0"/>
    <n v="0"/>
    <n v="0"/>
    <n v="0"/>
    <n v="0"/>
    <n v="12.78"/>
  </r>
  <r>
    <x v="5"/>
    <x v="5"/>
    <s v="BUDGETARY"/>
    <x v="16"/>
    <n v="16.93"/>
    <n v="0"/>
    <n v="0"/>
    <n v="0"/>
    <n v="0"/>
    <n v="0"/>
    <n v="16.93"/>
  </r>
  <r>
    <x v="5"/>
    <x v="5"/>
    <s v="BUDGETARY"/>
    <x v="17"/>
    <n v="26.98"/>
    <n v="0"/>
    <n v="0"/>
    <n v="0"/>
    <n v="0"/>
    <n v="0"/>
    <n v="26.98"/>
  </r>
  <r>
    <x v="5"/>
    <x v="5"/>
    <s v="BUDGETARY"/>
    <x v="18"/>
    <n v="19.29"/>
    <n v="0"/>
    <n v="0"/>
    <n v="0"/>
    <n v="0"/>
    <n v="0"/>
    <n v="19.29"/>
  </r>
  <r>
    <x v="5"/>
    <x v="5"/>
    <s v="BUDGETARY"/>
    <x v="19"/>
    <n v="11.96"/>
    <n v="0"/>
    <n v="0"/>
    <n v="0"/>
    <n v="0"/>
    <n v="0"/>
    <n v="11.96"/>
  </r>
  <r>
    <x v="5"/>
    <x v="5"/>
    <s v="BUDGETARY"/>
    <x v="20"/>
    <n v="9.69"/>
    <n v="0"/>
    <n v="0"/>
    <n v="0"/>
    <n v="0"/>
    <n v="1.39"/>
    <n v="8.3000000000000007"/>
  </r>
  <r>
    <x v="5"/>
    <x v="5"/>
    <s v="BUDGETARY"/>
    <x v="21"/>
    <n v="19.62"/>
    <n v="0"/>
    <n v="0"/>
    <n v="0.34"/>
    <n v="0"/>
    <n v="2.95"/>
    <n v="16.329999999999998"/>
  </r>
  <r>
    <x v="5"/>
    <x v="5"/>
    <s v="BUDGETARY"/>
    <x v="22"/>
    <n v="26.1"/>
    <n v="0"/>
    <n v="0"/>
    <n v="0.61"/>
    <n v="0"/>
    <n v="2.95"/>
    <n v="22.54"/>
  </r>
  <r>
    <x v="5"/>
    <x v="5"/>
    <s v="BUDGETARY"/>
    <x v="23"/>
    <n v="31.73"/>
    <n v="0"/>
    <n v="0"/>
    <n v="2.4900000000000002"/>
    <n v="0"/>
    <n v="3.61"/>
    <n v="25.63"/>
  </r>
  <r>
    <x v="5"/>
    <x v="5"/>
    <s v="BUDGETARY"/>
    <x v="24"/>
    <n v="33.380000000000003"/>
    <n v="0"/>
    <n v="0"/>
    <n v="1.1299999999999999"/>
    <n v="0"/>
    <n v="3.25"/>
    <n v="29"/>
  </r>
  <r>
    <x v="5"/>
    <x v="5"/>
    <s v="BUDGETARY"/>
    <x v="25"/>
    <n v="90.24"/>
    <n v="0"/>
    <n v="0"/>
    <n v="11.9"/>
    <n v="0"/>
    <n v="18.170000000000002"/>
    <n v="60.17"/>
  </r>
  <r>
    <x v="5"/>
    <x v="5"/>
    <s v="BUDGETARY"/>
    <x v="26"/>
    <n v="177.08"/>
    <n v="0"/>
    <n v="0"/>
    <n v="12.12"/>
    <n v="0"/>
    <n v="29.15"/>
    <n v="135.81"/>
  </r>
  <r>
    <x v="5"/>
    <x v="5"/>
    <s v="BUDGETARY"/>
    <x v="27"/>
    <n v="119.72"/>
    <n v="0"/>
    <n v="0"/>
    <n v="10.72"/>
    <n v="0"/>
    <n v="2.79"/>
    <n v="106.21"/>
  </r>
  <r>
    <x v="5"/>
    <x v="5"/>
    <s v="BUDGETARY"/>
    <x v="28"/>
    <n v="239.33"/>
    <n v="0"/>
    <n v="0"/>
    <n v="10.96"/>
    <n v="0"/>
    <n v="2.1800000000000002"/>
    <n v="226.19"/>
  </r>
  <r>
    <x v="5"/>
    <x v="5"/>
    <s v="BUDGETARY"/>
    <x v="29"/>
    <n v="130.54"/>
    <n v="0"/>
    <n v="0"/>
    <n v="0.03"/>
    <n v="0"/>
    <n v="2.21"/>
    <n v="128.30000000000001"/>
  </r>
  <r>
    <x v="5"/>
    <x v="5"/>
    <s v="BUDGETARY"/>
    <x v="30"/>
    <n v="147.27000000000001"/>
    <n v="0"/>
    <n v="0"/>
    <n v="0.06"/>
    <n v="0"/>
    <n v="2.2400000000000002"/>
    <n v="144.97"/>
  </r>
  <r>
    <x v="5"/>
    <x v="5"/>
    <s v="BUDGETARY"/>
    <x v="31"/>
    <n v="198.05"/>
    <n v="0"/>
    <n v="0"/>
    <n v="18.22"/>
    <n v="0"/>
    <n v="2.09"/>
    <n v="177.74"/>
  </r>
  <r>
    <x v="5"/>
    <x v="5"/>
    <s v="BUDGETARY"/>
    <x v="32"/>
    <n v="157.74"/>
    <n v="0"/>
    <n v="0"/>
    <n v="22.21"/>
    <n v="0"/>
    <n v="3.78"/>
    <n v="131.75"/>
  </r>
  <r>
    <x v="5"/>
    <x v="5"/>
    <s v="BUDGETARY"/>
    <x v="33"/>
    <n v="285.16000000000003"/>
    <n v="0"/>
    <n v="0"/>
    <n v="24.56"/>
    <n v="0"/>
    <n v="72.91"/>
    <n v="187.69"/>
  </r>
  <r>
    <x v="5"/>
    <x v="5"/>
    <s v="BUDGETARY"/>
    <x v="34"/>
    <n v="295.32"/>
    <n v="0"/>
    <n v="0"/>
    <n v="23.13"/>
    <n v="0"/>
    <n v="5.14"/>
    <n v="267.05"/>
  </r>
  <r>
    <x v="5"/>
    <x v="5"/>
    <s v="BUDGETARY"/>
    <x v="35"/>
    <n v="692.51"/>
    <n v="0"/>
    <n v="0"/>
    <n v="46.36"/>
    <n v="0"/>
    <n v="188.14"/>
    <n v="458.01"/>
  </r>
  <r>
    <x v="5"/>
    <x v="5"/>
    <s v="BUDGETARY"/>
    <x v="36"/>
    <n v="1322.54"/>
    <n v="0"/>
    <n v="-123.41"/>
    <n v="171.49"/>
    <n v="-0.45"/>
    <n v="60.29"/>
    <n v="967.8"/>
  </r>
  <r>
    <x v="5"/>
    <x v="5"/>
    <s v="BUDGETARY"/>
    <x v="37"/>
    <n v="1587.55"/>
    <n v="0"/>
    <n v="-365.18"/>
    <n v="104.08"/>
    <n v="0.84"/>
    <n v="26.54"/>
    <n v="1090.9100000000001"/>
  </r>
  <r>
    <x v="5"/>
    <x v="5"/>
    <s v="BUDGETARY"/>
    <x v="38"/>
    <n v="4425.09"/>
    <n v="0"/>
    <n v="-742.18"/>
    <n v="1734.98"/>
    <n v="-7.98"/>
    <n v="32.590000000000003"/>
    <n v="1923.32"/>
  </r>
  <r>
    <x v="5"/>
    <x v="5"/>
    <s v="BUDGETARY"/>
    <x v="39"/>
    <n v="10687.46"/>
    <n v="0"/>
    <n v="-537.44000000000005"/>
    <n v="4469.3599999999997"/>
    <n v="0.23"/>
    <n v="22.49"/>
    <n v="5657.94"/>
  </r>
  <r>
    <x v="5"/>
    <x v="5"/>
    <s v="BUDGETARY"/>
    <x v="40"/>
    <n v="19932.060000000001"/>
    <n v="24.37"/>
    <n v="-851.02"/>
    <n v="6714.97"/>
    <n v="0.3"/>
    <n v="23.91"/>
    <n v="12366.23"/>
  </r>
  <r>
    <x v="5"/>
    <x v="5"/>
    <s v="BUDGETARY"/>
    <x v="41"/>
    <n v="67272.86"/>
    <n v="0"/>
    <n v="-4882.78"/>
    <n v="40781.64"/>
    <n v="-30.96"/>
    <n v="29.19"/>
    <n v="21610.21"/>
  </r>
  <r>
    <x v="5"/>
    <x v="5"/>
    <s v="BUDGETARY"/>
    <x v="42"/>
    <n v="7061916.7800000003"/>
    <n v="2304.58"/>
    <n v="-7602"/>
    <n v="6799910.2400000002"/>
    <n v="180445.76"/>
    <n v="34.29"/>
    <n v="76229.070000000007"/>
  </r>
  <r>
    <x v="6"/>
    <x v="6"/>
    <s v="BUDGETARY"/>
    <x v="31"/>
    <n v="3.57"/>
    <n v="0"/>
    <n v="0"/>
    <n v="0.32"/>
    <n v="0"/>
    <n v="0.04"/>
    <n v="3.21"/>
  </r>
  <r>
    <x v="6"/>
    <x v="6"/>
    <s v="BUDGETARY"/>
    <x v="32"/>
    <n v="3.71"/>
    <n v="0"/>
    <n v="0"/>
    <n v="0.53"/>
    <n v="0"/>
    <n v="0.09"/>
    <n v="3.09"/>
  </r>
  <r>
    <x v="6"/>
    <x v="6"/>
    <s v="BUDGETARY"/>
    <x v="33"/>
    <n v="15.95"/>
    <n v="0"/>
    <n v="0"/>
    <n v="1.36"/>
    <n v="0"/>
    <n v="4.07"/>
    <n v="10.52"/>
  </r>
  <r>
    <x v="6"/>
    <x v="6"/>
    <s v="BUDGETARY"/>
    <x v="34"/>
    <n v="26.08"/>
    <n v="0"/>
    <n v="0"/>
    <n v="2.04"/>
    <n v="0"/>
    <n v="0.46"/>
    <n v="23.58"/>
  </r>
  <r>
    <x v="6"/>
    <x v="6"/>
    <s v="BUDGETARY"/>
    <x v="35"/>
    <n v="83.59"/>
    <n v="0"/>
    <n v="0"/>
    <n v="5.6"/>
    <n v="0"/>
    <n v="22.72"/>
    <n v="55.27"/>
  </r>
  <r>
    <x v="6"/>
    <x v="6"/>
    <s v="BUDGETARY"/>
    <x v="36"/>
    <n v="190.39"/>
    <n v="0"/>
    <n v="-17.77"/>
    <n v="24.67"/>
    <n v="-0.06"/>
    <n v="8.67"/>
    <n v="139.34"/>
  </r>
  <r>
    <x v="6"/>
    <x v="6"/>
    <s v="BUDGETARY"/>
    <x v="37"/>
    <n v="246.94"/>
    <n v="0"/>
    <n v="-56.81"/>
    <n v="16.18"/>
    <n v="0.11"/>
    <n v="4.13"/>
    <n v="169.71"/>
  </r>
  <r>
    <x v="6"/>
    <x v="6"/>
    <s v="BUDGETARY"/>
    <x v="38"/>
    <n v="738.63"/>
    <n v="0"/>
    <n v="-123.9"/>
    <n v="289.58999999999997"/>
    <n v="-1.34"/>
    <n v="5.44"/>
    <n v="321.04000000000002"/>
  </r>
  <r>
    <x v="6"/>
    <x v="6"/>
    <s v="BUDGETARY"/>
    <x v="39"/>
    <n v="1919.38"/>
    <n v="0"/>
    <n v="-96.53"/>
    <n v="802.67"/>
    <n v="0.04"/>
    <n v="4.04"/>
    <n v="1016.1"/>
  </r>
  <r>
    <x v="6"/>
    <x v="6"/>
    <s v="BUDGETARY"/>
    <x v="40"/>
    <n v="3867.82"/>
    <n v="4.7300000000000004"/>
    <n v="-165.12"/>
    <n v="1303.02"/>
    <n v="7.0000000000000007E-2"/>
    <n v="4.6399999999999997"/>
    <n v="2399.6999999999998"/>
  </r>
  <r>
    <x v="6"/>
    <x v="6"/>
    <s v="BUDGETARY"/>
    <x v="41"/>
    <n v="14012.08"/>
    <n v="0"/>
    <n v="-1017.02"/>
    <n v="8494.33"/>
    <n v="-6.46"/>
    <n v="6.08"/>
    <n v="4501.1099999999997"/>
  </r>
  <r>
    <x v="6"/>
    <x v="6"/>
    <s v="BUDGETARY"/>
    <x v="42"/>
    <n v="1498787.01"/>
    <n v="489.12"/>
    <n v="-1613.41"/>
    <n v="1443179.98"/>
    <n v="38296.949999999997"/>
    <n v="7.28"/>
    <n v="16178.51"/>
  </r>
  <r>
    <x v="7"/>
    <x v="7"/>
    <s v="BUDGETARY"/>
    <x v="18"/>
    <n v="101.52"/>
    <n v="0"/>
    <n v="0"/>
    <n v="0"/>
    <n v="0"/>
    <n v="0"/>
    <n v="101.52"/>
  </r>
  <r>
    <x v="7"/>
    <x v="7"/>
    <s v="BUDGETARY"/>
    <x v="19"/>
    <n v="59.43"/>
    <n v="0"/>
    <n v="0"/>
    <n v="0"/>
    <n v="0"/>
    <n v="0"/>
    <n v="59.43"/>
  </r>
  <r>
    <x v="7"/>
    <x v="7"/>
    <s v="BUDGETARY"/>
    <x v="20"/>
    <n v="46.9"/>
    <n v="0"/>
    <n v="0"/>
    <n v="0"/>
    <n v="0"/>
    <n v="6.72"/>
    <n v="40.18"/>
  </r>
  <r>
    <x v="7"/>
    <x v="7"/>
    <s v="BUDGETARY"/>
    <x v="21"/>
    <n v="90.78"/>
    <n v="0"/>
    <n v="0"/>
    <n v="1.58"/>
    <n v="0"/>
    <n v="13.65"/>
    <n v="75.55"/>
  </r>
  <r>
    <x v="7"/>
    <x v="7"/>
    <s v="BUDGETARY"/>
    <x v="22"/>
    <n v="117.88"/>
    <n v="0"/>
    <n v="0"/>
    <n v="2.74"/>
    <n v="0"/>
    <n v="13.31"/>
    <n v="101.83"/>
  </r>
  <r>
    <x v="7"/>
    <x v="7"/>
    <s v="BUDGETARY"/>
    <x v="24"/>
    <n v="247.09"/>
    <n v="0"/>
    <n v="0"/>
    <n v="8.4600000000000009"/>
    <n v="0"/>
    <n v="24.04"/>
    <n v="214.59"/>
  </r>
  <r>
    <x v="7"/>
    <x v="7"/>
    <s v="BUDGETARY"/>
    <x v="25"/>
    <n v="477.67"/>
    <n v="0"/>
    <n v="0"/>
    <n v="62.99"/>
    <n v="0"/>
    <n v="96.18"/>
    <n v="318.5"/>
  </r>
  <r>
    <x v="7"/>
    <x v="7"/>
    <s v="BUDGETARY"/>
    <x v="26"/>
    <n v="929.84"/>
    <n v="0"/>
    <n v="0"/>
    <n v="63.61"/>
    <n v="0"/>
    <n v="153.08000000000001"/>
    <n v="713.15"/>
  </r>
  <r>
    <x v="7"/>
    <x v="7"/>
    <s v="BUDGETARY"/>
    <x v="27"/>
    <n v="631.63"/>
    <n v="0"/>
    <n v="0"/>
    <n v="56.57"/>
    <n v="0"/>
    <n v="14.72"/>
    <n v="560.34"/>
  </r>
  <r>
    <x v="7"/>
    <x v="7"/>
    <s v="BUDGETARY"/>
    <x v="28"/>
    <n v="1262.49"/>
    <n v="0"/>
    <n v="0"/>
    <n v="57.83"/>
    <n v="0"/>
    <n v="11.51"/>
    <n v="1193.1500000000001"/>
  </r>
  <r>
    <x v="7"/>
    <x v="7"/>
    <s v="BUDGETARY"/>
    <x v="29"/>
    <n v="681.17"/>
    <n v="0"/>
    <n v="0"/>
    <n v="0.15"/>
    <n v="0"/>
    <n v="11.54"/>
    <n v="669.48"/>
  </r>
  <r>
    <x v="7"/>
    <x v="7"/>
    <s v="BUDGETARY"/>
    <x v="30"/>
    <n v="762.87"/>
    <n v="0"/>
    <n v="0"/>
    <n v="0.3"/>
    <n v="0"/>
    <n v="11.58"/>
    <n v="750.99"/>
  </r>
  <r>
    <x v="7"/>
    <x v="7"/>
    <s v="BUDGETARY"/>
    <x v="31"/>
    <n v="1035.71"/>
    <n v="0"/>
    <n v="0"/>
    <n v="95.26"/>
    <n v="0"/>
    <n v="10.95"/>
    <n v="929.5"/>
  </r>
  <r>
    <x v="7"/>
    <x v="7"/>
    <s v="BUDGETARY"/>
    <x v="32"/>
    <n v="833.56"/>
    <n v="0"/>
    <n v="0"/>
    <n v="117.35"/>
    <n v="0"/>
    <n v="19.97"/>
    <n v="696.24"/>
  </r>
  <r>
    <x v="7"/>
    <x v="7"/>
    <s v="BUDGETARY"/>
    <x v="33"/>
    <n v="1505.26"/>
    <n v="0"/>
    <n v="0"/>
    <n v="129.57"/>
    <n v="0"/>
    <n v="384.86"/>
    <n v="990.83"/>
  </r>
  <r>
    <x v="7"/>
    <x v="7"/>
    <s v="BUDGETARY"/>
    <x v="34"/>
    <n v="1559.45"/>
    <n v="0"/>
    <n v="0"/>
    <n v="122.13"/>
    <n v="0"/>
    <n v="27.14"/>
    <n v="1410.18"/>
  </r>
  <r>
    <x v="7"/>
    <x v="7"/>
    <s v="BUDGETARY"/>
    <x v="35"/>
    <n v="3624.72"/>
    <n v="0"/>
    <n v="0"/>
    <n v="242.68"/>
    <n v="0"/>
    <n v="984.74"/>
    <n v="2397.3000000000002"/>
  </r>
  <r>
    <x v="7"/>
    <x v="7"/>
    <s v="BUDGETARY"/>
    <x v="36"/>
    <n v="6916.04"/>
    <n v="0"/>
    <n v="-645.4"/>
    <n v="896.81"/>
    <n v="-2.36"/>
    <n v="315.29000000000002"/>
    <n v="5060.8999999999996"/>
  </r>
  <r>
    <x v="7"/>
    <x v="7"/>
    <s v="BUDGETARY"/>
    <x v="37"/>
    <n v="8282.7800000000007"/>
    <n v="0"/>
    <n v="-1905.34"/>
    <n v="543"/>
    <n v="4.3499999999999996"/>
    <n v="138.46"/>
    <n v="5691.63"/>
  </r>
  <r>
    <x v="7"/>
    <x v="7"/>
    <s v="BUDGETARY"/>
    <x v="38"/>
    <n v="26055.15"/>
    <n v="0"/>
    <n v="-4370"/>
    <n v="10215.59"/>
    <n v="-46.97"/>
    <n v="191.85"/>
    <n v="11324.68"/>
  </r>
  <r>
    <x v="7"/>
    <x v="7"/>
    <s v="BUDGETARY"/>
    <x v="39"/>
    <n v="63756.52"/>
    <n v="0"/>
    <n v="-3206.13"/>
    <n v="26662.21"/>
    <n v="1.35"/>
    <n v="134.22"/>
    <n v="33752.61"/>
  </r>
  <r>
    <x v="7"/>
    <x v="7"/>
    <s v="BUDGETARY"/>
    <x v="40"/>
    <n v="119448.24"/>
    <n v="146.06"/>
    <n v="-5100.0200000000004"/>
    <n v="40241.129999999997"/>
    <n v="1.77"/>
    <n v="143.26"/>
    <n v="74108.12"/>
  </r>
  <r>
    <x v="7"/>
    <x v="7"/>
    <s v="BUDGETARY"/>
    <x v="41"/>
    <n v="405075.52"/>
    <n v="0"/>
    <n v="-29401.13"/>
    <n v="245561.88"/>
    <n v="-186.5"/>
    <n v="175.77"/>
    <n v="130123.24"/>
  </r>
  <r>
    <x v="7"/>
    <x v="7"/>
    <s v="BUDGETARY"/>
    <x v="42"/>
    <n v="44409877.079999998"/>
    <n v="14492.72"/>
    <n v="-47806.22"/>
    <n v="42762211.390000001"/>
    <n v="1134759.03"/>
    <n v="215.61"/>
    <n v="479377.55"/>
  </r>
  <r>
    <x v="8"/>
    <x v="8"/>
    <s v="BUDGETARY"/>
    <x v="33"/>
    <n v="255.56"/>
    <n v="0"/>
    <n v="0"/>
    <n v="22"/>
    <n v="0"/>
    <n v="65.34"/>
    <n v="168.22"/>
  </r>
  <r>
    <x v="8"/>
    <x v="8"/>
    <s v="BUDGETARY"/>
    <x v="34"/>
    <n v="261.51"/>
    <n v="0"/>
    <n v="0"/>
    <n v="20.49"/>
    <n v="0"/>
    <n v="4.55"/>
    <n v="236.47"/>
  </r>
  <r>
    <x v="8"/>
    <x v="8"/>
    <s v="BUDGETARY"/>
    <x v="35"/>
    <n v="608.16"/>
    <n v="0"/>
    <n v="0"/>
    <n v="40.71"/>
    <n v="0"/>
    <n v="165.23"/>
    <n v="402.22"/>
  </r>
  <r>
    <x v="8"/>
    <x v="8"/>
    <s v="BUDGETARY"/>
    <x v="36"/>
    <n v="1147.6099999999999"/>
    <n v="0"/>
    <n v="-107.09"/>
    <n v="148.82"/>
    <n v="-0.39"/>
    <n v="52.32"/>
    <n v="839.77"/>
  </r>
  <r>
    <x v="8"/>
    <x v="8"/>
    <s v="BUDGETARY"/>
    <x v="37"/>
    <n v="1341.87"/>
    <n v="0"/>
    <n v="-308.67"/>
    <n v="87.97"/>
    <n v="0.7"/>
    <n v="22.43"/>
    <n v="922.1"/>
  </r>
  <r>
    <x v="8"/>
    <x v="8"/>
    <s v="BUDGETARY"/>
    <x v="38"/>
    <n v="3777.9"/>
    <n v="0"/>
    <n v="-633.64"/>
    <n v="1481.25"/>
    <n v="-6.8"/>
    <n v="27.82"/>
    <n v="1641.99"/>
  </r>
  <r>
    <x v="8"/>
    <x v="8"/>
    <s v="BUDGETARY"/>
    <x v="39"/>
    <n v="9108.56"/>
    <n v="0"/>
    <n v="-458.04"/>
    <n v="3809.06"/>
    <n v="0.21"/>
    <n v="19.170000000000002"/>
    <n v="4822.08"/>
  </r>
  <r>
    <x v="8"/>
    <x v="8"/>
    <s v="BUDGETARY"/>
    <x v="40"/>
    <n v="17073.87"/>
    <n v="20.88"/>
    <n v="-728.99"/>
    <n v="5752.06"/>
    <n v="0.23"/>
    <n v="20.47"/>
    <n v="10593"/>
  </r>
  <r>
    <x v="8"/>
    <x v="8"/>
    <s v="BUDGETARY"/>
    <x v="41"/>
    <n v="56349.77"/>
    <n v="0"/>
    <n v="-4089.95"/>
    <n v="34159.94"/>
    <n v="-25.94"/>
    <n v="24.46"/>
    <n v="18101.36"/>
  </r>
  <r>
    <x v="8"/>
    <x v="8"/>
    <s v="BUDGETARY"/>
    <x v="42"/>
    <n v="5783393.9000000004"/>
    <n v="1887.35"/>
    <n v="-6225.68"/>
    <n v="5568822.2599999998"/>
    <n v="147776.98000000001"/>
    <n v="28.08"/>
    <n v="62428.25"/>
  </r>
  <r>
    <x v="9"/>
    <x v="9"/>
    <s v="BUDGETARY"/>
    <x v="16"/>
    <n v="9.7899999999999991"/>
    <n v="0"/>
    <n v="0"/>
    <n v="0"/>
    <n v="0"/>
    <n v="0"/>
    <n v="9.7899999999999991"/>
  </r>
  <r>
    <x v="9"/>
    <x v="9"/>
    <s v="BUDGETARY"/>
    <x v="17"/>
    <n v="13.28"/>
    <n v="0"/>
    <n v="0"/>
    <n v="0"/>
    <n v="0"/>
    <n v="0"/>
    <n v="13.28"/>
  </r>
  <r>
    <x v="9"/>
    <x v="9"/>
    <s v="BUDGETARY"/>
    <x v="18"/>
    <n v="9.93"/>
    <n v="0"/>
    <n v="0"/>
    <n v="0"/>
    <n v="0"/>
    <n v="0"/>
    <n v="9.93"/>
  </r>
  <r>
    <x v="9"/>
    <x v="9"/>
    <s v="BUDGETARY"/>
    <x v="19"/>
    <n v="7.15"/>
    <n v="0"/>
    <n v="0"/>
    <n v="0"/>
    <n v="0"/>
    <n v="0"/>
    <n v="7.15"/>
  </r>
  <r>
    <x v="9"/>
    <x v="9"/>
    <s v="BUDGETARY"/>
    <x v="20"/>
    <n v="5.71"/>
    <n v="0"/>
    <n v="0"/>
    <n v="0"/>
    <n v="0"/>
    <n v="0.82"/>
    <n v="4.8899999999999997"/>
  </r>
  <r>
    <x v="9"/>
    <x v="9"/>
    <s v="BUDGETARY"/>
    <x v="21"/>
    <n v="11.57"/>
    <n v="0"/>
    <n v="0"/>
    <n v="0.2"/>
    <n v="0"/>
    <n v="1.74"/>
    <n v="9.6300000000000008"/>
  </r>
  <r>
    <x v="9"/>
    <x v="9"/>
    <s v="BUDGETARY"/>
    <x v="22"/>
    <n v="14.92"/>
    <n v="0"/>
    <n v="0"/>
    <n v="0.35"/>
    <n v="0"/>
    <n v="1.69"/>
    <n v="12.88"/>
  </r>
  <r>
    <x v="9"/>
    <x v="9"/>
    <s v="BUDGETARY"/>
    <x v="23"/>
    <n v="19.48"/>
    <n v="0"/>
    <n v="0"/>
    <n v="1.53"/>
    <n v="0"/>
    <n v="2.21"/>
    <n v="15.74"/>
  </r>
  <r>
    <x v="9"/>
    <x v="9"/>
    <s v="BUDGETARY"/>
    <x v="24"/>
    <n v="18.96"/>
    <n v="0"/>
    <n v="0"/>
    <n v="0.68"/>
    <n v="0"/>
    <n v="1.85"/>
    <n v="16.43"/>
  </r>
  <r>
    <x v="9"/>
    <x v="9"/>
    <s v="BUDGETARY"/>
    <x v="25"/>
    <n v="48.79"/>
    <n v="0"/>
    <n v="0"/>
    <n v="6.44"/>
    <n v="0"/>
    <n v="9.82"/>
    <n v="32.53"/>
  </r>
  <r>
    <x v="9"/>
    <x v="9"/>
    <s v="BUDGETARY"/>
    <x v="26"/>
    <n v="85.93"/>
    <n v="0"/>
    <n v="0"/>
    <n v="5.88"/>
    <n v="0"/>
    <n v="14.14"/>
    <n v="65.91"/>
  </r>
  <r>
    <x v="9"/>
    <x v="9"/>
    <s v="BUDGETARY"/>
    <x v="27"/>
    <n v="58.01"/>
    <n v="0"/>
    <n v="0"/>
    <n v="5.19"/>
    <n v="0"/>
    <n v="1.35"/>
    <n v="51.47"/>
  </r>
  <r>
    <x v="9"/>
    <x v="9"/>
    <s v="BUDGETARY"/>
    <x v="28"/>
    <n v="123.57"/>
    <n v="0"/>
    <n v="0"/>
    <n v="5.66"/>
    <n v="0"/>
    <n v="1.1299999999999999"/>
    <n v="116.78"/>
  </r>
  <r>
    <x v="9"/>
    <x v="9"/>
    <s v="BUDGETARY"/>
    <x v="29"/>
    <n v="61.23"/>
    <n v="0"/>
    <n v="0"/>
    <n v="0.01"/>
    <n v="0"/>
    <n v="1.04"/>
    <n v="60.18"/>
  </r>
  <r>
    <x v="9"/>
    <x v="9"/>
    <s v="BUDGETARY"/>
    <x v="30"/>
    <n v="63.29"/>
    <n v="0"/>
    <n v="0"/>
    <n v="0.02"/>
    <n v="0"/>
    <n v="0.96"/>
    <n v="62.31"/>
  </r>
  <r>
    <x v="9"/>
    <x v="9"/>
    <s v="BUDGETARY"/>
    <x v="31"/>
    <n v="100.86"/>
    <n v="0"/>
    <n v="0"/>
    <n v="9.27"/>
    <n v="0"/>
    <n v="1.07"/>
    <n v="90.52"/>
  </r>
  <r>
    <x v="9"/>
    <x v="9"/>
    <s v="BUDGETARY"/>
    <x v="32"/>
    <n v="77.069999999999993"/>
    <n v="0"/>
    <n v="0"/>
    <n v="10.84"/>
    <n v="0"/>
    <n v="1.85"/>
    <n v="64.38"/>
  </r>
  <r>
    <x v="9"/>
    <x v="9"/>
    <s v="BUDGETARY"/>
    <x v="33"/>
    <n v="101.61"/>
    <n v="0"/>
    <n v="0"/>
    <n v="8.75"/>
    <n v="0"/>
    <n v="25.98"/>
    <n v="66.88"/>
  </r>
  <r>
    <x v="9"/>
    <x v="9"/>
    <s v="BUDGETARY"/>
    <x v="34"/>
    <n v="118.98"/>
    <n v="0"/>
    <n v="0"/>
    <n v="9.32"/>
    <n v="0"/>
    <n v="2.0699999999999998"/>
    <n v="107.59"/>
  </r>
  <r>
    <x v="9"/>
    <x v="9"/>
    <s v="BUDGETARY"/>
    <x v="35"/>
    <n v="289.45999999999998"/>
    <n v="0"/>
    <n v="0"/>
    <n v="19.39"/>
    <n v="0"/>
    <n v="78.64"/>
    <n v="191.43"/>
  </r>
  <r>
    <x v="9"/>
    <x v="9"/>
    <s v="BUDGETARY"/>
    <x v="36"/>
    <n v="555.91"/>
    <n v="0"/>
    <n v="-51.87"/>
    <n v="72.099999999999994"/>
    <n v="-0.19"/>
    <n v="25.34"/>
    <n v="406.79"/>
  </r>
  <r>
    <x v="9"/>
    <x v="9"/>
    <s v="BUDGETARY"/>
    <x v="37"/>
    <n v="568.14"/>
    <n v="0"/>
    <n v="-130.69999999999999"/>
    <n v="37.24"/>
    <n v="0.31"/>
    <n v="9.5"/>
    <n v="390.39"/>
  </r>
  <r>
    <x v="9"/>
    <x v="9"/>
    <s v="BUDGETARY"/>
    <x v="38"/>
    <n v="1648.96"/>
    <n v="0"/>
    <n v="-276.58"/>
    <n v="646.51"/>
    <n v="-2.98"/>
    <n v="12.15"/>
    <n v="716.7"/>
  </r>
  <r>
    <x v="9"/>
    <x v="9"/>
    <s v="BUDGETARY"/>
    <x v="39"/>
    <n v="3923.46"/>
    <n v="0"/>
    <n v="-197.28"/>
    <n v="1640.73"/>
    <n v="0.08"/>
    <n v="8.26"/>
    <n v="2077.11"/>
  </r>
  <r>
    <x v="9"/>
    <x v="9"/>
    <s v="BUDGETARY"/>
    <x v="40"/>
    <n v="8268.1200000000008"/>
    <n v="10.11"/>
    <n v="-353.02"/>
    <n v="2785.46"/>
    <n v="0.12"/>
    <n v="9.92"/>
    <n v="5129.71"/>
  </r>
  <r>
    <x v="9"/>
    <x v="9"/>
    <s v="BUDGETARY"/>
    <x v="41"/>
    <n v="29924.11"/>
    <n v="0"/>
    <n v="-2171.9299999999998"/>
    <n v="18140.36"/>
    <n v="-13.78"/>
    <n v="12.98"/>
    <n v="9612.6200000000008"/>
  </r>
  <r>
    <x v="9"/>
    <x v="9"/>
    <s v="BUDGETARY"/>
    <x v="42"/>
    <n v="3106161.74"/>
    <n v="1013.66"/>
    <n v="-3343.74"/>
    <n v="2990918.99"/>
    <n v="79368.490000000005"/>
    <n v="15.08"/>
    <n v="33529.1"/>
  </r>
  <r>
    <x v="10"/>
    <x v="10"/>
    <s v="CUSTODIAL"/>
    <x v="0"/>
    <n v="0.52"/>
    <n v="0"/>
    <n v="0"/>
    <n v="0.52"/>
    <n v="0"/>
    <n v="0"/>
    <n v="0"/>
  </r>
  <r>
    <x v="10"/>
    <x v="10"/>
    <s v="CUSTODIAL"/>
    <x v="1"/>
    <n v="2.2400000000000002"/>
    <n v="0"/>
    <n v="0"/>
    <n v="2.2400000000000002"/>
    <n v="0"/>
    <n v="0"/>
    <n v="0"/>
  </r>
  <r>
    <x v="10"/>
    <x v="10"/>
    <s v="CUSTODIAL"/>
    <x v="2"/>
    <n v="3.11"/>
    <n v="0"/>
    <n v="0"/>
    <n v="2.41"/>
    <n v="0"/>
    <n v="0"/>
    <n v="0.7"/>
  </r>
  <r>
    <x v="10"/>
    <x v="10"/>
    <s v="CUSTODIAL"/>
    <x v="3"/>
    <n v="3.47"/>
    <n v="0"/>
    <n v="0"/>
    <n v="2.48"/>
    <n v="0"/>
    <n v="0"/>
    <n v="0.99"/>
  </r>
  <r>
    <x v="10"/>
    <x v="10"/>
    <s v="CUSTODIAL"/>
    <x v="4"/>
    <n v="4.3899999999999997"/>
    <n v="0"/>
    <n v="0"/>
    <n v="3.03"/>
    <n v="0"/>
    <n v="0"/>
    <n v="1.36"/>
  </r>
  <r>
    <x v="10"/>
    <x v="10"/>
    <s v="CUSTODIAL"/>
    <x v="5"/>
    <n v="1.45"/>
    <n v="0"/>
    <n v="0"/>
    <n v="0"/>
    <n v="0"/>
    <n v="0"/>
    <n v="1.45"/>
  </r>
  <r>
    <x v="10"/>
    <x v="10"/>
    <s v="CUSTODIAL"/>
    <x v="6"/>
    <n v="1.41"/>
    <n v="0"/>
    <n v="0"/>
    <n v="0"/>
    <n v="0"/>
    <n v="0"/>
    <n v="1.41"/>
  </r>
  <r>
    <x v="10"/>
    <x v="10"/>
    <s v="CUSTODIAL"/>
    <x v="7"/>
    <n v="1.37"/>
    <n v="0"/>
    <n v="0"/>
    <n v="0"/>
    <n v="0"/>
    <n v="0"/>
    <n v="1.37"/>
  </r>
  <r>
    <x v="10"/>
    <x v="10"/>
    <s v="CUSTODIAL"/>
    <x v="8"/>
    <n v="1.18"/>
    <n v="0"/>
    <n v="0"/>
    <n v="0"/>
    <n v="0"/>
    <n v="0"/>
    <n v="1.18"/>
  </r>
  <r>
    <x v="10"/>
    <x v="10"/>
    <s v="CUSTODIAL"/>
    <x v="9"/>
    <n v="1.05"/>
    <n v="0"/>
    <n v="0"/>
    <n v="0"/>
    <n v="0"/>
    <n v="0"/>
    <n v="1.05"/>
  </r>
  <r>
    <x v="10"/>
    <x v="10"/>
    <s v="CUSTODIAL"/>
    <x v="10"/>
    <n v="0.92"/>
    <n v="0"/>
    <n v="0"/>
    <n v="0"/>
    <n v="0"/>
    <n v="0"/>
    <n v="0.92"/>
  </r>
  <r>
    <x v="10"/>
    <x v="10"/>
    <s v="CUSTODIAL"/>
    <x v="11"/>
    <n v="0"/>
    <n v="0"/>
    <n v="0"/>
    <n v="0"/>
    <n v="0"/>
    <n v="0"/>
    <n v="0"/>
  </r>
  <r>
    <x v="10"/>
    <x v="10"/>
    <s v="CUSTODIAL"/>
    <x v="12"/>
    <n v="1.86"/>
    <n v="0"/>
    <n v="0"/>
    <n v="0"/>
    <n v="0"/>
    <n v="0"/>
    <n v="1.86"/>
  </r>
  <r>
    <x v="10"/>
    <x v="10"/>
    <s v="CUSTODIAL"/>
    <x v="13"/>
    <n v="1.24"/>
    <n v="0"/>
    <n v="0"/>
    <n v="0"/>
    <n v="0"/>
    <n v="0"/>
    <n v="1.24"/>
  </r>
  <r>
    <x v="10"/>
    <x v="10"/>
    <s v="CUSTODIAL"/>
    <x v="14"/>
    <n v="0.04"/>
    <n v="0"/>
    <n v="0"/>
    <n v="0"/>
    <n v="0"/>
    <n v="0"/>
    <n v="0.04"/>
  </r>
  <r>
    <x v="10"/>
    <x v="10"/>
    <s v="CUSTODIAL"/>
    <x v="15"/>
    <n v="0.16"/>
    <n v="0"/>
    <n v="0"/>
    <n v="0"/>
    <n v="0"/>
    <n v="0"/>
    <n v="0.16"/>
  </r>
  <r>
    <x v="10"/>
    <x v="10"/>
    <s v="CUSTODIAL"/>
    <x v="16"/>
    <n v="0.19"/>
    <n v="0"/>
    <n v="0"/>
    <n v="0"/>
    <n v="0"/>
    <n v="0"/>
    <n v="0.19"/>
  </r>
  <r>
    <x v="11"/>
    <x v="11"/>
    <s v="CUSTODIAL"/>
    <x v="37"/>
    <n v="0"/>
    <n v="0"/>
    <n v="0"/>
    <n v="0"/>
    <n v="0"/>
    <n v="0"/>
    <n v="0"/>
  </r>
  <r>
    <x v="12"/>
    <x v="12"/>
    <s v="CUSTODIAL"/>
    <x v="37"/>
    <n v="0"/>
    <n v="0"/>
    <n v="0"/>
    <n v="0"/>
    <n v="0"/>
    <n v="0"/>
    <n v="0"/>
  </r>
  <r>
    <x v="13"/>
    <x v="13"/>
    <s v="CUSTODIAL"/>
    <x v="0"/>
    <n v="0.03"/>
    <n v="0"/>
    <n v="0"/>
    <n v="0.03"/>
    <n v="0"/>
    <n v="0"/>
    <n v="0"/>
  </r>
  <r>
    <x v="13"/>
    <x v="13"/>
    <s v="CUSTODIAL"/>
    <x v="1"/>
    <n v="0.14000000000000001"/>
    <n v="0"/>
    <n v="0"/>
    <n v="0.14000000000000001"/>
    <n v="0"/>
    <n v="0"/>
    <n v="0"/>
  </r>
  <r>
    <x v="13"/>
    <x v="13"/>
    <s v="CUSTODIAL"/>
    <x v="2"/>
    <n v="0.19"/>
    <n v="0"/>
    <n v="0"/>
    <n v="0.15"/>
    <n v="0"/>
    <n v="0"/>
    <n v="0.04"/>
  </r>
  <r>
    <x v="13"/>
    <x v="13"/>
    <s v="CUSTODIAL"/>
    <x v="3"/>
    <n v="0.21"/>
    <n v="0"/>
    <n v="0"/>
    <n v="0.15"/>
    <n v="0"/>
    <n v="0"/>
    <n v="0.06"/>
  </r>
  <r>
    <x v="13"/>
    <x v="13"/>
    <s v="CUSTODIAL"/>
    <x v="4"/>
    <n v="0.27"/>
    <n v="0"/>
    <n v="0"/>
    <n v="0.19"/>
    <n v="0"/>
    <n v="0"/>
    <n v="0.08"/>
  </r>
  <r>
    <x v="13"/>
    <x v="13"/>
    <s v="CUSTODIAL"/>
    <x v="5"/>
    <n v="0.09"/>
    <n v="0"/>
    <n v="0"/>
    <n v="0"/>
    <n v="0"/>
    <n v="0"/>
    <n v="0.09"/>
  </r>
  <r>
    <x v="13"/>
    <x v="13"/>
    <s v="CUSTODIAL"/>
    <x v="6"/>
    <n v="0.09"/>
    <n v="0"/>
    <n v="0"/>
    <n v="0"/>
    <n v="0"/>
    <n v="0"/>
    <n v="0.09"/>
  </r>
  <r>
    <x v="13"/>
    <x v="13"/>
    <s v="CUSTODIAL"/>
    <x v="7"/>
    <n v="0.08"/>
    <n v="0"/>
    <n v="0"/>
    <n v="0"/>
    <n v="0"/>
    <n v="0"/>
    <n v="0.08"/>
  </r>
  <r>
    <x v="13"/>
    <x v="13"/>
    <s v="CUSTODIAL"/>
    <x v="8"/>
    <n v="7.0000000000000007E-2"/>
    <n v="0"/>
    <n v="0"/>
    <n v="0"/>
    <n v="0"/>
    <n v="0"/>
    <n v="7.0000000000000007E-2"/>
  </r>
  <r>
    <x v="13"/>
    <x v="13"/>
    <s v="CUSTODIAL"/>
    <x v="9"/>
    <n v="0.06"/>
    <n v="0"/>
    <n v="0"/>
    <n v="0"/>
    <n v="0"/>
    <n v="0"/>
    <n v="0.06"/>
  </r>
  <r>
    <x v="13"/>
    <x v="13"/>
    <s v="CUSTODIAL"/>
    <x v="10"/>
    <n v="0.06"/>
    <n v="0"/>
    <n v="0"/>
    <n v="0"/>
    <n v="0"/>
    <n v="0"/>
    <n v="0.06"/>
  </r>
  <r>
    <x v="13"/>
    <x v="13"/>
    <s v="CUSTODIAL"/>
    <x v="11"/>
    <n v="0"/>
    <n v="0"/>
    <n v="0"/>
    <n v="0"/>
    <n v="0"/>
    <n v="0"/>
    <n v="0"/>
  </r>
  <r>
    <x v="13"/>
    <x v="13"/>
    <s v="CUSTODIAL"/>
    <x v="12"/>
    <n v="0.08"/>
    <n v="0"/>
    <n v="0"/>
    <n v="0"/>
    <n v="0"/>
    <n v="0"/>
    <n v="0.08"/>
  </r>
  <r>
    <x v="13"/>
    <x v="13"/>
    <s v="CUSTODIAL"/>
    <x v="13"/>
    <n v="0.1"/>
    <n v="0"/>
    <n v="0"/>
    <n v="0"/>
    <n v="0"/>
    <n v="0"/>
    <n v="0.1"/>
  </r>
  <r>
    <x v="13"/>
    <x v="13"/>
    <s v="CUSTODIAL"/>
    <x v="14"/>
    <n v="0.13"/>
    <n v="0"/>
    <n v="0"/>
    <n v="0"/>
    <n v="0"/>
    <n v="0"/>
    <n v="0.13"/>
  </r>
  <r>
    <x v="13"/>
    <x v="13"/>
    <s v="CUSTODIAL"/>
    <x v="15"/>
    <n v="0.55000000000000004"/>
    <n v="0"/>
    <n v="0"/>
    <n v="0"/>
    <n v="0"/>
    <n v="0"/>
    <n v="0.55000000000000004"/>
  </r>
  <r>
    <x v="13"/>
    <x v="13"/>
    <s v="CUSTODIAL"/>
    <x v="16"/>
    <n v="0.68"/>
    <n v="0"/>
    <n v="0"/>
    <n v="0"/>
    <n v="0"/>
    <n v="0"/>
    <n v="0.68"/>
  </r>
  <r>
    <x v="13"/>
    <x v="13"/>
    <s v="CUSTODIAL"/>
    <x v="17"/>
    <n v="1.07"/>
    <n v="0"/>
    <n v="0"/>
    <n v="0"/>
    <n v="0"/>
    <n v="0"/>
    <n v="1.07"/>
  </r>
  <r>
    <x v="13"/>
    <x v="13"/>
    <s v="CUSTODIAL"/>
    <x v="18"/>
    <n v="0.77"/>
    <n v="0"/>
    <n v="0"/>
    <n v="0"/>
    <n v="0"/>
    <n v="0"/>
    <n v="0.77"/>
  </r>
  <r>
    <x v="13"/>
    <x v="13"/>
    <s v="CUSTODIAL"/>
    <x v="19"/>
    <n v="0.39"/>
    <n v="0"/>
    <n v="0"/>
    <n v="0"/>
    <n v="0"/>
    <n v="0"/>
    <n v="0.39"/>
  </r>
  <r>
    <x v="13"/>
    <x v="13"/>
    <s v="CUSTODIAL"/>
    <x v="20"/>
    <n v="0.38"/>
    <n v="0"/>
    <n v="0"/>
    <n v="0"/>
    <n v="0"/>
    <n v="0.05"/>
    <n v="0.33"/>
  </r>
  <r>
    <x v="13"/>
    <x v="13"/>
    <s v="CUSTODIAL"/>
    <x v="21"/>
    <n v="0.73"/>
    <n v="0"/>
    <n v="0"/>
    <n v="0.01"/>
    <n v="0"/>
    <n v="0.11"/>
    <n v="0.61"/>
  </r>
  <r>
    <x v="13"/>
    <x v="13"/>
    <s v="CUSTODIAL"/>
    <x v="22"/>
    <n v="0.95"/>
    <n v="0"/>
    <n v="0"/>
    <n v="0.02"/>
    <n v="0"/>
    <n v="0.11"/>
    <n v="0.82"/>
  </r>
  <r>
    <x v="13"/>
    <x v="13"/>
    <s v="CUSTODIAL"/>
    <x v="23"/>
    <n v="1.19"/>
    <n v="0"/>
    <n v="0"/>
    <n v="0.09"/>
    <n v="0"/>
    <n v="0.13"/>
    <n v="0.97"/>
  </r>
  <r>
    <x v="13"/>
    <x v="13"/>
    <s v="CUSTODIAL"/>
    <x v="24"/>
    <n v="1.21"/>
    <n v="0"/>
    <n v="0"/>
    <n v="0.02"/>
    <n v="0"/>
    <n v="0.12"/>
    <n v="1.07"/>
  </r>
  <r>
    <x v="13"/>
    <x v="13"/>
    <s v="CUSTODIAL"/>
    <x v="25"/>
    <n v="3.61"/>
    <n v="0"/>
    <n v="0"/>
    <n v="0.47"/>
    <n v="0"/>
    <n v="0.73"/>
    <n v="2.41"/>
  </r>
  <r>
    <x v="13"/>
    <x v="13"/>
    <s v="CUSTODIAL"/>
    <x v="26"/>
    <n v="6.55"/>
    <n v="0"/>
    <n v="0"/>
    <n v="0.45"/>
    <n v="0"/>
    <n v="1.08"/>
    <n v="5.0199999999999996"/>
  </r>
  <r>
    <x v="13"/>
    <x v="13"/>
    <s v="CUSTODIAL"/>
    <x v="27"/>
    <n v="4.3499999999999996"/>
    <n v="0"/>
    <n v="0"/>
    <n v="0.39"/>
    <n v="0"/>
    <n v="0.1"/>
    <n v="3.86"/>
  </r>
  <r>
    <x v="13"/>
    <x v="13"/>
    <s v="CUSTODIAL"/>
    <x v="28"/>
    <n v="9.27"/>
    <n v="0"/>
    <n v="0"/>
    <n v="0.42"/>
    <n v="0"/>
    <n v="0.08"/>
    <n v="8.77"/>
  </r>
  <r>
    <x v="13"/>
    <x v="13"/>
    <s v="CUSTODIAL"/>
    <x v="29"/>
    <n v="4.8899999999999997"/>
    <n v="0"/>
    <n v="0"/>
    <n v="0"/>
    <n v="0"/>
    <n v="0.08"/>
    <n v="4.8099999999999996"/>
  </r>
  <r>
    <x v="13"/>
    <x v="13"/>
    <s v="CUSTODIAL"/>
    <x v="30"/>
    <n v="6"/>
    <n v="0"/>
    <n v="0"/>
    <n v="0"/>
    <n v="0"/>
    <n v="0.09"/>
    <n v="5.91"/>
  </r>
  <r>
    <x v="13"/>
    <x v="13"/>
    <s v="CUSTODIAL"/>
    <x v="31"/>
    <n v="8.01"/>
    <n v="0"/>
    <n v="0"/>
    <n v="0.73"/>
    <n v="0"/>
    <n v="0.08"/>
    <n v="7.2"/>
  </r>
  <r>
    <x v="13"/>
    <x v="13"/>
    <s v="CUSTODIAL"/>
    <x v="32"/>
    <n v="7.04"/>
    <n v="0"/>
    <n v="0"/>
    <n v="0.98"/>
    <n v="0"/>
    <n v="0.17"/>
    <n v="5.89"/>
  </r>
  <r>
    <x v="13"/>
    <x v="13"/>
    <s v="CUSTODIAL"/>
    <x v="33"/>
    <n v="12.18"/>
    <n v="0"/>
    <n v="0"/>
    <n v="1.03"/>
    <n v="0"/>
    <n v="3.11"/>
    <n v="8.0399999999999991"/>
  </r>
  <r>
    <x v="13"/>
    <x v="13"/>
    <s v="CUSTODIAL"/>
    <x v="34"/>
    <n v="12.06"/>
    <n v="0"/>
    <n v="0"/>
    <n v="0.94"/>
    <n v="0"/>
    <n v="0.21"/>
    <n v="10.91"/>
  </r>
  <r>
    <x v="13"/>
    <x v="13"/>
    <s v="CUSTODIAL"/>
    <x v="35"/>
    <n v="26.98"/>
    <n v="0"/>
    <n v="0"/>
    <n v="1.78"/>
    <n v="0"/>
    <n v="7.32"/>
    <n v="17.88"/>
  </r>
  <r>
    <x v="13"/>
    <x v="13"/>
    <s v="CUSTODIAL"/>
    <x v="36"/>
    <n v="45.1"/>
    <n v="0"/>
    <n v="-4.21"/>
    <n v="5.84"/>
    <n v="-0.01"/>
    <n v="2.06"/>
    <n v="33"/>
  </r>
  <r>
    <x v="13"/>
    <x v="13"/>
    <s v="CUSTODIAL"/>
    <x v="37"/>
    <n v="56.16"/>
    <n v="0"/>
    <n v="-12.93"/>
    <n v="3.68"/>
    <n v="0.04"/>
    <n v="0.94"/>
    <n v="38.57"/>
  </r>
  <r>
    <x v="13"/>
    <x v="13"/>
    <s v="CUSTODIAL"/>
    <x v="38"/>
    <n v="143.15"/>
    <n v="0"/>
    <n v="-24.01"/>
    <n v="56.12"/>
    <n v="-0.26"/>
    <n v="1.05"/>
    <n v="62.23"/>
  </r>
  <r>
    <x v="13"/>
    <x v="13"/>
    <s v="CUSTODIAL"/>
    <x v="39"/>
    <n v="416.58"/>
    <n v="0"/>
    <n v="-20.95"/>
    <n v="174.18"/>
    <n v="0"/>
    <n v="0.88"/>
    <n v="220.57"/>
  </r>
  <r>
    <x v="13"/>
    <x v="13"/>
    <s v="CUSTODIAL"/>
    <x v="40"/>
    <n v="805.38"/>
    <n v="0.98"/>
    <n v="-34.4"/>
    <n v="271.33999999999997"/>
    <n v="0"/>
    <n v="0.96"/>
    <n v="499.66"/>
  </r>
  <r>
    <x v="13"/>
    <x v="13"/>
    <s v="CUSTODIAL"/>
    <x v="41"/>
    <n v="2945.17"/>
    <n v="0"/>
    <n v="-213.78"/>
    <n v="1785.4"/>
    <n v="-1.35"/>
    <n v="1.28"/>
    <n v="946.06"/>
  </r>
  <r>
    <x v="13"/>
    <x v="13"/>
    <s v="CUSTODIAL"/>
    <x v="42"/>
    <n v="230631.73"/>
    <n v="75.27"/>
    <n v="-248.26"/>
    <n v="222074.98"/>
    <n v="5893.09"/>
    <n v="1.1100000000000001"/>
    <n v="2489.56"/>
  </r>
  <r>
    <x v="14"/>
    <x v="14"/>
    <s v="CUSTODIAL"/>
    <x v="0"/>
    <n v="0.02"/>
    <n v="0"/>
    <n v="0"/>
    <n v="0.02"/>
    <n v="0"/>
    <n v="0"/>
    <n v="0"/>
  </r>
  <r>
    <x v="14"/>
    <x v="14"/>
    <s v="CUSTODIAL"/>
    <x v="1"/>
    <n v="7.0000000000000007E-2"/>
    <n v="0"/>
    <n v="0"/>
    <n v="7.0000000000000007E-2"/>
    <n v="0"/>
    <n v="0"/>
    <n v="0"/>
  </r>
  <r>
    <x v="14"/>
    <x v="14"/>
    <s v="CUSTODIAL"/>
    <x v="2"/>
    <n v="0.1"/>
    <n v="0"/>
    <n v="0"/>
    <n v="0.08"/>
    <n v="0"/>
    <n v="0"/>
    <n v="0.02"/>
  </r>
  <r>
    <x v="14"/>
    <x v="14"/>
    <s v="CUSTODIAL"/>
    <x v="3"/>
    <n v="0.11"/>
    <n v="0"/>
    <n v="0"/>
    <n v="0.08"/>
    <n v="0"/>
    <n v="0"/>
    <n v="0.03"/>
  </r>
  <r>
    <x v="14"/>
    <x v="14"/>
    <s v="CUSTODIAL"/>
    <x v="4"/>
    <n v="0.14000000000000001"/>
    <n v="0"/>
    <n v="0"/>
    <n v="0.1"/>
    <n v="0"/>
    <n v="0"/>
    <n v="0.04"/>
  </r>
  <r>
    <x v="14"/>
    <x v="14"/>
    <s v="CUSTODIAL"/>
    <x v="5"/>
    <n v="0.05"/>
    <n v="0"/>
    <n v="0"/>
    <n v="0"/>
    <n v="0"/>
    <n v="0"/>
    <n v="0.05"/>
  </r>
  <r>
    <x v="14"/>
    <x v="14"/>
    <s v="CUSTODIAL"/>
    <x v="6"/>
    <n v="0.05"/>
    <n v="0"/>
    <n v="0"/>
    <n v="0"/>
    <n v="0"/>
    <n v="0"/>
    <n v="0.05"/>
  </r>
  <r>
    <x v="14"/>
    <x v="14"/>
    <s v="CUSTODIAL"/>
    <x v="7"/>
    <n v="0.04"/>
    <n v="0"/>
    <n v="0"/>
    <n v="0"/>
    <n v="0"/>
    <n v="0"/>
    <n v="0.04"/>
  </r>
  <r>
    <x v="14"/>
    <x v="14"/>
    <s v="CUSTODIAL"/>
    <x v="8"/>
    <n v="0.04"/>
    <n v="0"/>
    <n v="0"/>
    <n v="0"/>
    <n v="0"/>
    <n v="0"/>
    <n v="0.04"/>
  </r>
  <r>
    <x v="14"/>
    <x v="14"/>
    <s v="CUSTODIAL"/>
    <x v="9"/>
    <n v="0.03"/>
    <n v="0"/>
    <n v="0"/>
    <n v="0"/>
    <n v="0"/>
    <n v="0"/>
    <n v="0.03"/>
  </r>
  <r>
    <x v="14"/>
    <x v="14"/>
    <s v="CUSTODIAL"/>
    <x v="10"/>
    <n v="0.03"/>
    <n v="0"/>
    <n v="0"/>
    <n v="0"/>
    <n v="0"/>
    <n v="0"/>
    <n v="0.03"/>
  </r>
  <r>
    <x v="14"/>
    <x v="14"/>
    <s v="CUSTODIAL"/>
    <x v="11"/>
    <n v="0"/>
    <n v="0"/>
    <n v="0"/>
    <n v="0"/>
    <n v="0"/>
    <n v="0"/>
    <n v="0"/>
  </r>
  <r>
    <x v="14"/>
    <x v="14"/>
    <s v="CUSTODIAL"/>
    <x v="12"/>
    <n v="0.05"/>
    <n v="0"/>
    <n v="0"/>
    <n v="0"/>
    <n v="0"/>
    <n v="0"/>
    <n v="0.05"/>
  </r>
  <r>
    <x v="14"/>
    <x v="14"/>
    <s v="CUSTODIAL"/>
    <x v="13"/>
    <n v="0.05"/>
    <n v="0"/>
    <n v="0"/>
    <n v="0"/>
    <n v="0"/>
    <n v="0"/>
    <n v="0.05"/>
  </r>
  <r>
    <x v="14"/>
    <x v="14"/>
    <s v="CUSTODIAL"/>
    <x v="14"/>
    <n v="7.0000000000000007E-2"/>
    <n v="0"/>
    <n v="0"/>
    <n v="0"/>
    <n v="0"/>
    <n v="0"/>
    <n v="7.0000000000000007E-2"/>
  </r>
  <r>
    <x v="14"/>
    <x v="14"/>
    <s v="CUSTODIAL"/>
    <x v="15"/>
    <n v="0.34"/>
    <n v="0"/>
    <n v="0"/>
    <n v="0"/>
    <n v="0"/>
    <n v="0"/>
    <n v="0.34"/>
  </r>
  <r>
    <x v="14"/>
    <x v="14"/>
    <s v="CUSTODIAL"/>
    <x v="16"/>
    <n v="1.18"/>
    <n v="0"/>
    <n v="0"/>
    <n v="0"/>
    <n v="0"/>
    <n v="0"/>
    <n v="1.18"/>
  </r>
  <r>
    <x v="14"/>
    <x v="14"/>
    <s v="CUSTODIAL"/>
    <x v="17"/>
    <n v="2.5"/>
    <n v="0"/>
    <n v="0"/>
    <n v="0"/>
    <n v="0"/>
    <n v="0"/>
    <n v="2.5"/>
  </r>
  <r>
    <x v="14"/>
    <x v="14"/>
    <s v="CUSTODIAL"/>
    <x v="18"/>
    <n v="1.82"/>
    <n v="0"/>
    <n v="0"/>
    <n v="0"/>
    <n v="0"/>
    <n v="0"/>
    <n v="1.82"/>
  </r>
  <r>
    <x v="14"/>
    <x v="14"/>
    <s v="CUSTODIAL"/>
    <x v="19"/>
    <n v="1.22"/>
    <n v="0"/>
    <n v="0"/>
    <n v="0"/>
    <n v="0"/>
    <n v="0"/>
    <n v="1.22"/>
  </r>
  <r>
    <x v="14"/>
    <x v="14"/>
    <s v="CUSTODIAL"/>
    <x v="20"/>
    <n v="0.99"/>
    <n v="0"/>
    <n v="0"/>
    <n v="0"/>
    <n v="0"/>
    <n v="0.14000000000000001"/>
    <n v="0.85"/>
  </r>
  <r>
    <x v="14"/>
    <x v="14"/>
    <s v="CUSTODIAL"/>
    <x v="21"/>
    <n v="1.05"/>
    <n v="0"/>
    <n v="0"/>
    <n v="0.02"/>
    <n v="0"/>
    <n v="0.16"/>
    <n v="0.87"/>
  </r>
  <r>
    <x v="14"/>
    <x v="14"/>
    <s v="CUSTODIAL"/>
    <x v="22"/>
    <n v="1.44"/>
    <n v="0"/>
    <n v="0"/>
    <n v="0.03"/>
    <n v="0"/>
    <n v="0.16"/>
    <n v="1.25"/>
  </r>
  <r>
    <x v="14"/>
    <x v="14"/>
    <s v="CUSTODIAL"/>
    <x v="23"/>
    <n v="1.77"/>
    <n v="0"/>
    <n v="0"/>
    <n v="0.14000000000000001"/>
    <n v="0"/>
    <n v="0.2"/>
    <n v="1.43"/>
  </r>
  <r>
    <x v="14"/>
    <x v="14"/>
    <s v="CUSTODIAL"/>
    <x v="24"/>
    <n v="3.52"/>
    <n v="0"/>
    <n v="0"/>
    <n v="0.15"/>
    <n v="0"/>
    <n v="0.34"/>
    <n v="3.03"/>
  </r>
  <r>
    <x v="14"/>
    <x v="14"/>
    <s v="CUSTODIAL"/>
    <x v="25"/>
    <n v="9.68"/>
    <n v="0"/>
    <n v="0"/>
    <n v="1.28"/>
    <n v="0"/>
    <n v="1.95"/>
    <n v="6.45"/>
  </r>
  <r>
    <x v="14"/>
    <x v="14"/>
    <s v="CUSTODIAL"/>
    <x v="26"/>
    <n v="18.07"/>
    <n v="0"/>
    <n v="0"/>
    <n v="1.24"/>
    <n v="0"/>
    <n v="2.98"/>
    <n v="13.85"/>
  </r>
  <r>
    <x v="14"/>
    <x v="14"/>
    <s v="CUSTODIAL"/>
    <x v="27"/>
    <n v="12.26"/>
    <n v="0"/>
    <n v="0"/>
    <n v="1.0900000000000001"/>
    <n v="0"/>
    <n v="0.28999999999999998"/>
    <n v="10.88"/>
  </r>
  <r>
    <x v="14"/>
    <x v="14"/>
    <s v="CUSTODIAL"/>
    <x v="28"/>
    <n v="24.6"/>
    <n v="0"/>
    <n v="0"/>
    <n v="1.1200000000000001"/>
    <n v="0"/>
    <n v="0.22"/>
    <n v="23.26"/>
  </r>
  <r>
    <x v="14"/>
    <x v="14"/>
    <s v="CUSTODIAL"/>
    <x v="29"/>
    <n v="14.86"/>
    <n v="0"/>
    <n v="0"/>
    <n v="0"/>
    <n v="0"/>
    <n v="0.25"/>
    <n v="14.61"/>
  </r>
  <r>
    <x v="14"/>
    <x v="14"/>
    <s v="CUSTODIAL"/>
    <x v="30"/>
    <n v="16.600000000000001"/>
    <n v="0"/>
    <n v="0"/>
    <n v="0"/>
    <n v="0"/>
    <n v="0.25"/>
    <n v="16.350000000000001"/>
  </r>
  <r>
    <x v="14"/>
    <x v="14"/>
    <s v="CUSTODIAL"/>
    <x v="31"/>
    <n v="22.25"/>
    <n v="0"/>
    <n v="0"/>
    <n v="2.0299999999999998"/>
    <n v="0"/>
    <n v="0.24"/>
    <n v="19.98"/>
  </r>
  <r>
    <x v="14"/>
    <x v="14"/>
    <s v="CUSTODIAL"/>
    <x v="32"/>
    <n v="18.61"/>
    <n v="0"/>
    <n v="0"/>
    <n v="2.62"/>
    <n v="0"/>
    <n v="0.44"/>
    <n v="15.55"/>
  </r>
  <r>
    <x v="14"/>
    <x v="14"/>
    <s v="CUSTODIAL"/>
    <x v="33"/>
    <n v="34.380000000000003"/>
    <n v="0"/>
    <n v="0"/>
    <n v="2.99"/>
    <n v="0"/>
    <n v="8.8000000000000007"/>
    <n v="22.59"/>
  </r>
  <r>
    <x v="14"/>
    <x v="14"/>
    <s v="CUSTODIAL"/>
    <x v="34"/>
    <n v="32.39"/>
    <n v="0"/>
    <n v="0"/>
    <n v="2.54"/>
    <n v="0"/>
    <n v="0.56999999999999995"/>
    <n v="29.28"/>
  </r>
  <r>
    <x v="14"/>
    <x v="14"/>
    <s v="CUSTODIAL"/>
    <x v="35"/>
    <n v="75.12"/>
    <n v="0"/>
    <n v="0"/>
    <n v="5.03"/>
    <n v="0"/>
    <n v="20.41"/>
    <n v="49.68"/>
  </r>
  <r>
    <x v="14"/>
    <x v="14"/>
    <s v="CUSTODIAL"/>
    <x v="36"/>
    <n v="141.52000000000001"/>
    <n v="0"/>
    <n v="-13.21"/>
    <n v="18.34"/>
    <n v="-0.05"/>
    <n v="6.45"/>
    <n v="103.57"/>
  </r>
  <r>
    <x v="14"/>
    <x v="14"/>
    <s v="CUSTODIAL"/>
    <x v="37"/>
    <n v="175.83"/>
    <n v="0"/>
    <n v="-40.44"/>
    <n v="11.52"/>
    <n v="0.09"/>
    <n v="2.94"/>
    <n v="120.84"/>
  </r>
  <r>
    <x v="14"/>
    <x v="14"/>
    <s v="CUSTODIAL"/>
    <x v="38"/>
    <n v="495.37"/>
    <n v="0"/>
    <n v="-83.08"/>
    <n v="194.24"/>
    <n v="-0.88"/>
    <n v="3.65"/>
    <n v="215.28"/>
  </r>
  <r>
    <x v="14"/>
    <x v="14"/>
    <s v="CUSTODIAL"/>
    <x v="39"/>
    <n v="1235.04"/>
    <n v="0"/>
    <n v="-62.11"/>
    <n v="516.45000000000005"/>
    <n v="0.02"/>
    <n v="2.6"/>
    <n v="653.86"/>
  </r>
  <r>
    <x v="14"/>
    <x v="14"/>
    <s v="CUSTODIAL"/>
    <x v="40"/>
    <n v="2288.4499999999998"/>
    <n v="2.8"/>
    <n v="-97.72"/>
    <n v="770.97"/>
    <n v="0.02"/>
    <n v="2.75"/>
    <n v="1419.79"/>
  </r>
  <r>
    <x v="14"/>
    <x v="14"/>
    <s v="CUSTODIAL"/>
    <x v="41"/>
    <n v="7574.83"/>
    <n v="0"/>
    <n v="-549.79999999999995"/>
    <n v="4591.97"/>
    <n v="-3.51"/>
    <n v="3.28"/>
    <n v="2433.29"/>
  </r>
  <r>
    <x v="14"/>
    <x v="14"/>
    <s v="CUSTODIAL"/>
    <x v="42"/>
    <n v="800938.26"/>
    <n v="261.37"/>
    <n v="-862.2"/>
    <n v="771222.39"/>
    <n v="20465.55"/>
    <n v="3.88"/>
    <n v="8645.61"/>
  </r>
  <r>
    <x v="15"/>
    <x v="15"/>
    <s v="CUSTODIAL"/>
    <x v="37"/>
    <n v="0"/>
    <n v="0"/>
    <n v="0"/>
    <n v="0"/>
    <n v="0"/>
    <n v="0"/>
    <n v="0"/>
  </r>
  <r>
    <x v="15"/>
    <x v="15"/>
    <s v="CUSTODIAL"/>
    <x v="38"/>
    <n v="55.75"/>
    <n v="0"/>
    <n v="-9.36"/>
    <n v="21.86"/>
    <n v="-0.09"/>
    <n v="0.41"/>
    <n v="24.21"/>
  </r>
  <r>
    <x v="15"/>
    <x v="15"/>
    <s v="CUSTODIAL"/>
    <x v="39"/>
    <n v="161.11000000000001"/>
    <n v="0"/>
    <n v="-8.1199999999999992"/>
    <n v="67.38"/>
    <n v="0.03"/>
    <n v="0.34"/>
    <n v="85.24"/>
  </r>
  <r>
    <x v="15"/>
    <x v="15"/>
    <s v="CUSTODIAL"/>
    <x v="40"/>
    <n v="320.61"/>
    <n v="0.39"/>
    <n v="-13.67"/>
    <n v="108.01"/>
    <n v="0.02"/>
    <n v="0.38"/>
    <n v="198.92"/>
  </r>
  <r>
    <x v="15"/>
    <x v="15"/>
    <s v="CUSTODIAL"/>
    <x v="41"/>
    <n v="712.23"/>
    <n v="0"/>
    <n v="-51.69"/>
    <n v="431.76"/>
    <n v="-0.33"/>
    <n v="0.31"/>
    <n v="228.8"/>
  </r>
  <r>
    <x v="16"/>
    <x v="16"/>
    <s v="CUSTODIAL"/>
    <x v="0"/>
    <n v="5.78"/>
    <n v="0"/>
    <n v="0"/>
    <n v="5.78"/>
    <n v="0"/>
    <n v="0"/>
    <n v="0"/>
  </r>
  <r>
    <x v="16"/>
    <x v="16"/>
    <s v="CUSTODIAL"/>
    <x v="1"/>
    <n v="24.74"/>
    <n v="0"/>
    <n v="0"/>
    <n v="24.74"/>
    <n v="0"/>
    <n v="0"/>
    <n v="0"/>
  </r>
  <r>
    <x v="16"/>
    <x v="16"/>
    <s v="CUSTODIAL"/>
    <x v="2"/>
    <n v="34.380000000000003"/>
    <n v="0"/>
    <n v="0"/>
    <n v="26.65"/>
    <n v="0"/>
    <n v="0"/>
    <n v="7.73"/>
  </r>
  <r>
    <x v="16"/>
    <x v="16"/>
    <s v="CUSTODIAL"/>
    <x v="3"/>
    <n v="38.369999999999997"/>
    <n v="0"/>
    <n v="0"/>
    <n v="27.47"/>
    <n v="0"/>
    <n v="0"/>
    <n v="10.9"/>
  </r>
  <r>
    <x v="16"/>
    <x v="16"/>
    <s v="CUSTODIAL"/>
    <x v="4"/>
    <n v="48.56"/>
    <n v="0"/>
    <n v="0"/>
    <n v="33.53"/>
    <n v="0"/>
    <n v="0"/>
    <n v="15.03"/>
  </r>
  <r>
    <x v="16"/>
    <x v="16"/>
    <s v="CUSTODIAL"/>
    <x v="5"/>
    <n v="15.98"/>
    <n v="0"/>
    <n v="0"/>
    <n v="0"/>
    <n v="0"/>
    <n v="0"/>
    <n v="15.98"/>
  </r>
  <r>
    <x v="16"/>
    <x v="16"/>
    <s v="CUSTODIAL"/>
    <x v="6"/>
    <n v="15.62"/>
    <n v="0"/>
    <n v="0"/>
    <n v="0"/>
    <n v="0"/>
    <n v="0"/>
    <n v="15.62"/>
  </r>
  <r>
    <x v="16"/>
    <x v="16"/>
    <s v="CUSTODIAL"/>
    <x v="7"/>
    <n v="15.19"/>
    <n v="0"/>
    <n v="0"/>
    <n v="0"/>
    <n v="0"/>
    <n v="0"/>
    <n v="15.19"/>
  </r>
  <r>
    <x v="16"/>
    <x v="16"/>
    <s v="CUSTODIAL"/>
    <x v="8"/>
    <n v="13.04"/>
    <n v="0"/>
    <n v="0"/>
    <n v="0"/>
    <n v="0"/>
    <n v="0"/>
    <n v="13.04"/>
  </r>
  <r>
    <x v="16"/>
    <x v="16"/>
    <s v="CUSTODIAL"/>
    <x v="9"/>
    <n v="11.64"/>
    <n v="0"/>
    <n v="0"/>
    <n v="0"/>
    <n v="0"/>
    <n v="0"/>
    <n v="11.64"/>
  </r>
  <r>
    <x v="16"/>
    <x v="16"/>
    <s v="CUSTODIAL"/>
    <x v="10"/>
    <n v="10.130000000000001"/>
    <n v="0"/>
    <n v="0"/>
    <n v="0"/>
    <n v="0"/>
    <n v="0"/>
    <n v="10.130000000000001"/>
  </r>
  <r>
    <x v="16"/>
    <x v="16"/>
    <s v="CUSTODIAL"/>
    <x v="11"/>
    <n v="0"/>
    <n v="0"/>
    <n v="0"/>
    <n v="0"/>
    <n v="0"/>
    <n v="0"/>
    <n v="0"/>
  </r>
  <r>
    <x v="16"/>
    <x v="16"/>
    <s v="CUSTODIAL"/>
    <x v="12"/>
    <n v="14.6"/>
    <n v="0"/>
    <n v="0"/>
    <n v="0"/>
    <n v="0"/>
    <n v="0"/>
    <n v="14.6"/>
  </r>
  <r>
    <x v="16"/>
    <x v="16"/>
    <s v="CUSTODIAL"/>
    <x v="13"/>
    <n v="11.22"/>
    <n v="0"/>
    <n v="0"/>
    <n v="0"/>
    <n v="0"/>
    <n v="0"/>
    <n v="11.22"/>
  </r>
  <r>
    <x v="16"/>
    <x v="16"/>
    <s v="CUSTODIAL"/>
    <x v="14"/>
    <n v="16.91"/>
    <n v="0"/>
    <n v="0"/>
    <n v="0"/>
    <n v="0"/>
    <n v="0"/>
    <n v="16.91"/>
  </r>
  <r>
    <x v="16"/>
    <x v="16"/>
    <s v="CUSTODIAL"/>
    <x v="15"/>
    <n v="87.9"/>
    <n v="0"/>
    <n v="0"/>
    <n v="0"/>
    <n v="0"/>
    <n v="0"/>
    <n v="87.9"/>
  </r>
  <r>
    <x v="16"/>
    <x v="16"/>
    <s v="CUSTODIAL"/>
    <x v="16"/>
    <n v="129.12"/>
    <n v="0"/>
    <n v="0"/>
    <n v="0"/>
    <n v="0"/>
    <n v="0"/>
    <n v="129.12"/>
  </r>
  <r>
    <x v="16"/>
    <x v="16"/>
    <s v="CUSTODIAL"/>
    <x v="17"/>
    <n v="193.82"/>
    <n v="0"/>
    <n v="0"/>
    <n v="0"/>
    <n v="0"/>
    <n v="0"/>
    <n v="193.82"/>
  </r>
  <r>
    <x v="16"/>
    <x v="16"/>
    <s v="CUSTODIAL"/>
    <x v="18"/>
    <n v="120.98"/>
    <n v="0"/>
    <n v="0"/>
    <n v="0"/>
    <n v="0"/>
    <n v="0"/>
    <n v="120.98"/>
  </r>
  <r>
    <x v="16"/>
    <x v="16"/>
    <s v="CUSTODIAL"/>
    <x v="19"/>
    <n v="80.33"/>
    <n v="0"/>
    <n v="0"/>
    <n v="0"/>
    <n v="0"/>
    <n v="0"/>
    <n v="80.33"/>
  </r>
  <r>
    <x v="16"/>
    <x v="16"/>
    <s v="CUSTODIAL"/>
    <x v="20"/>
    <n v="72.959999999999994"/>
    <n v="0"/>
    <n v="0"/>
    <n v="0"/>
    <n v="0"/>
    <n v="10.45"/>
    <n v="62.51"/>
  </r>
  <r>
    <x v="16"/>
    <x v="16"/>
    <s v="CUSTODIAL"/>
    <x v="21"/>
    <n v="151.19"/>
    <n v="0"/>
    <n v="0"/>
    <n v="2.63"/>
    <n v="0"/>
    <n v="22.73"/>
    <n v="125.83"/>
  </r>
  <r>
    <x v="16"/>
    <x v="16"/>
    <s v="CUSTODIAL"/>
    <x v="22"/>
    <n v="210.64"/>
    <n v="0"/>
    <n v="0"/>
    <n v="4.9000000000000004"/>
    <n v="0"/>
    <n v="23.78"/>
    <n v="181.96"/>
  </r>
  <r>
    <x v="16"/>
    <x v="16"/>
    <s v="CUSTODIAL"/>
    <x v="23"/>
    <n v="275.25"/>
    <n v="0"/>
    <n v="0"/>
    <n v="21.63"/>
    <n v="0"/>
    <n v="31.31"/>
    <n v="222.31"/>
  </r>
  <r>
    <x v="16"/>
    <x v="16"/>
    <s v="CUSTODIAL"/>
    <x v="24"/>
    <n v="290.31"/>
    <n v="0"/>
    <n v="0"/>
    <n v="9.9499999999999993"/>
    <n v="0"/>
    <n v="28.25"/>
    <n v="252.11"/>
  </r>
  <r>
    <x v="16"/>
    <x v="16"/>
    <s v="CUSTODIAL"/>
    <x v="25"/>
    <n v="782.42"/>
    <n v="0"/>
    <n v="0"/>
    <n v="103.18"/>
    <n v="0"/>
    <n v="157.54"/>
    <n v="521.70000000000005"/>
  </r>
  <r>
    <x v="16"/>
    <x v="16"/>
    <s v="CUSTODIAL"/>
    <x v="26"/>
    <n v="1522.05"/>
    <n v="0"/>
    <n v="0"/>
    <n v="104.12"/>
    <n v="0"/>
    <n v="250.58"/>
    <n v="1167.3499999999999"/>
  </r>
  <r>
    <x v="16"/>
    <x v="16"/>
    <s v="CUSTODIAL"/>
    <x v="27"/>
    <n v="1037.6600000000001"/>
    <n v="0"/>
    <n v="0"/>
    <n v="92.93"/>
    <n v="0"/>
    <n v="24.19"/>
    <n v="920.54"/>
  </r>
  <r>
    <x v="16"/>
    <x v="16"/>
    <s v="CUSTODIAL"/>
    <x v="28"/>
    <n v="2064.0100000000002"/>
    <n v="0"/>
    <n v="0"/>
    <n v="94.56"/>
    <n v="0"/>
    <n v="18.82"/>
    <n v="1950.63"/>
  </r>
  <r>
    <x v="16"/>
    <x v="16"/>
    <s v="CUSTODIAL"/>
    <x v="29"/>
    <n v="1133.6400000000001"/>
    <n v="0"/>
    <n v="0"/>
    <n v="0.25"/>
    <n v="0"/>
    <n v="19.21"/>
    <n v="1114.18"/>
  </r>
  <r>
    <x v="16"/>
    <x v="16"/>
    <s v="CUSTODIAL"/>
    <x v="30"/>
    <n v="1308.5"/>
    <n v="0"/>
    <n v="0"/>
    <n v="0.5"/>
    <n v="0"/>
    <n v="19.86"/>
    <n v="1288.1400000000001"/>
  </r>
  <r>
    <x v="16"/>
    <x v="16"/>
    <s v="CUSTODIAL"/>
    <x v="31"/>
    <n v="1765.2"/>
    <n v="0"/>
    <n v="0"/>
    <n v="162.36000000000001"/>
    <n v="0"/>
    <n v="18.670000000000002"/>
    <n v="1584.17"/>
  </r>
  <r>
    <x v="16"/>
    <x v="16"/>
    <s v="CUSTODIAL"/>
    <x v="32"/>
    <n v="1382.29"/>
    <n v="0"/>
    <n v="0"/>
    <n v="194.6"/>
    <n v="0"/>
    <n v="33.119999999999997"/>
    <n v="1154.57"/>
  </r>
  <r>
    <x v="16"/>
    <x v="16"/>
    <s v="CUSTODIAL"/>
    <x v="33"/>
    <n v="2489.44"/>
    <n v="0"/>
    <n v="0"/>
    <n v="214.3"/>
    <n v="0"/>
    <n v="636.49"/>
    <n v="1638.65"/>
  </r>
  <r>
    <x v="16"/>
    <x v="16"/>
    <s v="CUSTODIAL"/>
    <x v="34"/>
    <n v="2548.3000000000002"/>
    <n v="0"/>
    <n v="0"/>
    <n v="199.59"/>
    <n v="0"/>
    <n v="44.35"/>
    <n v="2304.36"/>
  </r>
  <r>
    <x v="16"/>
    <x v="16"/>
    <s v="CUSTODIAL"/>
    <x v="35"/>
    <n v="5940.69"/>
    <n v="0"/>
    <n v="0"/>
    <n v="397.74"/>
    <n v="0"/>
    <n v="1613.93"/>
    <n v="3929.02"/>
  </r>
  <r>
    <x v="16"/>
    <x v="16"/>
    <s v="CUSTODIAL"/>
    <x v="36"/>
    <n v="11226.44"/>
    <n v="0"/>
    <n v="-1047.6300000000001"/>
    <n v="1455.72"/>
    <n v="-3.83"/>
    <n v="511.78"/>
    <n v="8215.14"/>
  </r>
  <r>
    <x v="16"/>
    <x v="16"/>
    <s v="CUSTODIAL"/>
    <x v="37"/>
    <n v="13273.32"/>
    <n v="0"/>
    <n v="-3053.33"/>
    <n v="870.19"/>
    <n v="6.97"/>
    <n v="221.88"/>
    <n v="9120.9500000000007"/>
  </r>
  <r>
    <x v="16"/>
    <x v="16"/>
    <s v="CUSTODIAL"/>
    <x v="38"/>
    <n v="37064.21"/>
    <n v="0"/>
    <n v="-6216.44"/>
    <n v="14532.01"/>
    <n v="-66.81"/>
    <n v="272.92"/>
    <n v="16109.65"/>
  </r>
  <r>
    <x v="16"/>
    <x v="16"/>
    <s v="CUSTODIAL"/>
    <x v="39"/>
    <n v="89638.12"/>
    <n v="0"/>
    <n v="-4507.6499999999996"/>
    <n v="37485.58"/>
    <n v="1.94"/>
    <n v="188.72"/>
    <n v="47454.23"/>
  </r>
  <r>
    <x v="16"/>
    <x v="16"/>
    <s v="CUSTODIAL"/>
    <x v="40"/>
    <n v="179451.6"/>
    <n v="219.43"/>
    <n v="-7661.96"/>
    <n v="60455.72"/>
    <n v="2.64"/>
    <n v="215.22"/>
    <n v="111335.49"/>
  </r>
  <r>
    <x v="16"/>
    <x v="16"/>
    <s v="CUSTODIAL"/>
    <x v="41"/>
    <n v="600936.19999999995"/>
    <n v="0"/>
    <n v="-43617.06"/>
    <n v="364295.09"/>
    <n v="-276.7"/>
    <n v="260.75"/>
    <n v="193040"/>
  </r>
  <r>
    <x v="16"/>
    <x v="16"/>
    <s v="CUSTODIAL"/>
    <x v="42"/>
    <n v="61759219.590000004"/>
    <n v="20154.5"/>
    <n v="-66482.37"/>
    <n v="59467870.149999999"/>
    <n v="1578068.59"/>
    <n v="299.83"/>
    <n v="666653.15"/>
  </r>
  <r>
    <x v="17"/>
    <x v="17"/>
    <s v="CUSTODIAL"/>
    <x v="29"/>
    <n v="3"/>
    <n v="0"/>
    <n v="0"/>
    <n v="0"/>
    <n v="0"/>
    <n v="0.05"/>
    <n v="2.95"/>
  </r>
  <r>
    <x v="17"/>
    <x v="17"/>
    <s v="CUSTODIAL"/>
    <x v="30"/>
    <n v="10.75"/>
    <n v="0"/>
    <n v="0"/>
    <n v="0"/>
    <n v="0"/>
    <n v="0.16"/>
    <n v="10.59"/>
  </r>
  <r>
    <x v="17"/>
    <x v="17"/>
    <s v="CUSTODIAL"/>
    <x v="31"/>
    <n v="37.39"/>
    <n v="0"/>
    <n v="0"/>
    <n v="3.45"/>
    <n v="0"/>
    <n v="0.4"/>
    <n v="33.54"/>
  </r>
  <r>
    <x v="17"/>
    <x v="17"/>
    <s v="CUSTODIAL"/>
    <x v="32"/>
    <n v="54.91"/>
    <n v="0"/>
    <n v="0"/>
    <n v="7.73"/>
    <n v="0"/>
    <n v="1.31"/>
    <n v="45.87"/>
  </r>
  <r>
    <x v="17"/>
    <x v="17"/>
    <s v="CUSTODIAL"/>
    <x v="33"/>
    <n v="128.06"/>
    <n v="0"/>
    <n v="0"/>
    <n v="11"/>
    <n v="0"/>
    <n v="32.729999999999997"/>
    <n v="84.33"/>
  </r>
  <r>
    <x v="17"/>
    <x v="17"/>
    <s v="CUSTODIAL"/>
    <x v="34"/>
    <n v="190.68"/>
    <n v="0"/>
    <n v="0"/>
    <n v="14.93"/>
    <n v="0"/>
    <n v="3.32"/>
    <n v="172.43"/>
  </r>
  <r>
    <x v="17"/>
    <x v="17"/>
    <s v="CUSTODIAL"/>
    <x v="35"/>
    <n v="507.69"/>
    <n v="0"/>
    <n v="0"/>
    <n v="33.99"/>
    <n v="0"/>
    <n v="137.91999999999999"/>
    <n v="335.78"/>
  </r>
  <r>
    <x v="17"/>
    <x v="17"/>
    <s v="CUSTODIAL"/>
    <x v="36"/>
    <n v="1047.33"/>
    <n v="0"/>
    <n v="-97.74"/>
    <n v="135.80000000000001"/>
    <n v="-0.36"/>
    <n v="47.74"/>
    <n v="766.41"/>
  </r>
  <r>
    <x v="17"/>
    <x v="17"/>
    <s v="CUSTODIAL"/>
    <x v="37"/>
    <n v="1393.3"/>
    <n v="0"/>
    <n v="-320.51"/>
    <n v="91.34"/>
    <n v="0.74"/>
    <n v="23.3"/>
    <n v="957.41"/>
  </r>
  <r>
    <x v="17"/>
    <x v="17"/>
    <s v="CUSTODIAL"/>
    <x v="38"/>
    <n v="4211.2299999999996"/>
    <n v="0"/>
    <n v="-706.31"/>
    <n v="1651.13"/>
    <n v="-7.61"/>
    <n v="31"/>
    <n v="1830.4"/>
  </r>
  <r>
    <x v="17"/>
    <x v="17"/>
    <s v="CUSTODIAL"/>
    <x v="39"/>
    <n v="11184.7"/>
    <n v="0"/>
    <n v="-562.45000000000005"/>
    <n v="4677.3100000000004"/>
    <n v="0.24"/>
    <n v="23.55"/>
    <n v="5921.15"/>
  </r>
  <r>
    <x v="17"/>
    <x v="17"/>
    <s v="CUSTODIAL"/>
    <x v="40"/>
    <n v="22172.76"/>
    <n v="27.11"/>
    <n v="-946.7"/>
    <n v="7469.82"/>
    <n v="0.32"/>
    <n v="26.59"/>
    <n v="13756.44"/>
  </r>
  <r>
    <x v="17"/>
    <x v="17"/>
    <s v="CUSTODIAL"/>
    <x v="41"/>
    <n v="76701.89"/>
    <n v="0"/>
    <n v="-5567.16"/>
    <n v="46497.64"/>
    <n v="-35.31"/>
    <n v="33.28"/>
    <n v="24639.119999999999"/>
  </r>
  <r>
    <x v="17"/>
    <x v="17"/>
    <s v="CUSTODIAL"/>
    <x v="42"/>
    <n v="6779224.8099999996"/>
    <n v="2212.3200000000002"/>
    <n v="-7297.69"/>
    <n v="6527706.54"/>
    <n v="173222.44"/>
    <n v="32.909999999999997"/>
    <n v="73177.55"/>
  </r>
  <r>
    <x v="18"/>
    <x v="18"/>
    <s v="CUSTODIAL"/>
    <x v="0"/>
    <n v="0.41"/>
    <n v="0"/>
    <n v="0"/>
    <n v="0.41"/>
    <n v="0"/>
    <n v="0"/>
    <n v="0"/>
  </r>
  <r>
    <x v="18"/>
    <x v="18"/>
    <s v="CUSTODIAL"/>
    <x v="1"/>
    <n v="1.74"/>
    <n v="0"/>
    <n v="0"/>
    <n v="1.74"/>
    <n v="0"/>
    <n v="0"/>
    <n v="0"/>
  </r>
  <r>
    <x v="18"/>
    <x v="18"/>
    <s v="CUSTODIAL"/>
    <x v="2"/>
    <n v="2.42"/>
    <n v="0"/>
    <n v="0"/>
    <n v="1.88"/>
    <n v="0"/>
    <n v="0"/>
    <n v="0.54"/>
  </r>
  <r>
    <x v="18"/>
    <x v="18"/>
    <s v="CUSTODIAL"/>
    <x v="3"/>
    <n v="2.7"/>
    <n v="0"/>
    <n v="0"/>
    <n v="1.93"/>
    <n v="0"/>
    <n v="0"/>
    <n v="0.77"/>
  </r>
  <r>
    <x v="18"/>
    <x v="18"/>
    <s v="CUSTODIAL"/>
    <x v="4"/>
    <n v="3.42"/>
    <n v="0"/>
    <n v="0"/>
    <n v="2.36"/>
    <n v="0"/>
    <n v="0"/>
    <n v="1.06"/>
  </r>
  <r>
    <x v="18"/>
    <x v="18"/>
    <s v="CUSTODIAL"/>
    <x v="5"/>
    <n v="1.1299999999999999"/>
    <n v="0"/>
    <n v="0"/>
    <n v="0"/>
    <n v="0"/>
    <n v="0"/>
    <n v="1.1299999999999999"/>
  </r>
  <r>
    <x v="18"/>
    <x v="18"/>
    <s v="CUSTODIAL"/>
    <x v="6"/>
    <n v="1.1000000000000001"/>
    <n v="0"/>
    <n v="0"/>
    <n v="0"/>
    <n v="0"/>
    <n v="0"/>
    <n v="1.1000000000000001"/>
  </r>
  <r>
    <x v="18"/>
    <x v="18"/>
    <s v="CUSTODIAL"/>
    <x v="7"/>
    <n v="1.07"/>
    <n v="0"/>
    <n v="0"/>
    <n v="0"/>
    <n v="0"/>
    <n v="0"/>
    <n v="1.07"/>
  </r>
  <r>
    <x v="18"/>
    <x v="18"/>
    <s v="CUSTODIAL"/>
    <x v="8"/>
    <n v="0.92"/>
    <n v="0"/>
    <n v="0"/>
    <n v="0"/>
    <n v="0"/>
    <n v="0"/>
    <n v="0.92"/>
  </r>
  <r>
    <x v="18"/>
    <x v="18"/>
    <s v="CUSTODIAL"/>
    <x v="9"/>
    <n v="0.82"/>
    <n v="0"/>
    <n v="0"/>
    <n v="0"/>
    <n v="0"/>
    <n v="0"/>
    <n v="0.82"/>
  </r>
  <r>
    <x v="18"/>
    <x v="18"/>
    <s v="CUSTODIAL"/>
    <x v="10"/>
    <n v="0.71"/>
    <n v="0"/>
    <n v="0"/>
    <n v="0"/>
    <n v="0"/>
    <n v="0"/>
    <n v="0.71"/>
  </r>
  <r>
    <x v="18"/>
    <x v="18"/>
    <s v="CUSTODIAL"/>
    <x v="11"/>
    <n v="0"/>
    <n v="0"/>
    <n v="0"/>
    <n v="0"/>
    <n v="0"/>
    <n v="0"/>
    <n v="0"/>
  </r>
  <r>
    <x v="18"/>
    <x v="18"/>
    <s v="CUSTODIAL"/>
    <x v="12"/>
    <n v="1.18"/>
    <n v="0"/>
    <n v="0"/>
    <n v="0"/>
    <n v="0"/>
    <n v="0"/>
    <n v="1.18"/>
  </r>
  <r>
    <x v="18"/>
    <x v="18"/>
    <s v="CUSTODIAL"/>
    <x v="13"/>
    <n v="1.3"/>
    <n v="0"/>
    <n v="0"/>
    <n v="0"/>
    <n v="0"/>
    <n v="0"/>
    <n v="1.3"/>
  </r>
  <r>
    <x v="18"/>
    <x v="18"/>
    <s v="CUSTODIAL"/>
    <x v="14"/>
    <n v="1.43"/>
    <n v="0"/>
    <n v="0"/>
    <n v="0"/>
    <n v="0"/>
    <n v="0"/>
    <n v="1.43"/>
  </r>
  <r>
    <x v="18"/>
    <x v="18"/>
    <s v="CUSTODIAL"/>
    <x v="15"/>
    <n v="6.84"/>
    <n v="0"/>
    <n v="0"/>
    <n v="0"/>
    <n v="0"/>
    <n v="0"/>
    <n v="6.84"/>
  </r>
  <r>
    <x v="18"/>
    <x v="18"/>
    <s v="CUSTODIAL"/>
    <x v="16"/>
    <n v="10.16"/>
    <n v="0"/>
    <n v="0"/>
    <n v="0"/>
    <n v="0"/>
    <n v="0"/>
    <n v="10.16"/>
  </r>
  <r>
    <x v="18"/>
    <x v="18"/>
    <s v="CUSTODIAL"/>
    <x v="17"/>
    <n v="16.18"/>
    <n v="0"/>
    <n v="0"/>
    <n v="0"/>
    <n v="0"/>
    <n v="0"/>
    <n v="16.18"/>
  </r>
  <r>
    <x v="18"/>
    <x v="18"/>
    <s v="CUSTODIAL"/>
    <x v="18"/>
    <n v="11.38"/>
    <n v="0"/>
    <n v="0"/>
    <n v="0"/>
    <n v="0"/>
    <n v="0"/>
    <n v="11.38"/>
  </r>
  <r>
    <x v="18"/>
    <x v="18"/>
    <s v="CUSTODIAL"/>
    <x v="19"/>
    <n v="6.87"/>
    <n v="0"/>
    <n v="0"/>
    <n v="0"/>
    <n v="0"/>
    <n v="0"/>
    <n v="6.87"/>
  </r>
  <r>
    <x v="18"/>
    <x v="18"/>
    <s v="CUSTODIAL"/>
    <x v="20"/>
    <n v="5.85"/>
    <n v="0"/>
    <n v="0"/>
    <n v="0"/>
    <n v="0"/>
    <n v="0.84"/>
    <n v="5.01"/>
  </r>
  <r>
    <x v="18"/>
    <x v="18"/>
    <s v="CUSTODIAL"/>
    <x v="21"/>
    <n v="10.81"/>
    <n v="0"/>
    <n v="0"/>
    <n v="0.19"/>
    <n v="0"/>
    <n v="1.62"/>
    <n v="9"/>
  </r>
  <r>
    <x v="18"/>
    <x v="18"/>
    <s v="CUSTODIAL"/>
    <x v="22"/>
    <n v="14.93"/>
    <n v="0"/>
    <n v="0"/>
    <n v="0.35"/>
    <n v="0"/>
    <n v="1.68"/>
    <n v="12.9"/>
  </r>
  <r>
    <x v="18"/>
    <x v="18"/>
    <s v="CUSTODIAL"/>
    <x v="23"/>
    <n v="18.61"/>
    <n v="0"/>
    <n v="0"/>
    <n v="1.46"/>
    <n v="0"/>
    <n v="2.12"/>
    <n v="15.03"/>
  </r>
  <r>
    <x v="18"/>
    <x v="18"/>
    <s v="CUSTODIAL"/>
    <x v="24"/>
    <n v="19.11"/>
    <n v="0"/>
    <n v="0"/>
    <n v="0.7"/>
    <n v="0"/>
    <n v="1.86"/>
    <n v="16.55"/>
  </r>
  <r>
    <x v="18"/>
    <x v="18"/>
    <s v="CUSTODIAL"/>
    <x v="25"/>
    <n v="51.05"/>
    <n v="0"/>
    <n v="0"/>
    <n v="6.73"/>
    <n v="0"/>
    <n v="10.28"/>
    <n v="34.04"/>
  </r>
  <r>
    <x v="18"/>
    <x v="18"/>
    <s v="CUSTODIAL"/>
    <x v="26"/>
    <n v="99.93"/>
    <n v="0"/>
    <n v="0"/>
    <n v="6.84"/>
    <n v="0"/>
    <n v="16.45"/>
    <n v="76.64"/>
  </r>
  <r>
    <x v="18"/>
    <x v="18"/>
    <s v="CUSTODIAL"/>
    <x v="27"/>
    <n v="67.75"/>
    <n v="0"/>
    <n v="0"/>
    <n v="6.07"/>
    <n v="0"/>
    <n v="1.58"/>
    <n v="60.1"/>
  </r>
  <r>
    <x v="18"/>
    <x v="18"/>
    <s v="CUSTODIAL"/>
    <x v="28"/>
    <n v="137.76"/>
    <n v="0"/>
    <n v="0"/>
    <n v="6.32"/>
    <n v="0"/>
    <n v="1.26"/>
    <n v="130.18"/>
  </r>
  <r>
    <x v="18"/>
    <x v="18"/>
    <s v="CUSTODIAL"/>
    <x v="29"/>
    <n v="74.28"/>
    <n v="0"/>
    <n v="0"/>
    <n v="0.02"/>
    <n v="0"/>
    <n v="1.26"/>
    <n v="73"/>
  </r>
  <r>
    <x v="18"/>
    <x v="18"/>
    <s v="CUSTODIAL"/>
    <x v="30"/>
    <n v="83.29"/>
    <n v="0"/>
    <n v="0"/>
    <n v="0.04"/>
    <n v="0"/>
    <n v="1.26"/>
    <n v="81.99"/>
  </r>
  <r>
    <x v="18"/>
    <x v="18"/>
    <s v="CUSTODIAL"/>
    <x v="31"/>
    <n v="111.25"/>
    <n v="0"/>
    <n v="0"/>
    <n v="10.24"/>
    <n v="0"/>
    <n v="1.18"/>
    <n v="99.83"/>
  </r>
  <r>
    <x v="18"/>
    <x v="18"/>
    <s v="CUSTODIAL"/>
    <x v="32"/>
    <n v="97.63"/>
    <n v="0"/>
    <n v="0"/>
    <n v="13.76"/>
    <n v="0"/>
    <n v="2.34"/>
    <n v="81.53"/>
  </r>
  <r>
    <x v="18"/>
    <x v="18"/>
    <s v="CUSTODIAL"/>
    <x v="33"/>
    <n v="176.24"/>
    <n v="0"/>
    <n v="0"/>
    <n v="15.17"/>
    <n v="0"/>
    <n v="45.05"/>
    <n v="116.02"/>
  </r>
  <r>
    <x v="18"/>
    <x v="18"/>
    <s v="CUSTODIAL"/>
    <x v="34"/>
    <n v="181.65"/>
    <n v="0"/>
    <n v="0"/>
    <n v="14.22"/>
    <n v="0"/>
    <n v="3.17"/>
    <n v="164.26"/>
  </r>
  <r>
    <x v="18"/>
    <x v="18"/>
    <s v="CUSTODIAL"/>
    <x v="35"/>
    <n v="414.42"/>
    <n v="0"/>
    <n v="0"/>
    <n v="27.74"/>
    <n v="0"/>
    <n v="112.59"/>
    <n v="274.08999999999997"/>
  </r>
  <r>
    <x v="18"/>
    <x v="18"/>
    <s v="CUSTODIAL"/>
    <x v="36"/>
    <n v="806.18"/>
    <n v="0"/>
    <n v="-75.23"/>
    <n v="104.53"/>
    <n v="-0.28000000000000003"/>
    <n v="36.75"/>
    <n v="589.95000000000005"/>
  </r>
  <r>
    <x v="18"/>
    <x v="18"/>
    <s v="CUSTODIAL"/>
    <x v="37"/>
    <n v="977.83"/>
    <n v="0"/>
    <n v="-224.93"/>
    <n v="64.11"/>
    <n v="0.52"/>
    <n v="16.350000000000001"/>
    <n v="671.92"/>
  </r>
  <r>
    <x v="18"/>
    <x v="18"/>
    <s v="CUSTODIAL"/>
    <x v="38"/>
    <n v="2872.97"/>
    <n v="0"/>
    <n v="-481.87"/>
    <n v="1126.44"/>
    <n v="-5.19"/>
    <n v="21.15"/>
    <n v="1248.7"/>
  </r>
  <r>
    <x v="18"/>
    <x v="18"/>
    <s v="CUSTODIAL"/>
    <x v="39"/>
    <n v="7420.04"/>
    <n v="0"/>
    <n v="-373.12"/>
    <n v="3102.95"/>
    <n v="0.15"/>
    <n v="15.61"/>
    <n v="3928.21"/>
  </r>
  <r>
    <x v="18"/>
    <x v="18"/>
    <s v="CUSTODIAL"/>
    <x v="40"/>
    <n v="14089.88"/>
    <n v="17.23"/>
    <n v="-601.59"/>
    <n v="4746.74"/>
    <n v="0.2"/>
    <n v="16.899999999999999"/>
    <n v="8741.68"/>
  </r>
  <r>
    <x v="18"/>
    <x v="18"/>
    <s v="CUSTODIAL"/>
    <x v="41"/>
    <n v="58585.1"/>
    <n v="0"/>
    <n v="-4252.2"/>
    <n v="35515.03"/>
    <n v="-26.97"/>
    <n v="25.42"/>
    <n v="18819.419999999998"/>
  </r>
  <r>
    <x v="18"/>
    <x v="18"/>
    <s v="CUSTODIAL"/>
    <x v="42"/>
    <n v="6100422.1900000004"/>
    <n v="1990.81"/>
    <n v="-6566.95"/>
    <n v="5874088.4000000004"/>
    <n v="155877.70000000001"/>
    <n v="29.62"/>
    <n v="65850.33"/>
  </r>
  <r>
    <x v="19"/>
    <x v="19"/>
    <s v="CUSTODIAL"/>
    <x v="37"/>
    <n v="0"/>
    <n v="0"/>
    <n v="0"/>
    <n v="0"/>
    <n v="0"/>
    <n v="0"/>
    <n v="0"/>
  </r>
  <r>
    <x v="19"/>
    <x v="19"/>
    <s v="CUSTODIAL"/>
    <x v="38"/>
    <n v="96.04"/>
    <n v="0"/>
    <n v="-16.11"/>
    <n v="37.65"/>
    <n v="-0.17"/>
    <n v="0.71"/>
    <n v="41.74"/>
  </r>
  <r>
    <x v="19"/>
    <x v="19"/>
    <s v="CUSTODIAL"/>
    <x v="39"/>
    <n v="375.91"/>
    <n v="0"/>
    <n v="-18.899999999999999"/>
    <n v="157.19999999999999"/>
    <n v="0.01"/>
    <n v="0.79"/>
    <n v="199.01"/>
  </r>
  <r>
    <x v="19"/>
    <x v="19"/>
    <s v="CUSTODIAL"/>
    <x v="40"/>
    <n v="1211.75"/>
    <n v="1.48"/>
    <n v="-51.74"/>
    <n v="408.22"/>
    <n v="0.02"/>
    <n v="1.46"/>
    <n v="751.79"/>
  </r>
  <r>
    <x v="19"/>
    <x v="19"/>
    <s v="CUSTODIAL"/>
    <x v="41"/>
    <n v="6439.25"/>
    <n v="0"/>
    <n v="-467.38"/>
    <n v="3903.54"/>
    <n v="-2.97"/>
    <n v="2.79"/>
    <n v="2068.5100000000002"/>
  </r>
  <r>
    <x v="19"/>
    <x v="19"/>
    <s v="CUSTODIAL"/>
    <x v="42"/>
    <n v="747830.9"/>
    <n v="244.04"/>
    <n v="-805.02"/>
    <n v="720085.37"/>
    <n v="19108.55"/>
    <n v="3.63"/>
    <n v="8072.37"/>
  </r>
  <r>
    <x v="20"/>
    <x v="20"/>
    <s v="CUSTODIAL"/>
    <x v="0"/>
    <n v="0.83"/>
    <n v="0"/>
    <n v="0"/>
    <n v="0.83"/>
    <n v="0"/>
    <n v="0"/>
    <n v="0"/>
  </r>
  <r>
    <x v="20"/>
    <x v="20"/>
    <s v="CUSTODIAL"/>
    <x v="1"/>
    <n v="3.56"/>
    <n v="0"/>
    <n v="0"/>
    <n v="3.56"/>
    <n v="0"/>
    <n v="0"/>
    <n v="0"/>
  </r>
  <r>
    <x v="20"/>
    <x v="20"/>
    <s v="CUSTODIAL"/>
    <x v="2"/>
    <n v="4.95"/>
    <n v="0"/>
    <n v="0"/>
    <n v="3.84"/>
    <n v="0"/>
    <n v="0"/>
    <n v="1.1100000000000001"/>
  </r>
  <r>
    <x v="20"/>
    <x v="20"/>
    <s v="CUSTODIAL"/>
    <x v="3"/>
    <n v="5.53"/>
    <n v="0"/>
    <n v="0"/>
    <n v="3.96"/>
    <n v="0"/>
    <n v="0"/>
    <n v="1.57"/>
  </r>
  <r>
    <x v="20"/>
    <x v="20"/>
    <s v="CUSTODIAL"/>
    <x v="4"/>
    <n v="7"/>
    <n v="0"/>
    <n v="0"/>
    <n v="4.83"/>
    <n v="0"/>
    <n v="0"/>
    <n v="2.17"/>
  </r>
  <r>
    <x v="20"/>
    <x v="20"/>
    <s v="CUSTODIAL"/>
    <x v="5"/>
    <n v="2.2999999999999998"/>
    <n v="0"/>
    <n v="0"/>
    <n v="0"/>
    <n v="0"/>
    <n v="0"/>
    <n v="2.2999999999999998"/>
  </r>
  <r>
    <x v="20"/>
    <x v="20"/>
    <s v="CUSTODIAL"/>
    <x v="6"/>
    <n v="2.25"/>
    <n v="0"/>
    <n v="0"/>
    <n v="0"/>
    <n v="0"/>
    <n v="0"/>
    <n v="2.25"/>
  </r>
  <r>
    <x v="20"/>
    <x v="20"/>
    <s v="CUSTODIAL"/>
    <x v="7"/>
    <n v="2.19"/>
    <n v="0"/>
    <n v="0"/>
    <n v="0"/>
    <n v="0"/>
    <n v="0"/>
    <n v="2.19"/>
  </r>
  <r>
    <x v="20"/>
    <x v="20"/>
    <s v="CUSTODIAL"/>
    <x v="8"/>
    <n v="1.88"/>
    <n v="0"/>
    <n v="0"/>
    <n v="0"/>
    <n v="0"/>
    <n v="0"/>
    <n v="1.88"/>
  </r>
  <r>
    <x v="20"/>
    <x v="20"/>
    <s v="CUSTODIAL"/>
    <x v="9"/>
    <n v="1.68"/>
    <n v="0"/>
    <n v="0"/>
    <n v="0"/>
    <n v="0"/>
    <n v="0"/>
    <n v="1.68"/>
  </r>
  <r>
    <x v="20"/>
    <x v="20"/>
    <s v="CUSTODIAL"/>
    <x v="10"/>
    <n v="1.46"/>
    <n v="0"/>
    <n v="0"/>
    <n v="0"/>
    <n v="0"/>
    <n v="0"/>
    <n v="1.46"/>
  </r>
  <r>
    <x v="20"/>
    <x v="20"/>
    <s v="CUSTODIAL"/>
    <x v="11"/>
    <n v="0"/>
    <n v="0"/>
    <n v="0"/>
    <n v="0"/>
    <n v="0"/>
    <n v="0"/>
    <n v="0"/>
  </r>
  <r>
    <x v="20"/>
    <x v="20"/>
    <s v="CUSTODIAL"/>
    <x v="12"/>
    <n v="2.08"/>
    <n v="0"/>
    <n v="0"/>
    <n v="0"/>
    <n v="0"/>
    <n v="0"/>
    <n v="2.08"/>
  </r>
  <r>
    <x v="20"/>
    <x v="20"/>
    <s v="CUSTODIAL"/>
    <x v="13"/>
    <n v="2.93"/>
    <n v="0"/>
    <n v="0"/>
    <n v="0"/>
    <n v="0"/>
    <n v="0"/>
    <n v="2.93"/>
  </r>
  <r>
    <x v="20"/>
    <x v="20"/>
    <s v="CUSTODIAL"/>
    <x v="14"/>
    <n v="3.3"/>
    <n v="0"/>
    <n v="0"/>
    <n v="0"/>
    <n v="0"/>
    <n v="0"/>
    <n v="3.3"/>
  </r>
  <r>
    <x v="20"/>
    <x v="20"/>
    <s v="CUSTODIAL"/>
    <x v="15"/>
    <n v="15.24"/>
    <n v="0"/>
    <n v="0"/>
    <n v="0"/>
    <n v="0"/>
    <n v="0"/>
    <n v="15.24"/>
  </r>
  <r>
    <x v="20"/>
    <x v="20"/>
    <s v="CUSTODIAL"/>
    <x v="16"/>
    <n v="24.03"/>
    <n v="0"/>
    <n v="0"/>
    <n v="0"/>
    <n v="0"/>
    <n v="0"/>
    <n v="24.03"/>
  </r>
  <r>
    <x v="20"/>
    <x v="20"/>
    <s v="CUSTODIAL"/>
    <x v="17"/>
    <n v="39.43"/>
    <n v="0"/>
    <n v="0"/>
    <n v="0"/>
    <n v="0"/>
    <n v="0"/>
    <n v="39.43"/>
  </r>
  <r>
    <x v="20"/>
    <x v="20"/>
    <s v="CUSTODIAL"/>
    <x v="18"/>
    <n v="27.61"/>
    <n v="0"/>
    <n v="0"/>
    <n v="0"/>
    <n v="0"/>
    <n v="0"/>
    <n v="27.61"/>
  </r>
  <r>
    <x v="20"/>
    <x v="20"/>
    <s v="CUSTODIAL"/>
    <x v="19"/>
    <n v="16.559999999999999"/>
    <n v="0"/>
    <n v="0"/>
    <n v="0"/>
    <n v="0"/>
    <n v="0"/>
    <n v="16.559999999999999"/>
  </r>
  <r>
    <x v="20"/>
    <x v="20"/>
    <s v="CUSTODIAL"/>
    <x v="20"/>
    <n v="16.13"/>
    <n v="0"/>
    <n v="0"/>
    <n v="0"/>
    <n v="0"/>
    <n v="2.31"/>
    <n v="13.82"/>
  </r>
  <r>
    <x v="20"/>
    <x v="20"/>
    <s v="CUSTODIAL"/>
    <x v="21"/>
    <n v="32.5"/>
    <n v="0"/>
    <n v="0"/>
    <n v="0.56999999999999995"/>
    <n v="0"/>
    <n v="4.8899999999999997"/>
    <n v="27.04"/>
  </r>
  <r>
    <x v="20"/>
    <x v="20"/>
    <s v="CUSTODIAL"/>
    <x v="22"/>
    <n v="43.96"/>
    <n v="0"/>
    <n v="0"/>
    <n v="1.02"/>
    <n v="0"/>
    <n v="4.96"/>
    <n v="37.979999999999997"/>
  </r>
  <r>
    <x v="20"/>
    <x v="20"/>
    <s v="CUSTODIAL"/>
    <x v="23"/>
    <n v="54.16"/>
    <n v="0"/>
    <n v="0"/>
    <n v="4.25"/>
    <n v="0"/>
    <n v="6.16"/>
    <n v="43.75"/>
  </r>
  <r>
    <x v="20"/>
    <x v="20"/>
    <s v="CUSTODIAL"/>
    <x v="24"/>
    <n v="57.34"/>
    <n v="0"/>
    <n v="0"/>
    <n v="2"/>
    <n v="0"/>
    <n v="5.58"/>
    <n v="49.76"/>
  </r>
  <r>
    <x v="20"/>
    <x v="20"/>
    <s v="CUSTODIAL"/>
    <x v="25"/>
    <n v="166.57"/>
    <n v="0"/>
    <n v="0"/>
    <n v="21.96"/>
    <n v="0"/>
    <n v="33.54"/>
    <n v="111.07"/>
  </r>
  <r>
    <x v="20"/>
    <x v="20"/>
    <s v="CUSTODIAL"/>
    <x v="26"/>
    <n v="325.31"/>
    <n v="0"/>
    <n v="0"/>
    <n v="22.25"/>
    <n v="0"/>
    <n v="53.55"/>
    <n v="249.51"/>
  </r>
  <r>
    <x v="20"/>
    <x v="20"/>
    <s v="CUSTODIAL"/>
    <x v="27"/>
    <n v="218.44"/>
    <n v="0"/>
    <n v="0"/>
    <n v="19.559999999999999"/>
    <n v="0"/>
    <n v="5.09"/>
    <n v="193.79"/>
  </r>
  <r>
    <x v="20"/>
    <x v="20"/>
    <s v="CUSTODIAL"/>
    <x v="28"/>
    <n v="430.98"/>
    <n v="0"/>
    <n v="0"/>
    <n v="19.739999999999998"/>
    <n v="0"/>
    <n v="3.93"/>
    <n v="407.31"/>
  </r>
  <r>
    <x v="20"/>
    <x v="20"/>
    <s v="CUSTODIAL"/>
    <x v="29"/>
    <n v="234.81"/>
    <n v="0"/>
    <n v="0"/>
    <n v="0.05"/>
    <n v="0"/>
    <n v="3.98"/>
    <n v="230.78"/>
  </r>
  <r>
    <x v="20"/>
    <x v="20"/>
    <s v="CUSTODIAL"/>
    <x v="30"/>
    <n v="276.60000000000002"/>
    <n v="0"/>
    <n v="0"/>
    <n v="0.1"/>
    <n v="0"/>
    <n v="4.2"/>
    <n v="272.3"/>
  </r>
  <r>
    <x v="20"/>
    <x v="20"/>
    <s v="CUSTODIAL"/>
    <x v="31"/>
    <n v="379.8"/>
    <n v="0"/>
    <n v="0"/>
    <n v="34.93"/>
    <n v="0"/>
    <n v="4.0199999999999996"/>
    <n v="340.85"/>
  </r>
  <r>
    <x v="20"/>
    <x v="20"/>
    <s v="CUSTODIAL"/>
    <x v="32"/>
    <n v="299.47000000000003"/>
    <n v="0"/>
    <n v="0"/>
    <n v="42.15"/>
    <n v="0"/>
    <n v="7.17"/>
    <n v="250.15"/>
  </r>
  <r>
    <x v="20"/>
    <x v="20"/>
    <s v="CUSTODIAL"/>
    <x v="33"/>
    <n v="502.54"/>
    <n v="0"/>
    <n v="0"/>
    <n v="43.25"/>
    <n v="0"/>
    <n v="128.49"/>
    <n v="330.8"/>
  </r>
  <r>
    <x v="20"/>
    <x v="20"/>
    <s v="CUSTODIAL"/>
    <x v="34"/>
    <n v="525.86"/>
    <n v="0"/>
    <n v="0"/>
    <n v="41.18"/>
    <n v="0"/>
    <n v="9.15"/>
    <n v="475.53"/>
  </r>
  <r>
    <x v="20"/>
    <x v="20"/>
    <s v="CUSTODIAL"/>
    <x v="35"/>
    <n v="1241.26"/>
    <n v="0"/>
    <n v="0"/>
    <n v="83.09"/>
    <n v="0"/>
    <n v="337.22"/>
    <n v="820.95"/>
  </r>
  <r>
    <x v="20"/>
    <x v="20"/>
    <s v="CUSTODIAL"/>
    <x v="36"/>
    <n v="2386.4"/>
    <n v="0"/>
    <n v="-222.7"/>
    <n v="309.44"/>
    <n v="-0.82"/>
    <n v="108.78"/>
    <n v="1746.3"/>
  </r>
  <r>
    <x v="20"/>
    <x v="20"/>
    <s v="CUSTODIAL"/>
    <x v="37"/>
    <n v="2842.02"/>
    <n v="0"/>
    <n v="-653.76"/>
    <n v="186.31"/>
    <n v="1.5"/>
    <n v="47.51"/>
    <n v="1952.94"/>
  </r>
  <r>
    <x v="20"/>
    <x v="20"/>
    <s v="CUSTODIAL"/>
    <x v="38"/>
    <n v="8067.01"/>
    <n v="0"/>
    <n v="-1353.03"/>
    <n v="3162.88"/>
    <n v="-14.53"/>
    <n v="59.41"/>
    <n v="3506.22"/>
  </r>
  <r>
    <x v="20"/>
    <x v="20"/>
    <s v="CUSTODIAL"/>
    <x v="39"/>
    <n v="20035.52"/>
    <n v="0"/>
    <n v="-1007.52"/>
    <n v="8378.61"/>
    <n v="0.43"/>
    <n v="42.19"/>
    <n v="10606.77"/>
  </r>
  <r>
    <x v="20"/>
    <x v="20"/>
    <s v="CUSTODIAL"/>
    <x v="40"/>
    <n v="40994.75"/>
    <n v="50.12"/>
    <n v="-1750.33"/>
    <n v="13810.8"/>
    <n v="0.6"/>
    <n v="49.16"/>
    <n v="25433.98"/>
  </r>
  <r>
    <x v="20"/>
    <x v="20"/>
    <s v="CUSTODIAL"/>
    <x v="41"/>
    <n v="140279.49"/>
    <n v="0"/>
    <n v="-10181.74"/>
    <n v="85039.21"/>
    <n v="-64.599999999999994"/>
    <n v="60.87"/>
    <n v="45062.27"/>
  </r>
  <r>
    <x v="20"/>
    <x v="20"/>
    <s v="CUSTODIAL"/>
    <x v="42"/>
    <n v="14401184.140000001"/>
    <n v="4699.6899999999996"/>
    <n v="-15502.53"/>
    <n v="13866880.98"/>
    <n v="367978.34"/>
    <n v="69.91"/>
    <n v="155452.07"/>
  </r>
  <r>
    <x v="21"/>
    <x v="21"/>
    <s v="CUSTODIAL"/>
    <x v="33"/>
    <n v="7.31"/>
    <n v="0"/>
    <n v="0"/>
    <n v="0.62"/>
    <n v="0"/>
    <n v="1.86"/>
    <n v="4.83"/>
  </r>
  <r>
    <x v="21"/>
    <x v="21"/>
    <s v="CUSTODIAL"/>
    <x v="34"/>
    <n v="10.24"/>
    <n v="0"/>
    <n v="0"/>
    <n v="0.8"/>
    <n v="0"/>
    <n v="0.17"/>
    <n v="9.27"/>
  </r>
  <r>
    <x v="21"/>
    <x v="21"/>
    <s v="CUSTODIAL"/>
    <x v="35"/>
    <n v="33.17"/>
    <n v="0"/>
    <n v="0"/>
    <n v="2.2200000000000002"/>
    <n v="0"/>
    <n v="9.01"/>
    <n v="21.94"/>
  </r>
  <r>
    <x v="21"/>
    <x v="21"/>
    <s v="CUSTODIAL"/>
    <x v="36"/>
    <n v="107.12"/>
    <n v="0"/>
    <n v="-10"/>
    <n v="13.9"/>
    <n v="-0.03"/>
    <n v="4.88"/>
    <n v="78.37"/>
  </r>
  <r>
    <x v="21"/>
    <x v="21"/>
    <s v="CUSTODIAL"/>
    <x v="37"/>
    <n v="146.35"/>
    <n v="0"/>
    <n v="-33.67"/>
    <n v="9.61"/>
    <n v="0.09"/>
    <n v="2.4500000000000002"/>
    <n v="100.53"/>
  </r>
  <r>
    <x v="21"/>
    <x v="21"/>
    <s v="CUSTODIAL"/>
    <x v="38"/>
    <n v="415.25"/>
    <n v="0"/>
    <n v="-69.64"/>
    <n v="162.79"/>
    <n v="-0.74"/>
    <n v="3.05"/>
    <n v="180.51"/>
  </r>
  <r>
    <x v="21"/>
    <x v="21"/>
    <s v="CUSTODIAL"/>
    <x v="39"/>
    <n v="1199"/>
    <n v="0"/>
    <n v="-60.31"/>
    <n v="501.4"/>
    <n v="0.03"/>
    <n v="2.5299999999999998"/>
    <n v="634.73"/>
  </r>
  <r>
    <x v="21"/>
    <x v="21"/>
    <s v="CUSTODIAL"/>
    <x v="40"/>
    <n v="2700.14"/>
    <n v="3.3"/>
    <n v="-115.29"/>
    <n v="909.66"/>
    <n v="0.03"/>
    <n v="3.23"/>
    <n v="1675.23"/>
  </r>
  <r>
    <x v="21"/>
    <x v="21"/>
    <s v="CUSTODIAL"/>
    <x v="41"/>
    <n v="9432.94"/>
    <n v="0"/>
    <n v="-684.65"/>
    <n v="5718.36"/>
    <n v="-4.33"/>
    <n v="4.09"/>
    <n v="3030.17"/>
  </r>
  <r>
    <x v="21"/>
    <x v="21"/>
    <s v="CUSTODIAL"/>
    <x v="42"/>
    <n v="1009567.57"/>
    <n v="329.46"/>
    <n v="-1086.77"/>
    <n v="972111.26"/>
    <n v="25796.43"/>
    <n v="4.9000000000000004"/>
    <n v="10897.67"/>
  </r>
  <r>
    <x v="22"/>
    <x v="22"/>
    <s v="CUSTODIAL"/>
    <x v="0"/>
    <n v="0.03"/>
    <n v="0"/>
    <n v="0"/>
    <n v="0.03"/>
    <n v="0"/>
    <n v="0"/>
    <n v="0"/>
  </r>
  <r>
    <x v="22"/>
    <x v="22"/>
    <s v="CUSTODIAL"/>
    <x v="1"/>
    <n v="0.14000000000000001"/>
    <n v="0"/>
    <n v="0"/>
    <n v="0.14000000000000001"/>
    <n v="0"/>
    <n v="0"/>
    <n v="0"/>
  </r>
  <r>
    <x v="22"/>
    <x v="22"/>
    <s v="CUSTODIAL"/>
    <x v="2"/>
    <n v="0.2"/>
    <n v="0"/>
    <n v="0"/>
    <n v="0.15"/>
    <n v="0"/>
    <n v="0"/>
    <n v="0.05"/>
  </r>
  <r>
    <x v="22"/>
    <x v="22"/>
    <s v="CUSTODIAL"/>
    <x v="3"/>
    <n v="0.22"/>
    <n v="0"/>
    <n v="0"/>
    <n v="0.16"/>
    <n v="0"/>
    <n v="0"/>
    <n v="0.06"/>
  </r>
  <r>
    <x v="22"/>
    <x v="22"/>
    <s v="CUSTODIAL"/>
    <x v="4"/>
    <n v="0.28000000000000003"/>
    <n v="0"/>
    <n v="0"/>
    <n v="0.19"/>
    <n v="0"/>
    <n v="0"/>
    <n v="0.09"/>
  </r>
  <r>
    <x v="22"/>
    <x v="22"/>
    <s v="CUSTODIAL"/>
    <x v="5"/>
    <n v="0.09"/>
    <n v="0"/>
    <n v="0"/>
    <n v="0"/>
    <n v="0"/>
    <n v="0"/>
    <n v="0.09"/>
  </r>
  <r>
    <x v="22"/>
    <x v="22"/>
    <s v="CUSTODIAL"/>
    <x v="6"/>
    <n v="0.09"/>
    <n v="0"/>
    <n v="0"/>
    <n v="0"/>
    <n v="0"/>
    <n v="0"/>
    <n v="0.09"/>
  </r>
  <r>
    <x v="22"/>
    <x v="22"/>
    <s v="CUSTODIAL"/>
    <x v="7"/>
    <n v="0.09"/>
    <n v="0"/>
    <n v="0"/>
    <n v="0"/>
    <n v="0"/>
    <n v="0"/>
    <n v="0.09"/>
  </r>
  <r>
    <x v="22"/>
    <x v="22"/>
    <s v="CUSTODIAL"/>
    <x v="8"/>
    <n v="0.08"/>
    <n v="0"/>
    <n v="0"/>
    <n v="0"/>
    <n v="0"/>
    <n v="0"/>
    <n v="0.08"/>
  </r>
  <r>
    <x v="22"/>
    <x v="22"/>
    <s v="CUSTODIAL"/>
    <x v="9"/>
    <n v="7.0000000000000007E-2"/>
    <n v="0"/>
    <n v="0"/>
    <n v="0"/>
    <n v="0"/>
    <n v="0"/>
    <n v="7.0000000000000007E-2"/>
  </r>
  <r>
    <x v="22"/>
    <x v="22"/>
    <s v="CUSTODIAL"/>
    <x v="10"/>
    <n v="0.06"/>
    <n v="0"/>
    <n v="0"/>
    <n v="0"/>
    <n v="0"/>
    <n v="0"/>
    <n v="0.06"/>
  </r>
  <r>
    <x v="22"/>
    <x v="22"/>
    <s v="CUSTODIAL"/>
    <x v="11"/>
    <n v="0"/>
    <n v="0"/>
    <n v="0"/>
    <n v="0"/>
    <n v="0"/>
    <n v="0"/>
    <n v="0"/>
  </r>
  <r>
    <x v="22"/>
    <x v="22"/>
    <s v="CUSTODIAL"/>
    <x v="12"/>
    <n v="0.09"/>
    <n v="0"/>
    <n v="0"/>
    <n v="0"/>
    <n v="0"/>
    <n v="0"/>
    <n v="0.09"/>
  </r>
  <r>
    <x v="22"/>
    <x v="22"/>
    <s v="CUSTODIAL"/>
    <x v="13"/>
    <n v="0.11"/>
    <n v="0"/>
    <n v="0"/>
    <n v="0"/>
    <n v="0"/>
    <n v="0"/>
    <n v="0.11"/>
  </r>
  <r>
    <x v="22"/>
    <x v="22"/>
    <s v="CUSTODIAL"/>
    <x v="14"/>
    <n v="0.11"/>
    <n v="0"/>
    <n v="0"/>
    <n v="0"/>
    <n v="0"/>
    <n v="0"/>
    <n v="0.11"/>
  </r>
  <r>
    <x v="22"/>
    <x v="22"/>
    <s v="CUSTODIAL"/>
    <x v="15"/>
    <n v="0.54"/>
    <n v="0"/>
    <n v="0"/>
    <n v="0"/>
    <n v="0"/>
    <n v="0"/>
    <n v="0.54"/>
  </r>
  <r>
    <x v="22"/>
    <x v="22"/>
    <s v="CUSTODIAL"/>
    <x v="16"/>
    <n v="0.69"/>
    <n v="0"/>
    <n v="0"/>
    <n v="0"/>
    <n v="0"/>
    <n v="0"/>
    <n v="0.69"/>
  </r>
  <r>
    <x v="22"/>
    <x v="22"/>
    <s v="CUSTODIAL"/>
    <x v="17"/>
    <n v="1.1200000000000001"/>
    <n v="0"/>
    <n v="0"/>
    <n v="0"/>
    <n v="0"/>
    <n v="0"/>
    <n v="1.1200000000000001"/>
  </r>
  <r>
    <x v="22"/>
    <x v="22"/>
    <s v="CUSTODIAL"/>
    <x v="18"/>
    <n v="0.81"/>
    <n v="0"/>
    <n v="0"/>
    <n v="0"/>
    <n v="0"/>
    <n v="0"/>
    <n v="0.81"/>
  </r>
  <r>
    <x v="22"/>
    <x v="22"/>
    <s v="CUSTODIAL"/>
    <x v="19"/>
    <n v="0.51"/>
    <n v="0"/>
    <n v="0"/>
    <n v="0"/>
    <n v="0"/>
    <n v="0"/>
    <n v="0.51"/>
  </r>
  <r>
    <x v="22"/>
    <x v="22"/>
    <s v="CUSTODIAL"/>
    <x v="20"/>
    <n v="0.42"/>
    <n v="0"/>
    <n v="0"/>
    <n v="0"/>
    <n v="0"/>
    <n v="0.06"/>
    <n v="0.36"/>
  </r>
  <r>
    <x v="22"/>
    <x v="22"/>
    <s v="CUSTODIAL"/>
    <x v="21"/>
    <n v="0.84"/>
    <n v="0"/>
    <n v="0"/>
    <n v="0.01"/>
    <n v="0"/>
    <n v="0.13"/>
    <n v="0.7"/>
  </r>
  <r>
    <x v="22"/>
    <x v="22"/>
    <s v="CUSTODIAL"/>
    <x v="22"/>
    <n v="1.1499999999999999"/>
    <n v="0"/>
    <n v="0"/>
    <n v="0.03"/>
    <n v="0"/>
    <n v="0.13"/>
    <n v="0.99"/>
  </r>
  <r>
    <x v="22"/>
    <x v="22"/>
    <s v="CUSTODIAL"/>
    <x v="23"/>
    <n v="1.43"/>
    <n v="0"/>
    <n v="0"/>
    <n v="0.11"/>
    <n v="0"/>
    <n v="0.16"/>
    <n v="1.1599999999999999"/>
  </r>
  <r>
    <x v="22"/>
    <x v="22"/>
    <s v="CUSTODIAL"/>
    <x v="24"/>
    <n v="1.48"/>
    <n v="0"/>
    <n v="0"/>
    <n v="0.03"/>
    <n v="0"/>
    <n v="0.14000000000000001"/>
    <n v="1.31"/>
  </r>
  <r>
    <x v="22"/>
    <x v="22"/>
    <s v="CUSTODIAL"/>
    <x v="25"/>
    <n v="4.0599999999999996"/>
    <n v="0"/>
    <n v="0"/>
    <n v="0.53"/>
    <n v="0"/>
    <n v="0.81"/>
    <n v="2.72"/>
  </r>
  <r>
    <x v="22"/>
    <x v="22"/>
    <s v="CUSTODIAL"/>
    <x v="26"/>
    <n v="8.16"/>
    <n v="0"/>
    <n v="0"/>
    <n v="0.56000000000000005"/>
    <n v="0"/>
    <n v="1.35"/>
    <n v="6.25"/>
  </r>
  <r>
    <x v="22"/>
    <x v="22"/>
    <s v="CUSTODIAL"/>
    <x v="27"/>
    <n v="5.68"/>
    <n v="0"/>
    <n v="0"/>
    <n v="0.51"/>
    <n v="0"/>
    <n v="0.13"/>
    <n v="5.04"/>
  </r>
  <r>
    <x v="22"/>
    <x v="22"/>
    <s v="CUSTODIAL"/>
    <x v="28"/>
    <n v="11.36"/>
    <n v="0"/>
    <n v="0"/>
    <n v="0.52"/>
    <n v="0"/>
    <n v="0.1"/>
    <n v="10.74"/>
  </r>
  <r>
    <x v="22"/>
    <x v="22"/>
    <s v="CUSTODIAL"/>
    <x v="29"/>
    <n v="6.14"/>
    <n v="0"/>
    <n v="0"/>
    <n v="0"/>
    <n v="0"/>
    <n v="0.1"/>
    <n v="6.04"/>
  </r>
  <r>
    <x v="22"/>
    <x v="22"/>
    <s v="CUSTODIAL"/>
    <x v="30"/>
    <n v="6.85"/>
    <n v="0"/>
    <n v="0"/>
    <n v="0"/>
    <n v="0"/>
    <n v="0.1"/>
    <n v="6.75"/>
  </r>
  <r>
    <x v="22"/>
    <x v="22"/>
    <s v="CUSTODIAL"/>
    <x v="31"/>
    <n v="9.16"/>
    <n v="0"/>
    <n v="0"/>
    <n v="0.84"/>
    <n v="0"/>
    <n v="0.1"/>
    <n v="8.2200000000000006"/>
  </r>
  <r>
    <x v="22"/>
    <x v="22"/>
    <s v="CUSTODIAL"/>
    <x v="32"/>
    <n v="7.14"/>
    <n v="0"/>
    <n v="0"/>
    <n v="1.01"/>
    <n v="0"/>
    <n v="0.17"/>
    <n v="5.96"/>
  </r>
  <r>
    <x v="22"/>
    <x v="22"/>
    <s v="CUSTODIAL"/>
    <x v="33"/>
    <n v="12.79"/>
    <n v="0"/>
    <n v="0"/>
    <n v="1.08"/>
    <n v="0"/>
    <n v="3.27"/>
    <n v="8.44"/>
  </r>
  <r>
    <x v="22"/>
    <x v="22"/>
    <s v="CUSTODIAL"/>
    <x v="34"/>
    <n v="13.48"/>
    <n v="0"/>
    <n v="0"/>
    <n v="1.05"/>
    <n v="0"/>
    <n v="0.24"/>
    <n v="12.19"/>
  </r>
  <r>
    <x v="22"/>
    <x v="22"/>
    <s v="CUSTODIAL"/>
    <x v="35"/>
    <n v="30.95"/>
    <n v="0"/>
    <n v="0"/>
    <n v="2.09"/>
    <n v="0"/>
    <n v="8.41"/>
    <n v="20.45"/>
  </r>
  <r>
    <x v="22"/>
    <x v="22"/>
    <s v="CUSTODIAL"/>
    <x v="36"/>
    <n v="60.35"/>
    <n v="0"/>
    <n v="-5.64"/>
    <n v="7.84"/>
    <n v="-0.02"/>
    <n v="2.76"/>
    <n v="44.13"/>
  </r>
  <r>
    <x v="22"/>
    <x v="22"/>
    <s v="CUSTODIAL"/>
    <x v="37"/>
    <n v="70.08"/>
    <n v="0"/>
    <n v="-16.11"/>
    <n v="4.5999999999999996"/>
    <n v="0.04"/>
    <n v="1.17"/>
    <n v="48.16"/>
  </r>
  <r>
    <x v="22"/>
    <x v="22"/>
    <s v="CUSTODIAL"/>
    <x v="38"/>
    <n v="195.73"/>
    <n v="0"/>
    <n v="-32.82"/>
    <n v="76.75"/>
    <n v="-0.35"/>
    <n v="1.44"/>
    <n v="85.07"/>
  </r>
  <r>
    <x v="22"/>
    <x v="22"/>
    <s v="CUSTODIAL"/>
    <x v="39"/>
    <n v="469.83"/>
    <n v="0"/>
    <n v="-23.62"/>
    <n v="196.48"/>
    <n v="-0.01"/>
    <n v="0.99"/>
    <n v="248.75"/>
  </r>
  <r>
    <x v="22"/>
    <x v="22"/>
    <s v="CUSTODIAL"/>
    <x v="40"/>
    <n v="878.12"/>
    <n v="1.08"/>
    <n v="-37.5"/>
    <n v="295.85000000000002"/>
    <n v="0.02"/>
    <n v="1.05"/>
    <n v="544.78"/>
  </r>
  <r>
    <x v="22"/>
    <x v="22"/>
    <s v="CUSTODIAL"/>
    <x v="41"/>
    <n v="2919.31"/>
    <n v="0"/>
    <n v="-211.9"/>
    <n v="1769.75"/>
    <n v="-1.36"/>
    <n v="1.26"/>
    <n v="937.76"/>
  </r>
  <r>
    <x v="22"/>
    <x v="22"/>
    <s v="CUSTODIAL"/>
    <x v="42"/>
    <n v="300457.90999999997"/>
    <n v="98.05"/>
    <n v="-323.44"/>
    <n v="289310.52"/>
    <n v="7677.3"/>
    <n v="1.46"/>
    <n v="3243.24"/>
  </r>
  <r>
    <x v="23"/>
    <x v="23"/>
    <s v="CUSTODIAL"/>
    <x v="0"/>
    <n v="4.21"/>
    <n v="0"/>
    <n v="0"/>
    <n v="4.2"/>
    <n v="0"/>
    <n v="0"/>
    <n v="0.01"/>
  </r>
  <r>
    <x v="23"/>
    <x v="23"/>
    <s v="CUSTODIAL"/>
    <x v="1"/>
    <n v="18"/>
    <n v="0"/>
    <n v="0"/>
    <n v="18"/>
    <n v="0"/>
    <n v="0"/>
    <n v="0"/>
  </r>
  <r>
    <x v="23"/>
    <x v="23"/>
    <s v="CUSTODIAL"/>
    <x v="2"/>
    <n v="25.02"/>
    <n v="0"/>
    <n v="0"/>
    <n v="19.399999999999999"/>
    <n v="0"/>
    <n v="0"/>
    <n v="5.62"/>
  </r>
  <r>
    <x v="23"/>
    <x v="23"/>
    <s v="CUSTODIAL"/>
    <x v="3"/>
    <n v="27.92"/>
    <n v="0"/>
    <n v="0"/>
    <n v="19.989999999999998"/>
    <n v="0"/>
    <n v="0"/>
    <n v="7.93"/>
  </r>
  <r>
    <x v="23"/>
    <x v="23"/>
    <s v="CUSTODIAL"/>
    <x v="4"/>
    <n v="35.340000000000003"/>
    <n v="0"/>
    <n v="0"/>
    <n v="24.4"/>
    <n v="0"/>
    <n v="0"/>
    <n v="10.94"/>
  </r>
  <r>
    <x v="23"/>
    <x v="23"/>
    <s v="CUSTODIAL"/>
    <x v="5"/>
    <n v="11.63"/>
    <n v="0"/>
    <n v="0"/>
    <n v="0"/>
    <n v="0"/>
    <n v="0"/>
    <n v="11.63"/>
  </r>
  <r>
    <x v="23"/>
    <x v="23"/>
    <s v="CUSTODIAL"/>
    <x v="6"/>
    <n v="11.37"/>
    <n v="0"/>
    <n v="0"/>
    <n v="0"/>
    <n v="0"/>
    <n v="0"/>
    <n v="11.37"/>
  </r>
  <r>
    <x v="23"/>
    <x v="23"/>
    <s v="CUSTODIAL"/>
    <x v="7"/>
    <n v="11.05"/>
    <n v="0"/>
    <n v="0"/>
    <n v="0"/>
    <n v="0"/>
    <n v="0"/>
    <n v="11.05"/>
  </r>
  <r>
    <x v="23"/>
    <x v="23"/>
    <s v="CUSTODIAL"/>
    <x v="8"/>
    <n v="9.49"/>
    <n v="0"/>
    <n v="0"/>
    <n v="0"/>
    <n v="0"/>
    <n v="0"/>
    <n v="9.49"/>
  </r>
  <r>
    <x v="23"/>
    <x v="23"/>
    <s v="CUSTODIAL"/>
    <x v="9"/>
    <n v="8.4700000000000006"/>
    <n v="0"/>
    <n v="0"/>
    <n v="0"/>
    <n v="0"/>
    <n v="0"/>
    <n v="8.4700000000000006"/>
  </r>
  <r>
    <x v="23"/>
    <x v="23"/>
    <s v="CUSTODIAL"/>
    <x v="10"/>
    <n v="7.37"/>
    <n v="0"/>
    <n v="0"/>
    <n v="0"/>
    <n v="0"/>
    <n v="0"/>
    <n v="7.37"/>
  </r>
  <r>
    <x v="23"/>
    <x v="23"/>
    <s v="CUSTODIAL"/>
    <x v="11"/>
    <n v="0"/>
    <n v="0"/>
    <n v="0"/>
    <n v="0"/>
    <n v="0"/>
    <n v="0"/>
    <n v="0"/>
  </r>
  <r>
    <x v="23"/>
    <x v="23"/>
    <s v="CUSTODIAL"/>
    <x v="12"/>
    <n v="10.82"/>
    <n v="0"/>
    <n v="0"/>
    <n v="0"/>
    <n v="0"/>
    <n v="0"/>
    <n v="10.82"/>
  </r>
  <r>
    <x v="23"/>
    <x v="23"/>
    <s v="CUSTODIAL"/>
    <x v="13"/>
    <n v="12.88"/>
    <n v="0"/>
    <n v="0"/>
    <n v="0"/>
    <n v="0"/>
    <n v="0"/>
    <n v="12.88"/>
  </r>
  <r>
    <x v="23"/>
    <x v="23"/>
    <s v="CUSTODIAL"/>
    <x v="14"/>
    <n v="18.07"/>
    <n v="0"/>
    <n v="0"/>
    <n v="0"/>
    <n v="0"/>
    <n v="0"/>
    <n v="18.07"/>
  </r>
  <r>
    <x v="23"/>
    <x v="23"/>
    <s v="CUSTODIAL"/>
    <x v="15"/>
    <n v="97.47"/>
    <n v="0"/>
    <n v="0"/>
    <n v="0"/>
    <n v="0"/>
    <n v="0"/>
    <n v="97.47"/>
  </r>
  <r>
    <x v="23"/>
    <x v="23"/>
    <s v="CUSTODIAL"/>
    <x v="16"/>
    <n v="160.06"/>
    <n v="0"/>
    <n v="0"/>
    <n v="0"/>
    <n v="0"/>
    <n v="0"/>
    <n v="160.06"/>
  </r>
  <r>
    <x v="23"/>
    <x v="23"/>
    <s v="CUSTODIAL"/>
    <x v="17"/>
    <n v="262.73"/>
    <n v="0"/>
    <n v="0"/>
    <n v="0"/>
    <n v="0"/>
    <n v="0"/>
    <n v="262.73"/>
  </r>
  <r>
    <x v="23"/>
    <x v="23"/>
    <s v="CUSTODIAL"/>
    <x v="18"/>
    <n v="196.4"/>
    <n v="0"/>
    <n v="0"/>
    <n v="0"/>
    <n v="0"/>
    <n v="0"/>
    <n v="196.4"/>
  </r>
  <r>
    <x v="23"/>
    <x v="23"/>
    <s v="CUSTODIAL"/>
    <x v="19"/>
    <n v="123.88"/>
    <n v="0"/>
    <n v="0"/>
    <n v="0"/>
    <n v="0"/>
    <n v="0"/>
    <n v="123.88"/>
  </r>
  <r>
    <x v="23"/>
    <x v="23"/>
    <s v="CUSTODIAL"/>
    <x v="20"/>
    <n v="99.84"/>
    <n v="0"/>
    <n v="0"/>
    <n v="0"/>
    <n v="0"/>
    <n v="14.3"/>
    <n v="85.54"/>
  </r>
  <r>
    <x v="23"/>
    <x v="23"/>
    <s v="CUSTODIAL"/>
    <x v="21"/>
    <n v="200.77"/>
    <n v="0"/>
    <n v="0"/>
    <n v="3.5"/>
    <n v="0"/>
    <n v="30.19"/>
    <n v="167.08"/>
  </r>
  <r>
    <x v="23"/>
    <x v="23"/>
    <s v="CUSTODIAL"/>
    <x v="22"/>
    <n v="272.64"/>
    <n v="0"/>
    <n v="0"/>
    <n v="6.34"/>
    <n v="0"/>
    <n v="30.79"/>
    <n v="235.51"/>
  </r>
  <r>
    <x v="23"/>
    <x v="23"/>
    <s v="CUSTODIAL"/>
    <x v="23"/>
    <n v="333.85"/>
    <n v="0"/>
    <n v="0"/>
    <n v="26.24"/>
    <n v="0"/>
    <n v="37.979999999999997"/>
    <n v="269.63"/>
  </r>
  <r>
    <x v="23"/>
    <x v="23"/>
    <s v="CUSTODIAL"/>
    <x v="24"/>
    <n v="357.32"/>
    <n v="0"/>
    <n v="0"/>
    <n v="12.22"/>
    <n v="0"/>
    <n v="34.770000000000003"/>
    <n v="310.33"/>
  </r>
  <r>
    <x v="23"/>
    <x v="23"/>
    <s v="CUSTODIAL"/>
    <x v="25"/>
    <n v="1120.3399999999999"/>
    <n v="0"/>
    <n v="0"/>
    <n v="147.75"/>
    <n v="0"/>
    <n v="225.59"/>
    <n v="747"/>
  </r>
  <r>
    <x v="23"/>
    <x v="23"/>
    <s v="CUSTODIAL"/>
    <x v="26"/>
    <n v="2196.77"/>
    <n v="0"/>
    <n v="0"/>
    <n v="150.29"/>
    <n v="0"/>
    <n v="361.65"/>
    <n v="1684.83"/>
  </r>
  <r>
    <x v="23"/>
    <x v="23"/>
    <s v="CUSTODIAL"/>
    <x v="27"/>
    <n v="1512.64"/>
    <n v="0"/>
    <n v="0"/>
    <n v="135.46"/>
    <n v="0"/>
    <n v="35.26"/>
    <n v="1341.92"/>
  </r>
  <r>
    <x v="23"/>
    <x v="23"/>
    <s v="CUSTODIAL"/>
    <x v="28"/>
    <n v="3069.8"/>
    <n v="0"/>
    <n v="0"/>
    <n v="140.63"/>
    <n v="0"/>
    <n v="27.99"/>
    <n v="2901.18"/>
  </r>
  <r>
    <x v="23"/>
    <x v="23"/>
    <s v="CUSTODIAL"/>
    <x v="29"/>
    <n v="1628.6"/>
    <n v="0"/>
    <n v="0"/>
    <n v="0.36"/>
    <n v="0"/>
    <n v="27.59"/>
    <n v="1600.65"/>
  </r>
  <r>
    <x v="23"/>
    <x v="23"/>
    <s v="CUSTODIAL"/>
    <x v="30"/>
    <n v="1862.06"/>
    <n v="0"/>
    <n v="0"/>
    <n v="0.7"/>
    <n v="0"/>
    <n v="28.26"/>
    <n v="1833.1"/>
  </r>
  <r>
    <x v="23"/>
    <x v="23"/>
    <s v="CUSTODIAL"/>
    <x v="31"/>
    <n v="2557.02"/>
    <n v="0"/>
    <n v="0"/>
    <n v="235.18"/>
    <n v="0"/>
    <n v="27.04"/>
    <n v="2294.8000000000002"/>
  </r>
  <r>
    <x v="23"/>
    <x v="23"/>
    <s v="CUSTODIAL"/>
    <x v="32"/>
    <n v="2172.88"/>
    <n v="0"/>
    <n v="0"/>
    <n v="305.89"/>
    <n v="0"/>
    <n v="52.05"/>
    <n v="1814.94"/>
  </r>
  <r>
    <x v="23"/>
    <x v="23"/>
    <s v="CUSTODIAL"/>
    <x v="33"/>
    <n v="3910.76"/>
    <n v="0"/>
    <n v="0"/>
    <n v="336.65"/>
    <n v="0"/>
    <n v="999.89"/>
    <n v="2574.2199999999998"/>
  </r>
  <r>
    <x v="23"/>
    <x v="23"/>
    <s v="CUSTODIAL"/>
    <x v="34"/>
    <n v="4064.02"/>
    <n v="0"/>
    <n v="0"/>
    <n v="318.29000000000002"/>
    <n v="0"/>
    <n v="70.709999999999994"/>
    <n v="3675.02"/>
  </r>
  <r>
    <x v="23"/>
    <x v="23"/>
    <s v="CUSTODIAL"/>
    <x v="35"/>
    <n v="9228.24"/>
    <n v="0"/>
    <n v="0"/>
    <n v="617.79999999999995"/>
    <n v="0"/>
    <n v="2507.09"/>
    <n v="6103.35"/>
  </r>
  <r>
    <x v="23"/>
    <x v="23"/>
    <s v="CUSTODIAL"/>
    <x v="36"/>
    <n v="17691.02"/>
    <n v="0"/>
    <n v="-1650.91"/>
    <n v="2293.9699999999998"/>
    <n v="-6.04"/>
    <n v="806.5"/>
    <n v="12945.68"/>
  </r>
  <r>
    <x v="23"/>
    <x v="23"/>
    <s v="CUSTODIAL"/>
    <x v="37"/>
    <n v="21014.49"/>
    <n v="0"/>
    <n v="-4834.08"/>
    <n v="1377.7"/>
    <n v="11.04"/>
    <n v="351.3"/>
    <n v="14440.37"/>
  </r>
  <r>
    <x v="23"/>
    <x v="23"/>
    <s v="CUSTODIAL"/>
    <x v="38"/>
    <n v="59691.47"/>
    <n v="0"/>
    <n v="-10011.49"/>
    <n v="23403.65"/>
    <n v="-107.59"/>
    <n v="439.53"/>
    <n v="25944.39"/>
  </r>
  <r>
    <x v="23"/>
    <x v="23"/>
    <s v="CUSTODIAL"/>
    <x v="39"/>
    <n v="149439.97"/>
    <n v="0"/>
    <n v="-7514.9"/>
    <n v="62493.96"/>
    <n v="3.19"/>
    <n v="314.61"/>
    <n v="79113.31"/>
  </r>
  <r>
    <x v="23"/>
    <x v="23"/>
    <s v="CUSTODIAL"/>
    <x v="40"/>
    <n v="282590.28999999998"/>
    <n v="345.54"/>
    <n v="-12065.63"/>
    <n v="95202.31"/>
    <n v="4.17"/>
    <n v="338.92"/>
    <n v="175324.79999999999"/>
  </r>
  <r>
    <x v="23"/>
    <x v="23"/>
    <s v="CUSTODIAL"/>
    <x v="41"/>
    <n v="968553.54"/>
    <n v="0"/>
    <n v="-70299.38"/>
    <n v="587149.35"/>
    <n v="-445.97"/>
    <n v="420.29"/>
    <n v="311130.49"/>
  </r>
  <r>
    <x v="23"/>
    <x v="23"/>
    <s v="CUSTODIAL"/>
    <x v="42"/>
    <n v="127680446.19"/>
    <n v="41667.199999999997"/>
    <n v="-137444.99"/>
    <n v="122943331.27"/>
    <n v="3262484.57"/>
    <n v="619.87"/>
    <n v="1378232.69"/>
  </r>
  <r>
    <x v="24"/>
    <x v="24"/>
    <s v="CUSTODIAL"/>
    <x v="0"/>
    <n v="0.02"/>
    <n v="0"/>
    <n v="0"/>
    <n v="0.02"/>
    <n v="0"/>
    <n v="0"/>
    <n v="0"/>
  </r>
  <r>
    <x v="24"/>
    <x v="24"/>
    <s v="CUSTODIAL"/>
    <x v="1"/>
    <n v="7.0000000000000007E-2"/>
    <n v="0"/>
    <n v="0"/>
    <n v="7.0000000000000007E-2"/>
    <n v="0"/>
    <n v="0"/>
    <n v="0"/>
  </r>
  <r>
    <x v="24"/>
    <x v="24"/>
    <s v="CUSTODIAL"/>
    <x v="2"/>
    <n v="0.1"/>
    <n v="0"/>
    <n v="0"/>
    <n v="7.0000000000000007E-2"/>
    <n v="0"/>
    <n v="0"/>
    <n v="0.03"/>
  </r>
  <r>
    <x v="24"/>
    <x v="24"/>
    <s v="CUSTODIAL"/>
    <x v="3"/>
    <n v="0.11"/>
    <n v="0"/>
    <n v="0"/>
    <n v="0.08"/>
    <n v="0"/>
    <n v="0"/>
    <n v="0.03"/>
  </r>
  <r>
    <x v="24"/>
    <x v="24"/>
    <s v="CUSTODIAL"/>
    <x v="4"/>
    <n v="0.14000000000000001"/>
    <n v="0"/>
    <n v="0"/>
    <n v="0.09"/>
    <n v="0"/>
    <n v="0"/>
    <n v="0.05"/>
  </r>
  <r>
    <x v="24"/>
    <x v="24"/>
    <s v="CUSTODIAL"/>
    <x v="5"/>
    <n v="0.04"/>
    <n v="0"/>
    <n v="0"/>
    <n v="0"/>
    <n v="0"/>
    <n v="0"/>
    <n v="0.04"/>
  </r>
  <r>
    <x v="24"/>
    <x v="24"/>
    <s v="CUSTODIAL"/>
    <x v="6"/>
    <n v="0.04"/>
    <n v="0"/>
    <n v="0"/>
    <n v="0"/>
    <n v="0"/>
    <n v="0"/>
    <n v="0.04"/>
  </r>
  <r>
    <x v="24"/>
    <x v="24"/>
    <s v="CUSTODIAL"/>
    <x v="7"/>
    <n v="0.04"/>
    <n v="0"/>
    <n v="0"/>
    <n v="0"/>
    <n v="0"/>
    <n v="0"/>
    <n v="0.04"/>
  </r>
  <r>
    <x v="24"/>
    <x v="24"/>
    <s v="CUSTODIAL"/>
    <x v="8"/>
    <n v="0.04"/>
    <n v="0"/>
    <n v="0"/>
    <n v="0"/>
    <n v="0"/>
    <n v="0"/>
    <n v="0.04"/>
  </r>
  <r>
    <x v="24"/>
    <x v="24"/>
    <s v="CUSTODIAL"/>
    <x v="9"/>
    <n v="0.03"/>
    <n v="0"/>
    <n v="0"/>
    <n v="0"/>
    <n v="0"/>
    <n v="0"/>
    <n v="0.03"/>
  </r>
  <r>
    <x v="24"/>
    <x v="24"/>
    <s v="CUSTODIAL"/>
    <x v="10"/>
    <n v="0.03"/>
    <n v="0"/>
    <n v="0"/>
    <n v="0"/>
    <n v="0"/>
    <n v="0"/>
    <n v="0.03"/>
  </r>
  <r>
    <x v="24"/>
    <x v="24"/>
    <s v="CUSTODIAL"/>
    <x v="11"/>
    <n v="0"/>
    <n v="0"/>
    <n v="0"/>
    <n v="0"/>
    <n v="0"/>
    <n v="0"/>
    <n v="0"/>
  </r>
  <r>
    <x v="24"/>
    <x v="24"/>
    <s v="CUSTODIAL"/>
    <x v="12"/>
    <n v="0.05"/>
    <n v="0"/>
    <n v="0"/>
    <n v="0"/>
    <n v="0"/>
    <n v="0"/>
    <n v="0.05"/>
  </r>
  <r>
    <x v="24"/>
    <x v="24"/>
    <s v="CUSTODIAL"/>
    <x v="13"/>
    <n v="0.05"/>
    <n v="0"/>
    <n v="0"/>
    <n v="0"/>
    <n v="0"/>
    <n v="0"/>
    <n v="0.05"/>
  </r>
  <r>
    <x v="24"/>
    <x v="24"/>
    <s v="CUSTODIAL"/>
    <x v="14"/>
    <n v="0.09"/>
    <n v="0"/>
    <n v="0"/>
    <n v="0"/>
    <n v="0"/>
    <n v="0"/>
    <n v="0.09"/>
  </r>
  <r>
    <x v="24"/>
    <x v="24"/>
    <s v="CUSTODIAL"/>
    <x v="15"/>
    <n v="0.43"/>
    <n v="0"/>
    <n v="0"/>
    <n v="0"/>
    <n v="0"/>
    <n v="0"/>
    <n v="0.43"/>
  </r>
  <r>
    <x v="24"/>
    <x v="24"/>
    <s v="CUSTODIAL"/>
    <x v="16"/>
    <n v="0.47"/>
    <n v="0"/>
    <n v="0"/>
    <n v="0"/>
    <n v="0"/>
    <n v="0"/>
    <n v="0.47"/>
  </r>
  <r>
    <x v="24"/>
    <x v="24"/>
    <s v="CUSTODIAL"/>
    <x v="17"/>
    <n v="0.76"/>
    <n v="0"/>
    <n v="0"/>
    <n v="0"/>
    <n v="0"/>
    <n v="0"/>
    <n v="0.76"/>
  </r>
  <r>
    <x v="24"/>
    <x v="24"/>
    <s v="CUSTODIAL"/>
    <x v="18"/>
    <n v="0.48"/>
    <n v="0"/>
    <n v="0"/>
    <n v="0"/>
    <n v="0"/>
    <n v="0"/>
    <n v="0.48"/>
  </r>
  <r>
    <x v="24"/>
    <x v="24"/>
    <s v="CUSTODIAL"/>
    <x v="19"/>
    <n v="0.27"/>
    <n v="0"/>
    <n v="0"/>
    <n v="0"/>
    <n v="0"/>
    <n v="0"/>
    <n v="0.27"/>
  </r>
  <r>
    <x v="24"/>
    <x v="24"/>
    <s v="CUSTODIAL"/>
    <x v="20"/>
    <n v="0.22"/>
    <n v="0"/>
    <n v="0"/>
    <n v="0"/>
    <n v="0"/>
    <n v="0.03"/>
    <n v="0.19"/>
  </r>
  <r>
    <x v="24"/>
    <x v="24"/>
    <s v="CUSTODIAL"/>
    <x v="21"/>
    <n v="0.44"/>
    <n v="0"/>
    <n v="0"/>
    <n v="0.01"/>
    <n v="0"/>
    <n v="7.0000000000000007E-2"/>
    <n v="0.36"/>
  </r>
  <r>
    <x v="24"/>
    <x v="24"/>
    <s v="CUSTODIAL"/>
    <x v="22"/>
    <n v="0.54"/>
    <n v="0"/>
    <n v="0"/>
    <n v="0.01"/>
    <n v="0"/>
    <n v="0.06"/>
    <n v="0.47"/>
  </r>
  <r>
    <x v="24"/>
    <x v="24"/>
    <s v="CUSTODIAL"/>
    <x v="23"/>
    <n v="0.77"/>
    <n v="0"/>
    <n v="0"/>
    <n v="0.06"/>
    <n v="0"/>
    <n v="0.09"/>
    <n v="0.62"/>
  </r>
  <r>
    <x v="24"/>
    <x v="24"/>
    <s v="CUSTODIAL"/>
    <x v="24"/>
    <n v="0.81"/>
    <n v="0"/>
    <n v="0"/>
    <n v="0.01"/>
    <n v="0"/>
    <n v="0.08"/>
    <n v="0.72"/>
  </r>
  <r>
    <x v="24"/>
    <x v="24"/>
    <s v="CUSTODIAL"/>
    <x v="25"/>
    <n v="2.13"/>
    <n v="0"/>
    <n v="0"/>
    <n v="0.28000000000000003"/>
    <n v="0"/>
    <n v="0.42"/>
    <n v="1.43"/>
  </r>
  <r>
    <x v="24"/>
    <x v="24"/>
    <s v="CUSTODIAL"/>
    <x v="37"/>
    <n v="0"/>
    <n v="0"/>
    <n v="0"/>
    <n v="0"/>
    <n v="0"/>
    <n v="0"/>
    <n v="0"/>
  </r>
  <r>
    <x v="25"/>
    <x v="25"/>
    <s v="CUSTODIAL"/>
    <x v="37"/>
    <n v="0"/>
    <n v="0"/>
    <n v="0"/>
    <n v="0"/>
    <n v="0"/>
    <n v="0"/>
    <n v="0"/>
  </r>
  <r>
    <x v="26"/>
    <x v="26"/>
    <s v="CUSTODIAL"/>
    <x v="0"/>
    <n v="7.0000000000000007E-2"/>
    <n v="0"/>
    <n v="0"/>
    <n v="7.0000000000000007E-2"/>
    <n v="0"/>
    <n v="0"/>
    <n v="0"/>
  </r>
  <r>
    <x v="26"/>
    <x v="26"/>
    <s v="CUSTODIAL"/>
    <x v="1"/>
    <n v="0.28999999999999998"/>
    <n v="0"/>
    <n v="0"/>
    <n v="0.28999999999999998"/>
    <n v="0"/>
    <n v="0"/>
    <n v="0"/>
  </r>
  <r>
    <x v="26"/>
    <x v="26"/>
    <s v="CUSTODIAL"/>
    <x v="2"/>
    <n v="0.4"/>
    <n v="0"/>
    <n v="0"/>
    <n v="0.31"/>
    <n v="0"/>
    <n v="0"/>
    <n v="0.09"/>
  </r>
  <r>
    <x v="26"/>
    <x v="26"/>
    <s v="CUSTODIAL"/>
    <x v="3"/>
    <n v="0.45"/>
    <n v="0"/>
    <n v="0"/>
    <n v="0.32"/>
    <n v="0"/>
    <n v="0"/>
    <n v="0.13"/>
  </r>
  <r>
    <x v="26"/>
    <x v="26"/>
    <s v="CUSTODIAL"/>
    <x v="4"/>
    <n v="0.56999999999999995"/>
    <n v="0"/>
    <n v="0"/>
    <n v="0.39"/>
    <n v="0"/>
    <n v="0"/>
    <n v="0.18"/>
  </r>
  <r>
    <x v="26"/>
    <x v="26"/>
    <s v="CUSTODIAL"/>
    <x v="5"/>
    <n v="0.19"/>
    <n v="0"/>
    <n v="0"/>
    <n v="0"/>
    <n v="0"/>
    <n v="0"/>
    <n v="0.19"/>
  </r>
  <r>
    <x v="26"/>
    <x v="26"/>
    <s v="CUSTODIAL"/>
    <x v="6"/>
    <n v="0.18"/>
    <n v="0"/>
    <n v="0"/>
    <n v="0"/>
    <n v="0"/>
    <n v="0"/>
    <n v="0.18"/>
  </r>
  <r>
    <x v="26"/>
    <x v="26"/>
    <s v="CUSTODIAL"/>
    <x v="7"/>
    <n v="0.18"/>
    <n v="0"/>
    <n v="0"/>
    <n v="0"/>
    <n v="0"/>
    <n v="0"/>
    <n v="0.18"/>
  </r>
  <r>
    <x v="26"/>
    <x v="26"/>
    <s v="CUSTODIAL"/>
    <x v="8"/>
    <n v="0.15"/>
    <n v="0"/>
    <n v="0"/>
    <n v="0"/>
    <n v="0"/>
    <n v="0"/>
    <n v="0.15"/>
  </r>
  <r>
    <x v="26"/>
    <x v="26"/>
    <s v="CUSTODIAL"/>
    <x v="9"/>
    <n v="0.14000000000000001"/>
    <n v="0"/>
    <n v="0"/>
    <n v="0"/>
    <n v="0"/>
    <n v="0"/>
    <n v="0.14000000000000001"/>
  </r>
  <r>
    <x v="26"/>
    <x v="26"/>
    <s v="CUSTODIAL"/>
    <x v="10"/>
    <n v="0.12"/>
    <n v="0"/>
    <n v="0"/>
    <n v="0"/>
    <n v="0"/>
    <n v="0"/>
    <n v="0.12"/>
  </r>
  <r>
    <x v="26"/>
    <x v="26"/>
    <s v="CUSTODIAL"/>
    <x v="11"/>
    <n v="0"/>
    <n v="0"/>
    <n v="0"/>
    <n v="0"/>
    <n v="0"/>
    <n v="0"/>
    <n v="0"/>
  </r>
  <r>
    <x v="26"/>
    <x v="26"/>
    <s v="CUSTODIAL"/>
    <x v="12"/>
    <n v="0.17"/>
    <n v="0"/>
    <n v="0"/>
    <n v="0"/>
    <n v="0"/>
    <n v="0"/>
    <n v="0.17"/>
  </r>
  <r>
    <x v="26"/>
    <x v="26"/>
    <s v="CUSTODIAL"/>
    <x v="13"/>
    <n v="0.19"/>
    <n v="0"/>
    <n v="0"/>
    <n v="0"/>
    <n v="0"/>
    <n v="0"/>
    <n v="0.19"/>
  </r>
  <r>
    <x v="26"/>
    <x v="26"/>
    <s v="CUSTODIAL"/>
    <x v="14"/>
    <n v="0.25"/>
    <n v="0"/>
    <n v="0"/>
    <n v="0"/>
    <n v="0"/>
    <n v="0"/>
    <n v="0.25"/>
  </r>
  <r>
    <x v="26"/>
    <x v="26"/>
    <s v="CUSTODIAL"/>
    <x v="15"/>
    <n v="1.28"/>
    <n v="0"/>
    <n v="0"/>
    <n v="0"/>
    <n v="0"/>
    <n v="0"/>
    <n v="1.28"/>
  </r>
  <r>
    <x v="26"/>
    <x v="26"/>
    <s v="CUSTODIAL"/>
    <x v="16"/>
    <n v="1.73"/>
    <n v="0"/>
    <n v="0"/>
    <n v="0"/>
    <n v="0"/>
    <n v="0"/>
    <n v="1.73"/>
  </r>
  <r>
    <x v="26"/>
    <x v="26"/>
    <s v="CUSTODIAL"/>
    <x v="17"/>
    <n v="2.65"/>
    <n v="0"/>
    <n v="0"/>
    <n v="0"/>
    <n v="0"/>
    <n v="0"/>
    <n v="2.65"/>
  </r>
  <r>
    <x v="26"/>
    <x v="26"/>
    <s v="CUSTODIAL"/>
    <x v="18"/>
    <n v="2.2999999999999998"/>
    <n v="0"/>
    <n v="0"/>
    <n v="0"/>
    <n v="0"/>
    <n v="0"/>
    <n v="2.2999999999999998"/>
  </r>
  <r>
    <x v="26"/>
    <x v="26"/>
    <s v="CUSTODIAL"/>
    <x v="19"/>
    <n v="1.4"/>
    <n v="0"/>
    <n v="0"/>
    <n v="0"/>
    <n v="0"/>
    <n v="0"/>
    <n v="1.4"/>
  </r>
  <r>
    <x v="26"/>
    <x v="26"/>
    <s v="CUSTODIAL"/>
    <x v="20"/>
    <n v="1.1499999999999999"/>
    <n v="0"/>
    <n v="0"/>
    <n v="0"/>
    <n v="0"/>
    <n v="0.16"/>
    <n v="0.99"/>
  </r>
  <r>
    <x v="26"/>
    <x v="26"/>
    <s v="CUSTODIAL"/>
    <x v="21"/>
    <n v="2.2999999999999998"/>
    <n v="0"/>
    <n v="0"/>
    <n v="0.04"/>
    <n v="0"/>
    <n v="0.35"/>
    <n v="1.91"/>
  </r>
  <r>
    <x v="26"/>
    <x v="26"/>
    <s v="CUSTODIAL"/>
    <x v="22"/>
    <n v="2.68"/>
    <n v="0"/>
    <n v="0"/>
    <n v="0.06"/>
    <n v="0"/>
    <n v="0.3"/>
    <n v="2.3199999999999998"/>
  </r>
  <r>
    <x v="26"/>
    <x v="26"/>
    <s v="CUSTODIAL"/>
    <x v="23"/>
    <n v="2.64"/>
    <n v="0"/>
    <n v="0"/>
    <n v="0.21"/>
    <n v="0"/>
    <n v="0.3"/>
    <n v="2.13"/>
  </r>
  <r>
    <x v="26"/>
    <x v="26"/>
    <s v="CUSTODIAL"/>
    <x v="24"/>
    <n v="3"/>
    <n v="0"/>
    <n v="0"/>
    <n v="0.14000000000000001"/>
    <n v="0"/>
    <n v="0.28999999999999998"/>
    <n v="2.57"/>
  </r>
  <r>
    <x v="26"/>
    <x v="26"/>
    <s v="CUSTODIAL"/>
    <x v="25"/>
    <n v="7.81"/>
    <n v="0"/>
    <n v="0"/>
    <n v="1.03"/>
    <n v="0"/>
    <n v="1.57"/>
    <n v="5.21"/>
  </r>
  <r>
    <x v="26"/>
    <x v="26"/>
    <s v="CUSTODIAL"/>
    <x v="26"/>
    <n v="15.44"/>
    <n v="0"/>
    <n v="0"/>
    <n v="1.06"/>
    <n v="0"/>
    <n v="2.54"/>
    <n v="11.84"/>
  </r>
  <r>
    <x v="26"/>
    <x v="26"/>
    <s v="CUSTODIAL"/>
    <x v="27"/>
    <n v="10.48"/>
    <n v="0"/>
    <n v="0"/>
    <n v="0.94"/>
    <n v="0"/>
    <n v="0.24"/>
    <n v="9.3000000000000007"/>
  </r>
  <r>
    <x v="26"/>
    <x v="26"/>
    <s v="CUSTODIAL"/>
    <x v="28"/>
    <n v="20.72"/>
    <n v="0"/>
    <n v="0"/>
    <n v="0.95"/>
    <n v="0"/>
    <n v="0.19"/>
    <n v="19.579999999999998"/>
  </r>
  <r>
    <x v="26"/>
    <x v="26"/>
    <s v="CUSTODIAL"/>
    <x v="29"/>
    <n v="11.33"/>
    <n v="0"/>
    <n v="0"/>
    <n v="0"/>
    <n v="0"/>
    <n v="0.19"/>
    <n v="11.14"/>
  </r>
  <r>
    <x v="26"/>
    <x v="26"/>
    <s v="CUSTODIAL"/>
    <x v="30"/>
    <n v="12.6"/>
    <n v="0"/>
    <n v="0"/>
    <n v="0"/>
    <n v="0"/>
    <n v="0.19"/>
    <n v="12.41"/>
  </r>
  <r>
    <x v="26"/>
    <x v="26"/>
    <s v="CUSTODIAL"/>
    <x v="31"/>
    <n v="18.510000000000002"/>
    <n v="0"/>
    <n v="0"/>
    <n v="1.7"/>
    <n v="0"/>
    <n v="0.2"/>
    <n v="16.61"/>
  </r>
  <r>
    <x v="26"/>
    <x v="26"/>
    <s v="CUSTODIAL"/>
    <x v="32"/>
    <n v="13.72"/>
    <n v="0"/>
    <n v="0"/>
    <n v="1.93"/>
    <n v="0"/>
    <n v="0.33"/>
    <n v="11.46"/>
  </r>
  <r>
    <x v="26"/>
    <x v="26"/>
    <s v="CUSTODIAL"/>
    <x v="33"/>
    <n v="26.22"/>
    <n v="0"/>
    <n v="0"/>
    <n v="2.2400000000000002"/>
    <n v="0"/>
    <n v="6.7"/>
    <n v="17.28"/>
  </r>
  <r>
    <x v="26"/>
    <x v="26"/>
    <s v="CUSTODIAL"/>
    <x v="34"/>
    <n v="30.44"/>
    <n v="0"/>
    <n v="0"/>
    <n v="2.39"/>
    <n v="0"/>
    <n v="0.53"/>
    <n v="27.52"/>
  </r>
  <r>
    <x v="26"/>
    <x v="26"/>
    <s v="CUSTODIAL"/>
    <x v="35"/>
    <n v="77.05"/>
    <n v="0"/>
    <n v="0"/>
    <n v="5.17"/>
    <n v="0"/>
    <n v="20.93"/>
    <n v="50.95"/>
  </r>
  <r>
    <x v="26"/>
    <x v="26"/>
    <s v="CUSTODIAL"/>
    <x v="36"/>
    <n v="148.77000000000001"/>
    <n v="0"/>
    <n v="-13.88"/>
    <n v="19.28"/>
    <n v="-0.05"/>
    <n v="6.79"/>
    <n v="108.87"/>
  </r>
  <r>
    <x v="26"/>
    <x v="26"/>
    <s v="CUSTODIAL"/>
    <x v="37"/>
    <n v="192.98"/>
    <n v="0"/>
    <n v="-44.38"/>
    <n v="12.66"/>
    <n v="0.1"/>
    <n v="3.23"/>
    <n v="132.61000000000001"/>
  </r>
  <r>
    <x v="26"/>
    <x v="26"/>
    <s v="CUSTODIAL"/>
    <x v="38"/>
    <n v="556.02"/>
    <n v="0"/>
    <n v="-93.24"/>
    <n v="217.98"/>
    <n v="-1"/>
    <n v="4.09"/>
    <n v="241.71"/>
  </r>
  <r>
    <x v="26"/>
    <x v="26"/>
    <s v="CUSTODIAL"/>
    <x v="39"/>
    <n v="1414.31"/>
    <n v="0"/>
    <n v="-71.13"/>
    <n v="591.44000000000005"/>
    <n v="0.01"/>
    <n v="2.98"/>
    <n v="748.75"/>
  </r>
  <r>
    <x v="26"/>
    <x v="26"/>
    <s v="CUSTODIAL"/>
    <x v="40"/>
    <n v="2779.89"/>
    <n v="3.4"/>
    <n v="-118.7"/>
    <n v="936.54"/>
    <n v="0.04"/>
    <n v="3.34"/>
    <n v="1724.67"/>
  </r>
  <r>
    <x v="26"/>
    <x v="26"/>
    <s v="CUSTODIAL"/>
    <x v="41"/>
    <n v="10037.469999999999"/>
    <n v="0"/>
    <n v="-728.52"/>
    <n v="6084.87"/>
    <n v="-4.6100000000000003"/>
    <n v="4.37"/>
    <n v="3224.32"/>
  </r>
  <r>
    <x v="26"/>
    <x v="26"/>
    <s v="CUSTODIAL"/>
    <x v="42"/>
    <n v="1133139.68"/>
    <n v="369.79"/>
    <n v="-1219.8"/>
    <n v="1091098.68"/>
    <n v="28953.93"/>
    <n v="5.5"/>
    <n v="12231.56"/>
  </r>
  <r>
    <x v="27"/>
    <x v="27"/>
    <s v="CUSTODIAL"/>
    <x v="41"/>
    <n v="0"/>
    <n v="0"/>
    <n v="0"/>
    <n v="0"/>
    <n v="0"/>
    <n v="0"/>
    <n v="0"/>
  </r>
  <r>
    <x v="28"/>
    <x v="28"/>
    <s v="CUSTODIAL"/>
    <x v="0"/>
    <n v="0.11"/>
    <n v="0"/>
    <n v="0"/>
    <n v="0.11"/>
    <n v="0"/>
    <n v="0"/>
    <n v="0"/>
  </r>
  <r>
    <x v="28"/>
    <x v="28"/>
    <s v="CUSTODIAL"/>
    <x v="1"/>
    <n v="0.48"/>
    <n v="0"/>
    <n v="0"/>
    <n v="0.48"/>
    <n v="0"/>
    <n v="0"/>
    <n v="0"/>
  </r>
  <r>
    <x v="28"/>
    <x v="28"/>
    <s v="CUSTODIAL"/>
    <x v="2"/>
    <n v="0.66"/>
    <n v="0"/>
    <n v="0"/>
    <n v="0.51"/>
    <n v="0"/>
    <n v="0"/>
    <n v="0.15"/>
  </r>
  <r>
    <x v="28"/>
    <x v="28"/>
    <s v="CUSTODIAL"/>
    <x v="3"/>
    <n v="0.74"/>
    <n v="0"/>
    <n v="0"/>
    <n v="0.53"/>
    <n v="0"/>
    <n v="0"/>
    <n v="0.21"/>
  </r>
  <r>
    <x v="28"/>
    <x v="28"/>
    <s v="CUSTODIAL"/>
    <x v="4"/>
    <n v="0.93"/>
    <n v="0"/>
    <n v="0"/>
    <n v="0.64"/>
    <n v="0"/>
    <n v="0"/>
    <n v="0.28999999999999998"/>
  </r>
  <r>
    <x v="28"/>
    <x v="28"/>
    <s v="CUSTODIAL"/>
    <x v="5"/>
    <n v="0.31"/>
    <n v="0"/>
    <n v="0"/>
    <n v="0"/>
    <n v="0"/>
    <n v="0"/>
    <n v="0.31"/>
  </r>
  <r>
    <x v="28"/>
    <x v="28"/>
    <s v="CUSTODIAL"/>
    <x v="6"/>
    <n v="0.3"/>
    <n v="0"/>
    <n v="0"/>
    <n v="0"/>
    <n v="0"/>
    <n v="0"/>
    <n v="0.3"/>
  </r>
  <r>
    <x v="28"/>
    <x v="28"/>
    <s v="CUSTODIAL"/>
    <x v="7"/>
    <n v="0.28999999999999998"/>
    <n v="0"/>
    <n v="0"/>
    <n v="0"/>
    <n v="0"/>
    <n v="0"/>
    <n v="0.28999999999999998"/>
  </r>
  <r>
    <x v="28"/>
    <x v="28"/>
    <s v="CUSTODIAL"/>
    <x v="8"/>
    <n v="0.25"/>
    <n v="0"/>
    <n v="0"/>
    <n v="0"/>
    <n v="0"/>
    <n v="0"/>
    <n v="0.25"/>
  </r>
  <r>
    <x v="28"/>
    <x v="28"/>
    <s v="CUSTODIAL"/>
    <x v="9"/>
    <n v="0.22"/>
    <n v="0"/>
    <n v="0"/>
    <n v="0"/>
    <n v="0"/>
    <n v="0"/>
    <n v="0.22"/>
  </r>
  <r>
    <x v="28"/>
    <x v="28"/>
    <s v="CUSTODIAL"/>
    <x v="10"/>
    <n v="0.19"/>
    <n v="0"/>
    <n v="0"/>
    <n v="0"/>
    <n v="0"/>
    <n v="0"/>
    <n v="0.19"/>
  </r>
  <r>
    <x v="28"/>
    <x v="28"/>
    <s v="CUSTODIAL"/>
    <x v="11"/>
    <n v="0"/>
    <n v="0"/>
    <n v="0"/>
    <n v="0"/>
    <n v="0"/>
    <n v="0"/>
    <n v="0"/>
  </r>
  <r>
    <x v="28"/>
    <x v="28"/>
    <s v="CUSTODIAL"/>
    <x v="12"/>
    <n v="0.28000000000000003"/>
    <n v="0"/>
    <n v="0"/>
    <n v="0"/>
    <n v="0"/>
    <n v="0"/>
    <n v="0.28000000000000003"/>
  </r>
  <r>
    <x v="28"/>
    <x v="28"/>
    <s v="CUSTODIAL"/>
    <x v="13"/>
    <n v="0.35"/>
    <n v="0"/>
    <n v="0"/>
    <n v="0"/>
    <n v="0"/>
    <n v="0"/>
    <n v="0.35"/>
  </r>
  <r>
    <x v="28"/>
    <x v="28"/>
    <s v="CUSTODIAL"/>
    <x v="14"/>
    <n v="0.48"/>
    <n v="0"/>
    <n v="0"/>
    <n v="0"/>
    <n v="0"/>
    <n v="0"/>
    <n v="0.48"/>
  </r>
  <r>
    <x v="28"/>
    <x v="28"/>
    <s v="CUSTODIAL"/>
    <x v="15"/>
    <n v="2.88"/>
    <n v="0"/>
    <n v="0"/>
    <n v="0"/>
    <n v="0"/>
    <n v="0"/>
    <n v="2.88"/>
  </r>
  <r>
    <x v="28"/>
    <x v="28"/>
    <s v="CUSTODIAL"/>
    <x v="16"/>
    <n v="3.77"/>
    <n v="0"/>
    <n v="0"/>
    <n v="0"/>
    <n v="0"/>
    <n v="0"/>
    <n v="3.77"/>
  </r>
  <r>
    <x v="28"/>
    <x v="28"/>
    <s v="CUSTODIAL"/>
    <x v="17"/>
    <n v="6.26"/>
    <n v="0"/>
    <n v="0"/>
    <n v="0"/>
    <n v="0"/>
    <n v="0"/>
    <n v="6.26"/>
  </r>
  <r>
    <x v="28"/>
    <x v="28"/>
    <s v="CUSTODIAL"/>
    <x v="18"/>
    <n v="4.43"/>
    <n v="0"/>
    <n v="0"/>
    <n v="0"/>
    <n v="0"/>
    <n v="0"/>
    <n v="4.43"/>
  </r>
  <r>
    <x v="28"/>
    <x v="28"/>
    <s v="CUSTODIAL"/>
    <x v="19"/>
    <n v="2.71"/>
    <n v="0"/>
    <n v="0"/>
    <n v="0"/>
    <n v="0"/>
    <n v="0"/>
    <n v="2.71"/>
  </r>
  <r>
    <x v="28"/>
    <x v="28"/>
    <s v="CUSTODIAL"/>
    <x v="20"/>
    <n v="2.68"/>
    <n v="0"/>
    <n v="0"/>
    <n v="0"/>
    <n v="0"/>
    <n v="0.34"/>
    <n v="2.34"/>
  </r>
  <r>
    <x v="28"/>
    <x v="28"/>
    <s v="CUSTODIAL"/>
    <x v="21"/>
    <n v="4.67"/>
    <n v="0"/>
    <n v="0"/>
    <n v="7.0000000000000007E-2"/>
    <n v="0"/>
    <n v="0.61"/>
    <n v="3.99"/>
  </r>
  <r>
    <x v="28"/>
    <x v="28"/>
    <s v="CUSTODIAL"/>
    <x v="22"/>
    <n v="6.17"/>
    <n v="0"/>
    <n v="0"/>
    <n v="0.12"/>
    <n v="0"/>
    <n v="0.6"/>
    <n v="5.45"/>
  </r>
  <r>
    <x v="28"/>
    <x v="28"/>
    <s v="CUSTODIAL"/>
    <x v="23"/>
    <n v="7.33"/>
    <n v="0"/>
    <n v="0"/>
    <n v="0.5"/>
    <n v="0"/>
    <n v="0.72"/>
    <n v="6.11"/>
  </r>
  <r>
    <x v="28"/>
    <x v="28"/>
    <s v="CUSTODIAL"/>
    <x v="24"/>
    <n v="7.81"/>
    <n v="0"/>
    <n v="0"/>
    <n v="0.21"/>
    <n v="0"/>
    <n v="0.65"/>
    <n v="6.95"/>
  </r>
  <r>
    <x v="28"/>
    <x v="28"/>
    <s v="CUSTODIAL"/>
    <x v="25"/>
    <n v="20.81"/>
    <n v="0"/>
    <n v="0"/>
    <n v="2.35"/>
    <n v="0"/>
    <n v="3.58"/>
    <n v="14.88"/>
  </r>
  <r>
    <x v="28"/>
    <x v="28"/>
    <s v="CUSTODIAL"/>
    <x v="26"/>
    <n v="40.68"/>
    <n v="0"/>
    <n v="0"/>
    <n v="2.37"/>
    <n v="0"/>
    <n v="5.69"/>
    <n v="32.619999999999997"/>
  </r>
  <r>
    <x v="28"/>
    <x v="28"/>
    <s v="CUSTODIAL"/>
    <x v="27"/>
    <n v="27.37"/>
    <n v="0"/>
    <n v="0"/>
    <n v="2.08"/>
    <n v="0"/>
    <n v="0.54"/>
    <n v="24.75"/>
  </r>
  <r>
    <x v="28"/>
    <x v="28"/>
    <s v="CUSTODIAL"/>
    <x v="28"/>
    <n v="54.01"/>
    <n v="0"/>
    <n v="0"/>
    <n v="2.1"/>
    <n v="0"/>
    <n v="0.42"/>
    <n v="51.49"/>
  </r>
  <r>
    <x v="28"/>
    <x v="28"/>
    <s v="CUSTODIAL"/>
    <x v="29"/>
    <n v="29.78"/>
    <n v="0"/>
    <n v="0"/>
    <n v="0.01"/>
    <n v="0"/>
    <n v="0.43"/>
    <n v="29.34"/>
  </r>
  <r>
    <x v="28"/>
    <x v="28"/>
    <s v="CUSTODIAL"/>
    <x v="30"/>
    <n v="33.83"/>
    <n v="0"/>
    <n v="0"/>
    <n v="0.02"/>
    <n v="0"/>
    <n v="0.43"/>
    <n v="33.380000000000003"/>
  </r>
  <r>
    <x v="28"/>
    <x v="28"/>
    <s v="CUSTODIAL"/>
    <x v="31"/>
    <n v="45.26"/>
    <n v="0"/>
    <n v="0"/>
    <n v="3.52"/>
    <n v="0"/>
    <n v="0.4"/>
    <n v="41.34"/>
  </r>
  <r>
    <x v="28"/>
    <x v="28"/>
    <s v="CUSTODIAL"/>
    <x v="32"/>
    <n v="34.72"/>
    <n v="0"/>
    <n v="0"/>
    <n v="4.09"/>
    <n v="0"/>
    <n v="0.7"/>
    <n v="29.93"/>
  </r>
  <r>
    <x v="28"/>
    <x v="28"/>
    <s v="CUSTODIAL"/>
    <x v="33"/>
    <n v="61.06"/>
    <n v="0"/>
    <n v="0"/>
    <n v="4.38"/>
    <n v="0"/>
    <n v="12.96"/>
    <n v="43.72"/>
  </r>
  <r>
    <x v="28"/>
    <x v="28"/>
    <s v="CUSTODIAL"/>
    <x v="34"/>
    <n v="67.489999999999995"/>
    <n v="0"/>
    <n v="0"/>
    <n v="4.2"/>
    <n v="0"/>
    <n v="0.93"/>
    <n v="62.36"/>
  </r>
  <r>
    <x v="28"/>
    <x v="28"/>
    <s v="CUSTODIAL"/>
    <x v="35"/>
    <n v="152.24"/>
    <n v="0"/>
    <n v="0"/>
    <n v="8.2899999999999991"/>
    <n v="0"/>
    <n v="33.65"/>
    <n v="110.3"/>
  </r>
  <r>
    <x v="28"/>
    <x v="28"/>
    <s v="CUSTODIAL"/>
    <x v="36"/>
    <n v="276.61"/>
    <n v="0"/>
    <n v="-21.11"/>
    <n v="29.33"/>
    <n v="-0.08"/>
    <n v="10.32"/>
    <n v="215.93"/>
  </r>
  <r>
    <x v="28"/>
    <x v="28"/>
    <s v="CUSTODIAL"/>
    <x v="37"/>
    <n v="326.8"/>
    <n v="0"/>
    <n v="-63.52"/>
    <n v="18.09"/>
    <n v="0.13"/>
    <n v="4.62"/>
    <n v="240.44"/>
  </r>
  <r>
    <x v="28"/>
    <x v="28"/>
    <s v="CUSTODIAL"/>
    <x v="38"/>
    <n v="1065.69"/>
    <n v="0"/>
    <n v="-142.38"/>
    <n v="332.82"/>
    <n v="-1.54"/>
    <n v="6.25"/>
    <n v="585.78"/>
  </r>
  <r>
    <x v="28"/>
    <x v="28"/>
    <s v="CUSTODIAL"/>
    <x v="39"/>
    <n v="2370.2399999999998"/>
    <n v="0"/>
    <n v="-99.58"/>
    <n v="827.98"/>
    <n v="0.04"/>
    <n v="4.17"/>
    <n v="1438.47"/>
  </r>
  <r>
    <x v="28"/>
    <x v="28"/>
    <s v="CUSTODIAL"/>
    <x v="40"/>
    <n v="4729.3900000000003"/>
    <n v="4.5199999999999996"/>
    <n v="-157.75"/>
    <n v="1244.71"/>
    <n v="0.05"/>
    <n v="4.43"/>
    <n v="3326.97"/>
  </r>
  <r>
    <x v="28"/>
    <x v="28"/>
    <s v="CUSTODIAL"/>
    <x v="41"/>
    <n v="16056"/>
    <n v="0"/>
    <n v="-1165.3699999999999"/>
    <n v="9733.34"/>
    <n v="-7.41"/>
    <n v="6.96"/>
    <n v="5157.74"/>
  </r>
  <r>
    <x v="28"/>
    <x v="28"/>
    <s v="CUSTODIAL"/>
    <x v="42"/>
    <n v="1620330.94"/>
    <n v="528.79"/>
    <n v="-1744.24"/>
    <n v="1560214.51"/>
    <n v="41402.620000000003"/>
    <n v="7.87"/>
    <n v="17490.490000000002"/>
  </r>
  <r>
    <x v="29"/>
    <x v="29"/>
    <s v="CUSTODIAL"/>
    <x v="21"/>
    <n v="0.48"/>
    <n v="0"/>
    <n v="0"/>
    <n v="0.01"/>
    <n v="0"/>
    <n v="7.0000000000000007E-2"/>
    <n v="0.4"/>
  </r>
  <r>
    <x v="29"/>
    <x v="29"/>
    <s v="CUSTODIAL"/>
    <x v="22"/>
    <n v="0.65"/>
    <n v="0"/>
    <n v="0"/>
    <n v="0.01"/>
    <n v="0"/>
    <n v="7.0000000000000007E-2"/>
    <n v="0.56999999999999995"/>
  </r>
  <r>
    <x v="29"/>
    <x v="29"/>
    <s v="CUSTODIAL"/>
    <x v="23"/>
    <n v="0.81"/>
    <n v="0"/>
    <n v="0"/>
    <n v="0.06"/>
    <n v="0"/>
    <n v="0.09"/>
    <n v="0.66"/>
  </r>
  <r>
    <x v="29"/>
    <x v="29"/>
    <s v="CUSTODIAL"/>
    <x v="24"/>
    <n v="0.81"/>
    <n v="0"/>
    <n v="0"/>
    <n v="0.01"/>
    <n v="0"/>
    <n v="0.08"/>
    <n v="0.72"/>
  </r>
  <r>
    <x v="29"/>
    <x v="29"/>
    <s v="CUSTODIAL"/>
    <x v="37"/>
    <n v="0"/>
    <n v="0"/>
    <n v="0"/>
    <n v="0"/>
    <n v="0"/>
    <n v="0"/>
    <n v="0"/>
  </r>
  <r>
    <x v="29"/>
    <x v="29"/>
    <s v="CUSTODIAL"/>
    <x v="38"/>
    <n v="143.77000000000001"/>
    <n v="0"/>
    <n v="-24.12"/>
    <n v="56.35"/>
    <n v="-0.26"/>
    <n v="1.06"/>
    <n v="62.5"/>
  </r>
  <r>
    <x v="29"/>
    <x v="29"/>
    <s v="CUSTODIAL"/>
    <x v="39"/>
    <n v="359.83"/>
    <n v="0"/>
    <n v="-18.100000000000001"/>
    <n v="150.47999999999999"/>
    <n v="0.01"/>
    <n v="0.76"/>
    <n v="190.48"/>
  </r>
  <r>
    <x v="29"/>
    <x v="29"/>
    <s v="CUSTODIAL"/>
    <x v="40"/>
    <n v="674.06"/>
    <n v="0.82"/>
    <n v="-28.76"/>
    <n v="227.09"/>
    <n v="0.01"/>
    <n v="0.81"/>
    <n v="418.21"/>
  </r>
  <r>
    <x v="29"/>
    <x v="29"/>
    <s v="CUSTODIAL"/>
    <x v="41"/>
    <n v="2229.41"/>
    <n v="0"/>
    <n v="-161.81"/>
    <n v="1351.51"/>
    <n v="-1.04"/>
    <n v="0.96"/>
    <n v="716.17"/>
  </r>
  <r>
    <x v="29"/>
    <x v="29"/>
    <s v="CUSTODIAL"/>
    <x v="42"/>
    <n v="224928.58"/>
    <n v="73.400000000000006"/>
    <n v="-242.13"/>
    <n v="216583.44"/>
    <n v="5747.36"/>
    <n v="1.0900000000000001"/>
    <n v="2427.96"/>
  </r>
  <r>
    <x v="30"/>
    <x v="30"/>
    <s v="CUSTODIAL"/>
    <x v="0"/>
    <n v="0.33"/>
    <n v="0"/>
    <n v="0"/>
    <n v="0.33"/>
    <n v="0"/>
    <n v="0"/>
    <n v="0"/>
  </r>
  <r>
    <x v="30"/>
    <x v="30"/>
    <s v="CUSTODIAL"/>
    <x v="1"/>
    <n v="1.43"/>
    <n v="0"/>
    <n v="0"/>
    <n v="1.43"/>
    <n v="0"/>
    <n v="0"/>
    <n v="0"/>
  </r>
  <r>
    <x v="30"/>
    <x v="30"/>
    <s v="CUSTODIAL"/>
    <x v="2"/>
    <n v="1.99"/>
    <n v="0"/>
    <n v="0"/>
    <n v="1.54"/>
    <n v="0"/>
    <n v="0"/>
    <n v="0.45"/>
  </r>
  <r>
    <x v="30"/>
    <x v="30"/>
    <s v="CUSTODIAL"/>
    <x v="3"/>
    <n v="2.2200000000000002"/>
    <n v="0"/>
    <n v="0"/>
    <n v="1.59"/>
    <n v="0"/>
    <n v="0"/>
    <n v="0.63"/>
  </r>
  <r>
    <x v="30"/>
    <x v="30"/>
    <s v="CUSTODIAL"/>
    <x v="4"/>
    <n v="2.8"/>
    <n v="0"/>
    <n v="0"/>
    <n v="1.94"/>
    <n v="0"/>
    <n v="0"/>
    <n v="0.86"/>
  </r>
  <r>
    <x v="30"/>
    <x v="30"/>
    <s v="CUSTODIAL"/>
    <x v="5"/>
    <n v="0.92"/>
    <n v="0"/>
    <n v="0"/>
    <n v="0"/>
    <n v="0"/>
    <n v="0"/>
    <n v="0.92"/>
  </r>
  <r>
    <x v="30"/>
    <x v="30"/>
    <s v="CUSTODIAL"/>
    <x v="6"/>
    <n v="0.9"/>
    <n v="0"/>
    <n v="0"/>
    <n v="0"/>
    <n v="0"/>
    <n v="0"/>
    <n v="0.9"/>
  </r>
  <r>
    <x v="30"/>
    <x v="30"/>
    <s v="CUSTODIAL"/>
    <x v="7"/>
    <n v="0.88"/>
    <n v="0"/>
    <n v="0"/>
    <n v="0"/>
    <n v="0"/>
    <n v="0"/>
    <n v="0.88"/>
  </r>
  <r>
    <x v="30"/>
    <x v="30"/>
    <s v="CUSTODIAL"/>
    <x v="8"/>
    <n v="0.75"/>
    <n v="0"/>
    <n v="0"/>
    <n v="0"/>
    <n v="0"/>
    <n v="0"/>
    <n v="0.75"/>
  </r>
  <r>
    <x v="30"/>
    <x v="30"/>
    <s v="CUSTODIAL"/>
    <x v="9"/>
    <n v="0.67"/>
    <n v="0"/>
    <n v="0"/>
    <n v="0"/>
    <n v="0"/>
    <n v="0"/>
    <n v="0.67"/>
  </r>
  <r>
    <x v="30"/>
    <x v="30"/>
    <s v="CUSTODIAL"/>
    <x v="10"/>
    <n v="0.57999999999999996"/>
    <n v="0"/>
    <n v="0"/>
    <n v="0"/>
    <n v="0"/>
    <n v="0"/>
    <n v="0.57999999999999996"/>
  </r>
  <r>
    <x v="30"/>
    <x v="30"/>
    <s v="CUSTODIAL"/>
    <x v="11"/>
    <n v="0"/>
    <n v="0"/>
    <n v="0"/>
    <n v="0"/>
    <n v="0"/>
    <n v="0"/>
    <n v="0"/>
  </r>
  <r>
    <x v="30"/>
    <x v="30"/>
    <s v="CUSTODIAL"/>
    <x v="12"/>
    <n v="0.95"/>
    <n v="0"/>
    <n v="0"/>
    <n v="0"/>
    <n v="0"/>
    <n v="0"/>
    <n v="0.95"/>
  </r>
  <r>
    <x v="30"/>
    <x v="30"/>
    <s v="CUSTODIAL"/>
    <x v="13"/>
    <n v="1.32"/>
    <n v="0"/>
    <n v="0"/>
    <n v="0"/>
    <n v="0"/>
    <n v="0"/>
    <n v="1.32"/>
  </r>
  <r>
    <x v="30"/>
    <x v="30"/>
    <s v="CUSTODIAL"/>
    <x v="14"/>
    <n v="3.03"/>
    <n v="0"/>
    <n v="0"/>
    <n v="0"/>
    <n v="0"/>
    <n v="0"/>
    <n v="3.03"/>
  </r>
  <r>
    <x v="30"/>
    <x v="30"/>
    <s v="CUSTODIAL"/>
    <x v="15"/>
    <n v="14.96"/>
    <n v="0"/>
    <n v="0"/>
    <n v="0"/>
    <n v="0"/>
    <n v="0"/>
    <n v="14.96"/>
  </r>
  <r>
    <x v="30"/>
    <x v="30"/>
    <s v="CUSTODIAL"/>
    <x v="16"/>
    <n v="19.809999999999999"/>
    <n v="0"/>
    <n v="0"/>
    <n v="0"/>
    <n v="0"/>
    <n v="0"/>
    <n v="19.809999999999999"/>
  </r>
  <r>
    <x v="30"/>
    <x v="30"/>
    <s v="CUSTODIAL"/>
    <x v="17"/>
    <n v="34.020000000000003"/>
    <n v="0"/>
    <n v="0"/>
    <n v="0"/>
    <n v="0"/>
    <n v="0"/>
    <n v="34.020000000000003"/>
  </r>
  <r>
    <x v="30"/>
    <x v="30"/>
    <s v="CUSTODIAL"/>
    <x v="18"/>
    <n v="26.94"/>
    <n v="0"/>
    <n v="0"/>
    <n v="0"/>
    <n v="0"/>
    <n v="0"/>
    <n v="26.94"/>
  </r>
  <r>
    <x v="30"/>
    <x v="30"/>
    <s v="CUSTODIAL"/>
    <x v="19"/>
    <n v="15.97"/>
    <n v="0"/>
    <n v="0"/>
    <n v="0"/>
    <n v="0"/>
    <n v="0"/>
    <n v="15.97"/>
  </r>
  <r>
    <x v="30"/>
    <x v="30"/>
    <s v="CUSTODIAL"/>
    <x v="20"/>
    <n v="13.05"/>
    <n v="0"/>
    <n v="0"/>
    <n v="0"/>
    <n v="0"/>
    <n v="2.0099999999999998"/>
    <n v="11.04"/>
  </r>
  <r>
    <x v="30"/>
    <x v="30"/>
    <s v="CUSTODIAL"/>
    <x v="21"/>
    <n v="26.31"/>
    <n v="0"/>
    <n v="0"/>
    <n v="0.49"/>
    <n v="0"/>
    <n v="4.26"/>
    <n v="21.56"/>
  </r>
  <r>
    <x v="30"/>
    <x v="30"/>
    <s v="CUSTODIAL"/>
    <x v="22"/>
    <n v="35.979999999999997"/>
    <n v="0"/>
    <n v="0"/>
    <n v="0.93"/>
    <n v="0"/>
    <n v="4.51"/>
    <n v="30.54"/>
  </r>
  <r>
    <x v="30"/>
    <x v="30"/>
    <s v="CUSTODIAL"/>
    <x v="23"/>
    <n v="45.1"/>
    <n v="0"/>
    <n v="0"/>
    <n v="4"/>
    <n v="0"/>
    <n v="5.79"/>
    <n v="35.31"/>
  </r>
  <r>
    <x v="30"/>
    <x v="30"/>
    <s v="CUSTODIAL"/>
    <x v="24"/>
    <n v="47.58"/>
    <n v="0"/>
    <n v="0"/>
    <n v="1.86"/>
    <n v="0"/>
    <n v="5.33"/>
    <n v="40.39"/>
  </r>
  <r>
    <x v="30"/>
    <x v="30"/>
    <s v="CUSTODIAL"/>
    <x v="25"/>
    <n v="125.08"/>
    <n v="0"/>
    <n v="0"/>
    <n v="18.79"/>
    <n v="0"/>
    <n v="28.69"/>
    <n v="77.599999999999994"/>
  </r>
  <r>
    <x v="30"/>
    <x v="30"/>
    <s v="CUSTODIAL"/>
    <x v="26"/>
    <n v="245.93"/>
    <n v="0"/>
    <n v="0"/>
    <n v="19.43"/>
    <n v="0"/>
    <n v="46.76"/>
    <n v="179.74"/>
  </r>
  <r>
    <x v="30"/>
    <x v="30"/>
    <s v="CUSTODIAL"/>
    <x v="27"/>
    <n v="164.98"/>
    <n v="0"/>
    <n v="0"/>
    <n v="17.22"/>
    <n v="0"/>
    <n v="4.4800000000000004"/>
    <n v="143.28"/>
  </r>
  <r>
    <x v="30"/>
    <x v="30"/>
    <s v="CUSTODIAL"/>
    <x v="28"/>
    <n v="328.28"/>
    <n v="0"/>
    <n v="0"/>
    <n v="17.350000000000001"/>
    <n v="0"/>
    <n v="3.45"/>
    <n v="307.48"/>
  </r>
  <r>
    <x v="30"/>
    <x v="30"/>
    <s v="CUSTODIAL"/>
    <x v="29"/>
    <n v="175.55"/>
    <n v="0"/>
    <n v="0"/>
    <n v="0.05"/>
    <n v="0"/>
    <n v="3.42"/>
    <n v="172.08"/>
  </r>
  <r>
    <x v="30"/>
    <x v="30"/>
    <s v="CUSTODIAL"/>
    <x v="30"/>
    <n v="200.67"/>
    <n v="0"/>
    <n v="0"/>
    <n v="0.08"/>
    <n v="0"/>
    <n v="3.55"/>
    <n v="197.04"/>
  </r>
  <r>
    <x v="30"/>
    <x v="30"/>
    <s v="CUSTODIAL"/>
    <x v="31"/>
    <n v="269.24"/>
    <n v="0"/>
    <n v="0"/>
    <n v="28.38"/>
    <n v="0"/>
    <n v="3.26"/>
    <n v="237.6"/>
  </r>
  <r>
    <x v="30"/>
    <x v="30"/>
    <s v="CUSTODIAL"/>
    <x v="32"/>
    <n v="225.31"/>
    <n v="0"/>
    <n v="0"/>
    <n v="33.97"/>
    <n v="0"/>
    <n v="5.78"/>
    <n v="185.56"/>
  </r>
  <r>
    <x v="30"/>
    <x v="30"/>
    <s v="CUSTODIAL"/>
    <x v="33"/>
    <n v="371.39"/>
    <n v="0"/>
    <n v="0"/>
    <n v="37.36"/>
    <n v="0"/>
    <n v="111.01"/>
    <n v="223.02"/>
  </r>
  <r>
    <x v="30"/>
    <x v="30"/>
    <s v="CUSTODIAL"/>
    <x v="34"/>
    <n v="297"/>
    <n v="0"/>
    <n v="0"/>
    <n v="31.4"/>
    <n v="0"/>
    <n v="6.98"/>
    <n v="258.62"/>
  </r>
  <r>
    <x v="30"/>
    <x v="30"/>
    <s v="CUSTODIAL"/>
    <x v="35"/>
    <n v="720.77"/>
    <n v="0"/>
    <n v="0"/>
    <n v="62.17"/>
    <n v="0"/>
    <n v="252.22"/>
    <n v="406.38"/>
  </r>
  <r>
    <x v="30"/>
    <x v="30"/>
    <s v="CUSTODIAL"/>
    <x v="36"/>
    <n v="1321.31"/>
    <n v="0"/>
    <n v="-168.58"/>
    <n v="234.26"/>
    <n v="-0.62"/>
    <n v="82.36"/>
    <n v="836.73"/>
  </r>
  <r>
    <x v="30"/>
    <x v="30"/>
    <s v="CUSTODIAL"/>
    <x v="37"/>
    <n v="1230.82"/>
    <n v="0"/>
    <n v="-490.97"/>
    <n v="139.91"/>
    <n v="1.1200000000000001"/>
    <n v="35.67"/>
    <n v="563.15"/>
  </r>
  <r>
    <x v="30"/>
    <x v="30"/>
    <s v="CUSTODIAL"/>
    <x v="38"/>
    <n v="3877.66"/>
    <n v="0"/>
    <n v="-972.6"/>
    <n v="2273.62"/>
    <n v="-10.45"/>
    <n v="42.7"/>
    <n v="599.19000000000005"/>
  </r>
  <r>
    <x v="30"/>
    <x v="30"/>
    <s v="CUSTODIAL"/>
    <x v="39"/>
    <n v="11071.1"/>
    <n v="0"/>
    <n v="-700.75"/>
    <n v="5827.41"/>
    <n v="0.31"/>
    <n v="29.34"/>
    <n v="4513.29"/>
  </r>
  <r>
    <x v="30"/>
    <x v="30"/>
    <s v="CUSTODIAL"/>
    <x v="40"/>
    <n v="25738.51"/>
    <n v="31.47"/>
    <n v="-1098.95"/>
    <n v="8671.11"/>
    <n v="0.37"/>
    <n v="30.87"/>
    <n v="15968.68"/>
  </r>
  <r>
    <x v="30"/>
    <x v="30"/>
    <s v="CUSTODIAL"/>
    <x v="41"/>
    <n v="87785.83"/>
    <n v="0"/>
    <n v="-6371.64"/>
    <n v="53216.86"/>
    <n v="-40.42"/>
    <n v="38.11"/>
    <n v="28199.64"/>
  </r>
  <r>
    <x v="30"/>
    <x v="30"/>
    <s v="CUSTODIAL"/>
    <x v="42"/>
    <n v="9026409.0500000007"/>
    <n v="2945.67"/>
    <n v="-9716.7000000000007"/>
    <n v="8691517.2200000007"/>
    <n v="230642.37"/>
    <n v="43.82"/>
    <n v="97434.61"/>
  </r>
  <r>
    <x v="31"/>
    <x v="31"/>
    <s v="CUSTODIAL"/>
    <x v="18"/>
    <n v="2.67"/>
    <n v="0"/>
    <n v="0"/>
    <n v="0"/>
    <n v="0"/>
    <n v="0"/>
    <n v="2.67"/>
  </r>
  <r>
    <x v="31"/>
    <x v="31"/>
    <s v="CUSTODIAL"/>
    <x v="19"/>
    <n v="3.98"/>
    <n v="0"/>
    <n v="0"/>
    <n v="0"/>
    <n v="0"/>
    <n v="0"/>
    <n v="3.98"/>
  </r>
  <r>
    <x v="31"/>
    <x v="31"/>
    <s v="CUSTODIAL"/>
    <x v="20"/>
    <n v="4.51"/>
    <n v="0"/>
    <n v="0"/>
    <n v="0"/>
    <n v="0"/>
    <n v="0"/>
    <n v="4.51"/>
  </r>
  <r>
    <x v="31"/>
    <x v="31"/>
    <s v="CUSTODIAL"/>
    <x v="21"/>
    <n v="9.16"/>
    <n v="0"/>
    <n v="0"/>
    <n v="0"/>
    <n v="0"/>
    <n v="0"/>
    <n v="9.16"/>
  </r>
  <r>
    <x v="31"/>
    <x v="31"/>
    <s v="CUSTODIAL"/>
    <x v="22"/>
    <n v="18.22"/>
    <n v="0"/>
    <n v="0"/>
    <n v="0"/>
    <n v="0"/>
    <n v="0"/>
    <n v="18.22"/>
  </r>
  <r>
    <x v="31"/>
    <x v="31"/>
    <s v="CUSTODIAL"/>
    <x v="23"/>
    <n v="26.61"/>
    <n v="0"/>
    <n v="0"/>
    <n v="0"/>
    <n v="0"/>
    <n v="0"/>
    <n v="26.61"/>
  </r>
  <r>
    <x v="31"/>
    <x v="31"/>
    <s v="CUSTODIAL"/>
    <x v="24"/>
    <n v="33.130000000000003"/>
    <n v="0"/>
    <n v="0"/>
    <n v="0"/>
    <n v="0"/>
    <n v="0"/>
    <n v="33.130000000000003"/>
  </r>
  <r>
    <x v="31"/>
    <x v="31"/>
    <s v="CUSTODIAL"/>
    <x v="25"/>
    <n v="79.61"/>
    <n v="0"/>
    <n v="0"/>
    <n v="0"/>
    <n v="0"/>
    <n v="0"/>
    <n v="79.61"/>
  </r>
  <r>
    <x v="31"/>
    <x v="31"/>
    <s v="CUSTODIAL"/>
    <x v="26"/>
    <n v="174.3"/>
    <n v="0"/>
    <n v="0"/>
    <n v="0"/>
    <n v="0"/>
    <n v="0"/>
    <n v="174.3"/>
  </r>
  <r>
    <x v="31"/>
    <x v="31"/>
    <s v="CUSTODIAL"/>
    <x v="27"/>
    <n v="124.43"/>
    <n v="0"/>
    <n v="0"/>
    <n v="0"/>
    <n v="0"/>
    <n v="0"/>
    <n v="124.43"/>
  </r>
  <r>
    <x v="31"/>
    <x v="31"/>
    <s v="CUSTODIAL"/>
    <x v="28"/>
    <n v="230.6"/>
    <n v="0"/>
    <n v="0"/>
    <n v="0"/>
    <n v="0"/>
    <n v="0"/>
    <n v="230.6"/>
  </r>
  <r>
    <x v="31"/>
    <x v="31"/>
    <s v="CUSTODIAL"/>
    <x v="29"/>
    <n v="120.58"/>
    <n v="0"/>
    <n v="0"/>
    <n v="0"/>
    <n v="0"/>
    <n v="0"/>
    <n v="120.58"/>
  </r>
  <r>
    <x v="31"/>
    <x v="31"/>
    <s v="CUSTODIAL"/>
    <x v="30"/>
    <n v="152.24"/>
    <n v="0"/>
    <n v="0"/>
    <n v="0"/>
    <n v="0"/>
    <n v="0"/>
    <n v="152.24"/>
  </r>
  <r>
    <x v="31"/>
    <x v="31"/>
    <s v="CUSTODIAL"/>
    <x v="31"/>
    <n v="180.28"/>
    <n v="0"/>
    <n v="0"/>
    <n v="0"/>
    <n v="0"/>
    <n v="0"/>
    <n v="180.28"/>
  </r>
  <r>
    <x v="31"/>
    <x v="31"/>
    <s v="CUSTODIAL"/>
    <x v="32"/>
    <n v="73.09"/>
    <n v="0"/>
    <n v="0"/>
    <n v="0"/>
    <n v="0"/>
    <n v="0"/>
    <n v="73.09"/>
  </r>
  <r>
    <x v="31"/>
    <x v="31"/>
    <s v="CUSTODIAL"/>
    <x v="33"/>
    <n v="287.16000000000003"/>
    <n v="0"/>
    <n v="0"/>
    <n v="0"/>
    <n v="0"/>
    <n v="0"/>
    <n v="287.16000000000003"/>
  </r>
  <r>
    <x v="31"/>
    <x v="31"/>
    <s v="CUSTODIAL"/>
    <x v="34"/>
    <n v="532.92999999999995"/>
    <n v="0"/>
    <n v="0"/>
    <n v="0"/>
    <n v="0"/>
    <n v="0"/>
    <n v="532.92999999999995"/>
  </r>
  <r>
    <x v="31"/>
    <x v="31"/>
    <s v="CUSTODIAL"/>
    <x v="35"/>
    <n v="1063.99"/>
    <n v="0"/>
    <n v="0"/>
    <n v="0"/>
    <n v="0"/>
    <n v="0"/>
    <n v="1063.99"/>
  </r>
  <r>
    <x v="31"/>
    <x v="31"/>
    <s v="CUSTODIAL"/>
    <x v="36"/>
    <n v="2497.13"/>
    <n v="0"/>
    <n v="0"/>
    <n v="0"/>
    <n v="0"/>
    <n v="0"/>
    <n v="2497.13"/>
  </r>
  <r>
    <x v="31"/>
    <x v="31"/>
    <s v="CUSTODIAL"/>
    <x v="37"/>
    <n v="4613.46"/>
    <n v="0"/>
    <n v="0"/>
    <n v="0"/>
    <n v="0"/>
    <n v="0"/>
    <n v="4613.46"/>
  </r>
  <r>
    <x v="31"/>
    <x v="31"/>
    <s v="CUSTODIAL"/>
    <x v="38"/>
    <n v="10050.58"/>
    <n v="0"/>
    <n v="0"/>
    <n v="0"/>
    <n v="0"/>
    <n v="0"/>
    <n v="10050.58"/>
  </r>
  <r>
    <x v="31"/>
    <x v="31"/>
    <s v="CUSTODIAL"/>
    <x v="39"/>
    <n v="15666.49"/>
    <n v="0"/>
    <n v="-48.42"/>
    <n v="402.63"/>
    <n v="0.03"/>
    <n v="2.0299999999999998"/>
    <n v="15213.38"/>
  </r>
  <r>
    <x v="31"/>
    <x v="31"/>
    <s v="CUSTODIAL"/>
    <x v="40"/>
    <n v="3548.18"/>
    <n v="4.34"/>
    <n v="-151.47999999999999"/>
    <n v="1195.33"/>
    <n v="0.06"/>
    <n v="4.26"/>
    <n v="2201.39"/>
  </r>
  <r>
    <x v="31"/>
    <x v="31"/>
    <s v="CUSTODIAL"/>
    <x v="41"/>
    <n v="17543.759999999998"/>
    <n v="0"/>
    <n v="-1273.3599999999999"/>
    <n v="10635.25"/>
    <n v="-8.08"/>
    <n v="7.62"/>
    <n v="5635.61"/>
  </r>
  <r>
    <x v="31"/>
    <x v="31"/>
    <s v="CUSTODIAL"/>
    <x v="42"/>
    <n v="2554099.5"/>
    <n v="833.51"/>
    <n v="-2749.42"/>
    <n v="2459339"/>
    <n v="65262.22"/>
    <n v="12.4"/>
    <n v="27569.97"/>
  </r>
  <r>
    <x v="32"/>
    <x v="32"/>
    <s v="CUSTODIAL"/>
    <x v="0"/>
    <n v="2.54"/>
    <n v="0"/>
    <n v="0"/>
    <n v="2.54"/>
    <n v="0"/>
    <n v="0"/>
    <n v="0"/>
  </r>
  <r>
    <x v="32"/>
    <x v="32"/>
    <s v="CUSTODIAL"/>
    <x v="1"/>
    <n v="10.87"/>
    <n v="0"/>
    <n v="0"/>
    <n v="10.87"/>
    <n v="0"/>
    <n v="0"/>
    <n v="0"/>
  </r>
  <r>
    <x v="32"/>
    <x v="32"/>
    <s v="CUSTODIAL"/>
    <x v="2"/>
    <n v="15.11"/>
    <n v="0"/>
    <n v="0"/>
    <n v="11.71"/>
    <n v="0"/>
    <n v="0"/>
    <n v="3.4"/>
  </r>
  <r>
    <x v="32"/>
    <x v="32"/>
    <s v="CUSTODIAL"/>
    <x v="3"/>
    <n v="16.86"/>
    <n v="0"/>
    <n v="0"/>
    <n v="12.07"/>
    <n v="0"/>
    <n v="0"/>
    <n v="4.79"/>
  </r>
  <r>
    <x v="32"/>
    <x v="32"/>
    <s v="CUSTODIAL"/>
    <x v="4"/>
    <n v="21.34"/>
    <n v="0"/>
    <n v="0"/>
    <n v="14.74"/>
    <n v="0"/>
    <n v="0"/>
    <n v="6.6"/>
  </r>
  <r>
    <x v="32"/>
    <x v="32"/>
    <s v="CUSTODIAL"/>
    <x v="5"/>
    <n v="7.02"/>
    <n v="0"/>
    <n v="0"/>
    <n v="0"/>
    <n v="0"/>
    <n v="0"/>
    <n v="7.02"/>
  </r>
  <r>
    <x v="32"/>
    <x v="32"/>
    <s v="CUSTODIAL"/>
    <x v="6"/>
    <n v="6.87"/>
    <n v="0"/>
    <n v="0"/>
    <n v="0"/>
    <n v="0"/>
    <n v="0"/>
    <n v="6.87"/>
  </r>
  <r>
    <x v="32"/>
    <x v="32"/>
    <s v="CUSTODIAL"/>
    <x v="7"/>
    <n v="6.67"/>
    <n v="0"/>
    <n v="0"/>
    <n v="0"/>
    <n v="0"/>
    <n v="0"/>
    <n v="6.67"/>
  </r>
  <r>
    <x v="32"/>
    <x v="32"/>
    <s v="CUSTODIAL"/>
    <x v="8"/>
    <n v="5.73"/>
    <n v="0"/>
    <n v="0"/>
    <n v="0"/>
    <n v="0"/>
    <n v="0"/>
    <n v="5.73"/>
  </r>
  <r>
    <x v="32"/>
    <x v="32"/>
    <s v="CUSTODIAL"/>
    <x v="9"/>
    <n v="5.12"/>
    <n v="0"/>
    <n v="0"/>
    <n v="0"/>
    <n v="0"/>
    <n v="0"/>
    <n v="5.12"/>
  </r>
  <r>
    <x v="32"/>
    <x v="32"/>
    <s v="CUSTODIAL"/>
    <x v="10"/>
    <n v="4.45"/>
    <n v="0"/>
    <n v="0"/>
    <n v="0"/>
    <n v="0"/>
    <n v="0"/>
    <n v="4.45"/>
  </r>
  <r>
    <x v="32"/>
    <x v="32"/>
    <s v="CUSTODIAL"/>
    <x v="11"/>
    <n v="0"/>
    <n v="0"/>
    <n v="0"/>
    <n v="0"/>
    <n v="0"/>
    <n v="0"/>
    <n v="0"/>
  </r>
  <r>
    <x v="32"/>
    <x v="32"/>
    <s v="CUSTODIAL"/>
    <x v="12"/>
    <n v="5.78"/>
    <n v="0"/>
    <n v="0"/>
    <n v="0"/>
    <n v="0"/>
    <n v="0"/>
    <n v="5.78"/>
  </r>
  <r>
    <x v="32"/>
    <x v="32"/>
    <s v="CUSTODIAL"/>
    <x v="13"/>
    <n v="7.87"/>
    <n v="0"/>
    <n v="0"/>
    <n v="0"/>
    <n v="0"/>
    <n v="0"/>
    <n v="7.87"/>
  </r>
  <r>
    <x v="32"/>
    <x v="32"/>
    <s v="CUSTODIAL"/>
    <x v="14"/>
    <n v="10.94"/>
    <n v="0"/>
    <n v="0"/>
    <n v="0"/>
    <n v="0"/>
    <n v="0"/>
    <n v="10.94"/>
  </r>
  <r>
    <x v="32"/>
    <x v="32"/>
    <s v="CUSTODIAL"/>
    <x v="15"/>
    <n v="51.82"/>
    <n v="0"/>
    <n v="0"/>
    <n v="0"/>
    <n v="0"/>
    <n v="0"/>
    <n v="51.82"/>
  </r>
  <r>
    <x v="32"/>
    <x v="32"/>
    <s v="CUSTODIAL"/>
    <x v="16"/>
    <n v="57.48"/>
    <n v="0"/>
    <n v="0"/>
    <n v="0"/>
    <n v="0"/>
    <n v="0"/>
    <n v="57.48"/>
  </r>
  <r>
    <x v="32"/>
    <x v="32"/>
    <s v="CUSTODIAL"/>
    <x v="17"/>
    <n v="92.22"/>
    <n v="0"/>
    <n v="0"/>
    <n v="0"/>
    <n v="0"/>
    <n v="0"/>
    <n v="92.22"/>
  </r>
  <r>
    <x v="32"/>
    <x v="32"/>
    <s v="CUSTODIAL"/>
    <x v="18"/>
    <n v="65.77"/>
    <n v="0"/>
    <n v="0"/>
    <n v="0"/>
    <n v="0"/>
    <n v="0"/>
    <n v="65.77"/>
  </r>
  <r>
    <x v="32"/>
    <x v="32"/>
    <s v="CUSTODIAL"/>
    <x v="19"/>
    <n v="45.08"/>
    <n v="0"/>
    <n v="0"/>
    <n v="0"/>
    <n v="0"/>
    <n v="0"/>
    <n v="45.08"/>
  </r>
  <r>
    <x v="32"/>
    <x v="32"/>
    <s v="CUSTODIAL"/>
    <x v="20"/>
    <n v="34.07"/>
    <n v="0"/>
    <n v="0"/>
    <n v="0"/>
    <n v="0"/>
    <n v="4.88"/>
    <n v="29.19"/>
  </r>
  <r>
    <x v="32"/>
    <x v="32"/>
    <s v="CUSTODIAL"/>
    <x v="21"/>
    <n v="69.2"/>
    <n v="0"/>
    <n v="0"/>
    <n v="1.21"/>
    <n v="0"/>
    <n v="10.4"/>
    <n v="57.59"/>
  </r>
  <r>
    <x v="32"/>
    <x v="32"/>
    <s v="CUSTODIAL"/>
    <x v="22"/>
    <n v="94.48"/>
    <n v="0"/>
    <n v="0"/>
    <n v="2.2000000000000002"/>
    <n v="0"/>
    <n v="10.67"/>
    <n v="81.61"/>
  </r>
  <r>
    <x v="32"/>
    <x v="32"/>
    <s v="CUSTODIAL"/>
    <x v="23"/>
    <n v="118.23"/>
    <n v="0"/>
    <n v="0"/>
    <n v="9.2899999999999991"/>
    <n v="0"/>
    <n v="13.45"/>
    <n v="95.49"/>
  </r>
  <r>
    <x v="32"/>
    <x v="32"/>
    <s v="CUSTODIAL"/>
    <x v="24"/>
    <n v="125.93"/>
    <n v="0"/>
    <n v="0"/>
    <n v="4.3099999999999996"/>
    <n v="0"/>
    <n v="12.25"/>
    <n v="109.37"/>
  </r>
  <r>
    <x v="32"/>
    <x v="32"/>
    <s v="CUSTODIAL"/>
    <x v="25"/>
    <n v="331.35"/>
    <n v="0"/>
    <n v="0"/>
    <n v="43.7"/>
    <n v="0"/>
    <n v="66.72"/>
    <n v="220.93"/>
  </r>
  <r>
    <x v="32"/>
    <x v="32"/>
    <s v="CUSTODIAL"/>
    <x v="26"/>
    <n v="655.23"/>
    <n v="0"/>
    <n v="0"/>
    <n v="44.83"/>
    <n v="0"/>
    <n v="107.87"/>
    <n v="502.53"/>
  </r>
  <r>
    <x v="32"/>
    <x v="32"/>
    <s v="CUSTODIAL"/>
    <x v="27"/>
    <n v="441"/>
    <n v="0"/>
    <n v="0"/>
    <n v="39.49"/>
    <n v="0"/>
    <n v="10.28"/>
    <n v="391.23"/>
  </r>
  <r>
    <x v="32"/>
    <x v="32"/>
    <s v="CUSTODIAL"/>
    <x v="28"/>
    <n v="956.19"/>
    <n v="0"/>
    <n v="0"/>
    <n v="43.8"/>
    <n v="0"/>
    <n v="8.7200000000000006"/>
    <n v="903.67"/>
  </r>
  <r>
    <x v="32"/>
    <x v="32"/>
    <s v="CUSTODIAL"/>
    <x v="29"/>
    <n v="515.89"/>
    <n v="0"/>
    <n v="0"/>
    <n v="0.11"/>
    <n v="0"/>
    <n v="8.74"/>
    <n v="507.04"/>
  </r>
  <r>
    <x v="32"/>
    <x v="32"/>
    <s v="CUSTODIAL"/>
    <x v="30"/>
    <n v="576.17999999999995"/>
    <n v="0"/>
    <n v="0"/>
    <n v="0.22"/>
    <n v="0"/>
    <n v="8.74"/>
    <n v="567.22"/>
  </r>
  <r>
    <x v="32"/>
    <x v="32"/>
    <s v="CUSTODIAL"/>
    <x v="31"/>
    <n v="777.05"/>
    <n v="0"/>
    <n v="0"/>
    <n v="71.459999999999994"/>
    <n v="0"/>
    <n v="8.2200000000000006"/>
    <n v="697.37"/>
  </r>
  <r>
    <x v="32"/>
    <x v="32"/>
    <s v="CUSTODIAL"/>
    <x v="32"/>
    <n v="609.55999999999995"/>
    <n v="0"/>
    <n v="0"/>
    <n v="85.82"/>
    <n v="0"/>
    <n v="14.6"/>
    <n v="509.14"/>
  </r>
  <r>
    <x v="32"/>
    <x v="32"/>
    <s v="CUSTODIAL"/>
    <x v="33"/>
    <n v="1076.43"/>
    <n v="0"/>
    <n v="0"/>
    <n v="92.65"/>
    <n v="0"/>
    <n v="275.22000000000003"/>
    <n v="708.56"/>
  </r>
  <r>
    <x v="32"/>
    <x v="32"/>
    <s v="CUSTODIAL"/>
    <x v="34"/>
    <n v="1111.6199999999999"/>
    <n v="0"/>
    <n v="0"/>
    <n v="87.06"/>
    <n v="0"/>
    <n v="19.34"/>
    <n v="1005.22"/>
  </r>
  <r>
    <x v="32"/>
    <x v="32"/>
    <s v="CUSTODIAL"/>
    <x v="35"/>
    <n v="2591.94"/>
    <n v="0"/>
    <n v="0"/>
    <n v="173.54"/>
    <n v="0"/>
    <n v="704.17"/>
    <n v="1714.23"/>
  </r>
  <r>
    <x v="32"/>
    <x v="32"/>
    <s v="CUSTODIAL"/>
    <x v="36"/>
    <n v="4865.26"/>
    <n v="0"/>
    <n v="-454.02"/>
    <n v="630.88"/>
    <n v="-1.66"/>
    <n v="221.8"/>
    <n v="3560.22"/>
  </r>
  <r>
    <x v="32"/>
    <x v="32"/>
    <s v="CUSTODIAL"/>
    <x v="37"/>
    <n v="6395.53"/>
    <n v="0"/>
    <n v="-1471.22"/>
    <n v="419.29"/>
    <n v="3.36"/>
    <n v="106.92"/>
    <n v="4394.74"/>
  </r>
  <r>
    <x v="32"/>
    <x v="32"/>
    <s v="CUSTODIAL"/>
    <x v="38"/>
    <n v="17927.04"/>
    <n v="0"/>
    <n v="-3006.73"/>
    <n v="7028.76"/>
    <n v="-32.31"/>
    <n v="132"/>
    <n v="7791.86"/>
  </r>
  <r>
    <x v="32"/>
    <x v="32"/>
    <s v="CUSTODIAL"/>
    <x v="39"/>
    <n v="43089.06"/>
    <n v="0"/>
    <n v="-2166.83"/>
    <n v="18019.310000000001"/>
    <n v="0.91"/>
    <n v="90.7"/>
    <n v="22811.31"/>
  </r>
  <r>
    <x v="32"/>
    <x v="32"/>
    <s v="CUSTODIAL"/>
    <x v="40"/>
    <n v="80170.39"/>
    <n v="98.03"/>
    <n v="-3423.01"/>
    <n v="27008.720000000001"/>
    <n v="1.21"/>
    <n v="96.15"/>
    <n v="49739.33"/>
  </r>
  <r>
    <x v="32"/>
    <x v="32"/>
    <s v="CUSTODIAL"/>
    <x v="41"/>
    <n v="270562.86"/>
    <n v="0"/>
    <n v="-19637.939999999999"/>
    <n v="164018.64000000001"/>
    <n v="-124.56"/>
    <n v="117.41"/>
    <n v="86913.43"/>
  </r>
  <r>
    <x v="32"/>
    <x v="32"/>
    <s v="CUSTODIAL"/>
    <x v="42"/>
    <n v="27297936.760000002"/>
    <n v="8908.41"/>
    <n v="-29385.59"/>
    <n v="26285146.870000001"/>
    <n v="697515.56"/>
    <n v="132.53"/>
    <n v="294664.62"/>
  </r>
  <r>
    <x v="33"/>
    <x v="33"/>
    <s v="CUSTODIAL"/>
    <x v="0"/>
    <n v="1.63"/>
    <n v="0"/>
    <n v="0"/>
    <n v="1.63"/>
    <n v="0"/>
    <n v="0"/>
    <n v="0"/>
  </r>
  <r>
    <x v="33"/>
    <x v="33"/>
    <s v="CUSTODIAL"/>
    <x v="1"/>
    <n v="6.99"/>
    <n v="0"/>
    <n v="0"/>
    <n v="6.99"/>
    <n v="0"/>
    <n v="0"/>
    <n v="0"/>
  </r>
  <r>
    <x v="33"/>
    <x v="33"/>
    <s v="CUSTODIAL"/>
    <x v="2"/>
    <n v="9.7200000000000006"/>
    <n v="0"/>
    <n v="0"/>
    <n v="7.54"/>
    <n v="0"/>
    <n v="0"/>
    <n v="2.1800000000000002"/>
  </r>
  <r>
    <x v="33"/>
    <x v="33"/>
    <s v="CUSTODIAL"/>
    <x v="3"/>
    <n v="10.85"/>
    <n v="0"/>
    <n v="0"/>
    <n v="7.77"/>
    <n v="0"/>
    <n v="0"/>
    <n v="3.08"/>
  </r>
  <r>
    <x v="33"/>
    <x v="33"/>
    <s v="CUSTODIAL"/>
    <x v="4"/>
    <n v="13.73"/>
    <n v="0"/>
    <n v="0"/>
    <n v="9.48"/>
    <n v="0"/>
    <n v="0"/>
    <n v="4.25"/>
  </r>
  <r>
    <x v="33"/>
    <x v="33"/>
    <s v="CUSTODIAL"/>
    <x v="5"/>
    <n v="4.5199999999999996"/>
    <n v="0"/>
    <n v="0"/>
    <n v="0"/>
    <n v="0"/>
    <n v="0"/>
    <n v="4.5199999999999996"/>
  </r>
  <r>
    <x v="33"/>
    <x v="33"/>
    <s v="CUSTODIAL"/>
    <x v="6"/>
    <n v="4.42"/>
    <n v="0"/>
    <n v="0"/>
    <n v="0"/>
    <n v="0"/>
    <n v="0"/>
    <n v="4.42"/>
  </r>
  <r>
    <x v="33"/>
    <x v="33"/>
    <s v="CUSTODIAL"/>
    <x v="7"/>
    <n v="4.29"/>
    <n v="0"/>
    <n v="0"/>
    <n v="0"/>
    <n v="0"/>
    <n v="0"/>
    <n v="4.29"/>
  </r>
  <r>
    <x v="33"/>
    <x v="33"/>
    <s v="CUSTODIAL"/>
    <x v="8"/>
    <n v="3.69"/>
    <n v="0"/>
    <n v="0"/>
    <n v="0"/>
    <n v="0"/>
    <n v="0"/>
    <n v="3.69"/>
  </r>
  <r>
    <x v="33"/>
    <x v="33"/>
    <s v="CUSTODIAL"/>
    <x v="9"/>
    <n v="3.29"/>
    <n v="0"/>
    <n v="0"/>
    <n v="0"/>
    <n v="0"/>
    <n v="0"/>
    <n v="3.29"/>
  </r>
  <r>
    <x v="33"/>
    <x v="33"/>
    <s v="CUSTODIAL"/>
    <x v="10"/>
    <n v="2.86"/>
    <n v="0"/>
    <n v="0"/>
    <n v="0"/>
    <n v="0"/>
    <n v="0"/>
    <n v="2.86"/>
  </r>
  <r>
    <x v="33"/>
    <x v="33"/>
    <s v="CUSTODIAL"/>
    <x v="11"/>
    <n v="0"/>
    <n v="0"/>
    <n v="0"/>
    <n v="0"/>
    <n v="0"/>
    <n v="0"/>
    <n v="0"/>
  </r>
  <r>
    <x v="33"/>
    <x v="33"/>
    <s v="CUSTODIAL"/>
    <x v="12"/>
    <n v="4"/>
    <n v="0"/>
    <n v="0"/>
    <n v="0"/>
    <n v="0"/>
    <n v="0"/>
    <n v="4"/>
  </r>
  <r>
    <x v="33"/>
    <x v="33"/>
    <s v="CUSTODIAL"/>
    <x v="13"/>
    <n v="3.92"/>
    <n v="0"/>
    <n v="0"/>
    <n v="0"/>
    <n v="0"/>
    <n v="0"/>
    <n v="3.92"/>
  </r>
  <r>
    <x v="33"/>
    <x v="33"/>
    <s v="CUSTODIAL"/>
    <x v="14"/>
    <n v="5.36"/>
    <n v="0"/>
    <n v="0"/>
    <n v="0"/>
    <n v="0"/>
    <n v="0"/>
    <n v="5.36"/>
  </r>
  <r>
    <x v="33"/>
    <x v="33"/>
    <s v="CUSTODIAL"/>
    <x v="15"/>
    <n v="22.75"/>
    <n v="0"/>
    <n v="0"/>
    <n v="0"/>
    <n v="0"/>
    <n v="0"/>
    <n v="22.75"/>
  </r>
  <r>
    <x v="33"/>
    <x v="33"/>
    <s v="CUSTODIAL"/>
    <x v="16"/>
    <n v="32.61"/>
    <n v="0"/>
    <n v="0"/>
    <n v="0"/>
    <n v="0"/>
    <n v="0"/>
    <n v="32.61"/>
  </r>
  <r>
    <x v="33"/>
    <x v="33"/>
    <s v="CUSTODIAL"/>
    <x v="17"/>
    <n v="48.57"/>
    <n v="0"/>
    <n v="0"/>
    <n v="0"/>
    <n v="0"/>
    <n v="0"/>
    <n v="48.57"/>
  </r>
  <r>
    <x v="33"/>
    <x v="33"/>
    <s v="CUSTODIAL"/>
    <x v="18"/>
    <n v="33.090000000000003"/>
    <n v="0"/>
    <n v="0"/>
    <n v="0"/>
    <n v="0"/>
    <n v="0"/>
    <n v="33.090000000000003"/>
  </r>
  <r>
    <x v="33"/>
    <x v="33"/>
    <s v="CUSTODIAL"/>
    <x v="19"/>
    <n v="18.28"/>
    <n v="0"/>
    <n v="0"/>
    <n v="0"/>
    <n v="0"/>
    <n v="0"/>
    <n v="18.28"/>
  </r>
  <r>
    <x v="33"/>
    <x v="33"/>
    <s v="CUSTODIAL"/>
    <x v="20"/>
    <n v="15.73"/>
    <n v="0"/>
    <n v="0"/>
    <n v="0"/>
    <n v="0"/>
    <n v="2.25"/>
    <n v="13.48"/>
  </r>
  <r>
    <x v="33"/>
    <x v="33"/>
    <s v="CUSTODIAL"/>
    <x v="21"/>
    <n v="31.66"/>
    <n v="0"/>
    <n v="0"/>
    <n v="0.55000000000000004"/>
    <n v="0"/>
    <n v="4.76"/>
    <n v="26.35"/>
  </r>
  <r>
    <x v="33"/>
    <x v="33"/>
    <s v="CUSTODIAL"/>
    <x v="22"/>
    <n v="46.01"/>
    <n v="0"/>
    <n v="0"/>
    <n v="1.07"/>
    <n v="0"/>
    <n v="5.2"/>
    <n v="39.74"/>
  </r>
  <r>
    <x v="33"/>
    <x v="33"/>
    <s v="CUSTODIAL"/>
    <x v="23"/>
    <n v="57.38"/>
    <n v="0"/>
    <n v="0"/>
    <n v="4.51"/>
    <n v="0"/>
    <n v="6.53"/>
    <n v="46.34"/>
  </r>
  <r>
    <x v="33"/>
    <x v="33"/>
    <s v="CUSTODIAL"/>
    <x v="24"/>
    <n v="65.209999999999994"/>
    <n v="0"/>
    <n v="0"/>
    <n v="2.2200000000000002"/>
    <n v="0"/>
    <n v="6.34"/>
    <n v="56.65"/>
  </r>
  <r>
    <x v="33"/>
    <x v="33"/>
    <s v="CUSTODIAL"/>
    <x v="25"/>
    <n v="168.57"/>
    <n v="0"/>
    <n v="0"/>
    <n v="22.23"/>
    <n v="0"/>
    <n v="33.950000000000003"/>
    <n v="112.39"/>
  </r>
  <r>
    <x v="33"/>
    <x v="33"/>
    <s v="CUSTODIAL"/>
    <x v="26"/>
    <n v="332.24"/>
    <n v="0"/>
    <n v="0"/>
    <n v="22.73"/>
    <n v="0"/>
    <n v="54.69"/>
    <n v="254.82"/>
  </r>
  <r>
    <x v="33"/>
    <x v="33"/>
    <s v="CUSTODIAL"/>
    <x v="27"/>
    <n v="240.12"/>
    <n v="0"/>
    <n v="0"/>
    <n v="21.51"/>
    <n v="0"/>
    <n v="5.6"/>
    <n v="213.01"/>
  </r>
  <r>
    <x v="33"/>
    <x v="33"/>
    <s v="CUSTODIAL"/>
    <x v="28"/>
    <n v="476.06"/>
    <n v="0"/>
    <n v="0"/>
    <n v="21.81"/>
    <n v="0"/>
    <n v="4.34"/>
    <n v="449.91"/>
  </r>
  <r>
    <x v="33"/>
    <x v="33"/>
    <s v="CUSTODIAL"/>
    <x v="29"/>
    <n v="255.67"/>
    <n v="0"/>
    <n v="0"/>
    <n v="0.06"/>
    <n v="0"/>
    <n v="4.33"/>
    <n v="251.28"/>
  </r>
  <r>
    <x v="33"/>
    <x v="33"/>
    <s v="CUSTODIAL"/>
    <x v="30"/>
    <n v="286.95999999999998"/>
    <n v="0"/>
    <n v="0"/>
    <n v="0.12"/>
    <n v="0"/>
    <n v="4.3499999999999996"/>
    <n v="282.49"/>
  </r>
  <r>
    <x v="33"/>
    <x v="33"/>
    <s v="CUSTODIAL"/>
    <x v="31"/>
    <n v="388.84"/>
    <n v="0"/>
    <n v="0"/>
    <n v="35.75"/>
    <n v="0"/>
    <n v="4.1100000000000003"/>
    <n v="348.98"/>
  </r>
  <r>
    <x v="33"/>
    <x v="33"/>
    <s v="CUSTODIAL"/>
    <x v="32"/>
    <n v="307.57"/>
    <n v="0"/>
    <n v="0"/>
    <n v="43.29"/>
    <n v="0"/>
    <n v="7.37"/>
    <n v="256.91000000000003"/>
  </r>
  <r>
    <x v="33"/>
    <x v="33"/>
    <s v="CUSTODIAL"/>
    <x v="33"/>
    <n v="550.99"/>
    <n v="0"/>
    <n v="0"/>
    <n v="47.42"/>
    <n v="0"/>
    <n v="140.88"/>
    <n v="362.69"/>
  </r>
  <r>
    <x v="33"/>
    <x v="33"/>
    <s v="CUSTODIAL"/>
    <x v="34"/>
    <n v="569.03"/>
    <n v="0"/>
    <n v="0"/>
    <n v="44.57"/>
    <n v="0"/>
    <n v="9.9"/>
    <n v="514.55999999999995"/>
  </r>
  <r>
    <x v="33"/>
    <x v="33"/>
    <s v="CUSTODIAL"/>
    <x v="35"/>
    <n v="1565.42"/>
    <n v="0"/>
    <n v="0"/>
    <n v="104.81"/>
    <n v="0"/>
    <n v="425.28"/>
    <n v="1035.33"/>
  </r>
  <r>
    <x v="33"/>
    <x v="33"/>
    <s v="CUSTODIAL"/>
    <x v="36"/>
    <n v="2972.79"/>
    <n v="0"/>
    <n v="-277.42"/>
    <n v="385.51"/>
    <n v="-1.02"/>
    <n v="135.52000000000001"/>
    <n v="2175.36"/>
  </r>
  <r>
    <x v="33"/>
    <x v="33"/>
    <s v="CUSTODIAL"/>
    <x v="37"/>
    <n v="3520.16"/>
    <n v="0"/>
    <n v="-809.77"/>
    <n v="230.78"/>
    <n v="1.86"/>
    <n v="58.85"/>
    <n v="2418.9"/>
  </r>
  <r>
    <x v="33"/>
    <x v="33"/>
    <s v="CUSTODIAL"/>
    <x v="38"/>
    <n v="9975.0300000000007"/>
    <n v="0"/>
    <n v="-1673.01"/>
    <n v="3910.96"/>
    <n v="-17.989999999999998"/>
    <n v="73.44"/>
    <n v="4335.6099999999997"/>
  </r>
  <r>
    <x v="33"/>
    <x v="33"/>
    <s v="CUSTODIAL"/>
    <x v="39"/>
    <n v="24222.49"/>
    <n v="0"/>
    <n v="-1218.07"/>
    <n v="10129.540000000001"/>
    <n v="0.51"/>
    <n v="50.99"/>
    <n v="12823.38"/>
  </r>
  <r>
    <x v="33"/>
    <x v="33"/>
    <s v="CUSTODIAL"/>
    <x v="40"/>
    <n v="48391.94"/>
    <n v="59.18"/>
    <n v="-2066.19"/>
    <n v="16302.8"/>
    <n v="0.72"/>
    <n v="58.04"/>
    <n v="30023.37"/>
  </r>
  <r>
    <x v="33"/>
    <x v="33"/>
    <s v="CUSTODIAL"/>
    <x v="41"/>
    <n v="163949.24"/>
    <n v="0"/>
    <n v="-11899.74"/>
    <n v="99388.11"/>
    <n v="-75.48"/>
    <n v="71.150000000000006"/>
    <n v="52665.72"/>
  </r>
  <r>
    <x v="33"/>
    <x v="33"/>
    <s v="CUSTODIAL"/>
    <x v="42"/>
    <n v="16853310.27"/>
    <n v="5499.9"/>
    <n v="-18142.2"/>
    <n v="16228029.970000001"/>
    <n v="430634.97"/>
    <n v="81.819999999999993"/>
    <n v="181921.21"/>
  </r>
  <r>
    <x v="34"/>
    <x v="34"/>
    <s v="CUSTODIAL"/>
    <x v="0"/>
    <n v="0.09"/>
    <n v="0"/>
    <n v="0"/>
    <n v="0.08"/>
    <n v="0"/>
    <n v="0"/>
    <n v="0.01"/>
  </r>
  <r>
    <x v="34"/>
    <x v="34"/>
    <s v="CUSTODIAL"/>
    <x v="1"/>
    <n v="0.36"/>
    <n v="0"/>
    <n v="0"/>
    <n v="0.36"/>
    <n v="0"/>
    <n v="0"/>
    <n v="0"/>
  </r>
  <r>
    <x v="34"/>
    <x v="34"/>
    <s v="CUSTODIAL"/>
    <x v="2"/>
    <n v="0.51"/>
    <n v="0"/>
    <n v="0"/>
    <n v="0.39"/>
    <n v="0"/>
    <n v="0"/>
    <n v="0.12"/>
  </r>
  <r>
    <x v="34"/>
    <x v="34"/>
    <s v="CUSTODIAL"/>
    <x v="3"/>
    <n v="0.56999999999999995"/>
    <n v="0"/>
    <n v="0"/>
    <n v="0.4"/>
    <n v="0"/>
    <n v="0"/>
    <n v="0.17"/>
  </r>
  <r>
    <x v="34"/>
    <x v="34"/>
    <s v="CUSTODIAL"/>
    <x v="4"/>
    <n v="0.72"/>
    <n v="0"/>
    <n v="0"/>
    <n v="0.5"/>
    <n v="0"/>
    <n v="0"/>
    <n v="0.22"/>
  </r>
  <r>
    <x v="34"/>
    <x v="34"/>
    <s v="CUSTODIAL"/>
    <x v="5"/>
    <n v="0.24"/>
    <n v="0"/>
    <n v="0"/>
    <n v="0"/>
    <n v="0"/>
    <n v="0"/>
    <n v="0.24"/>
  </r>
  <r>
    <x v="34"/>
    <x v="34"/>
    <s v="CUSTODIAL"/>
    <x v="6"/>
    <n v="0.23"/>
    <n v="0"/>
    <n v="0"/>
    <n v="0"/>
    <n v="0"/>
    <n v="0"/>
    <n v="0.23"/>
  </r>
  <r>
    <x v="34"/>
    <x v="34"/>
    <s v="CUSTODIAL"/>
    <x v="7"/>
    <n v="0.22"/>
    <n v="0"/>
    <n v="0"/>
    <n v="0"/>
    <n v="0"/>
    <n v="0"/>
    <n v="0.22"/>
  </r>
  <r>
    <x v="34"/>
    <x v="34"/>
    <s v="CUSTODIAL"/>
    <x v="8"/>
    <n v="0.19"/>
    <n v="0"/>
    <n v="0"/>
    <n v="0"/>
    <n v="0"/>
    <n v="0"/>
    <n v="0.19"/>
  </r>
  <r>
    <x v="34"/>
    <x v="34"/>
    <s v="CUSTODIAL"/>
    <x v="9"/>
    <n v="0.17"/>
    <n v="0"/>
    <n v="0"/>
    <n v="0"/>
    <n v="0"/>
    <n v="0"/>
    <n v="0.17"/>
  </r>
  <r>
    <x v="34"/>
    <x v="34"/>
    <s v="CUSTODIAL"/>
    <x v="10"/>
    <n v="0.15"/>
    <n v="0"/>
    <n v="0"/>
    <n v="0"/>
    <n v="0"/>
    <n v="0"/>
    <n v="0.15"/>
  </r>
  <r>
    <x v="34"/>
    <x v="34"/>
    <s v="CUSTODIAL"/>
    <x v="11"/>
    <n v="0"/>
    <n v="0"/>
    <n v="0"/>
    <n v="0"/>
    <n v="0"/>
    <n v="0"/>
    <n v="0"/>
  </r>
  <r>
    <x v="34"/>
    <x v="34"/>
    <s v="CUSTODIAL"/>
    <x v="12"/>
    <n v="0.2"/>
    <n v="0"/>
    <n v="0"/>
    <n v="0"/>
    <n v="0"/>
    <n v="0"/>
    <n v="0.2"/>
  </r>
  <r>
    <x v="34"/>
    <x v="34"/>
    <s v="CUSTODIAL"/>
    <x v="13"/>
    <n v="0.25"/>
    <n v="0"/>
    <n v="0"/>
    <n v="0"/>
    <n v="0"/>
    <n v="0"/>
    <n v="0.25"/>
  </r>
  <r>
    <x v="34"/>
    <x v="34"/>
    <s v="CUSTODIAL"/>
    <x v="14"/>
    <n v="0.35"/>
    <n v="0"/>
    <n v="0"/>
    <n v="0"/>
    <n v="0"/>
    <n v="0"/>
    <n v="0.35"/>
  </r>
  <r>
    <x v="34"/>
    <x v="34"/>
    <s v="CUSTODIAL"/>
    <x v="15"/>
    <n v="1.81"/>
    <n v="0"/>
    <n v="0"/>
    <n v="0"/>
    <n v="0"/>
    <n v="0"/>
    <n v="1.81"/>
  </r>
  <r>
    <x v="34"/>
    <x v="34"/>
    <s v="CUSTODIAL"/>
    <x v="16"/>
    <n v="2.4500000000000002"/>
    <n v="0"/>
    <n v="0"/>
    <n v="0"/>
    <n v="0"/>
    <n v="0"/>
    <n v="2.4500000000000002"/>
  </r>
  <r>
    <x v="34"/>
    <x v="34"/>
    <s v="CUSTODIAL"/>
    <x v="17"/>
    <n v="3.95"/>
    <n v="0"/>
    <n v="0"/>
    <n v="0"/>
    <n v="0"/>
    <n v="0"/>
    <n v="3.95"/>
  </r>
  <r>
    <x v="34"/>
    <x v="34"/>
    <s v="CUSTODIAL"/>
    <x v="18"/>
    <n v="3.1"/>
    <n v="0"/>
    <n v="0"/>
    <n v="0"/>
    <n v="0"/>
    <n v="0"/>
    <n v="3.1"/>
  </r>
  <r>
    <x v="34"/>
    <x v="34"/>
    <s v="CUSTODIAL"/>
    <x v="19"/>
    <n v="1.59"/>
    <n v="0"/>
    <n v="0"/>
    <n v="0"/>
    <n v="0"/>
    <n v="0"/>
    <n v="1.59"/>
  </r>
  <r>
    <x v="34"/>
    <x v="34"/>
    <s v="CUSTODIAL"/>
    <x v="20"/>
    <n v="1.26"/>
    <n v="0"/>
    <n v="0"/>
    <n v="0"/>
    <n v="0"/>
    <n v="0.2"/>
    <n v="1.06"/>
  </r>
  <r>
    <x v="34"/>
    <x v="34"/>
    <s v="CUSTODIAL"/>
    <x v="21"/>
    <n v="3.11"/>
    <n v="0"/>
    <n v="0"/>
    <n v="0.06"/>
    <n v="0"/>
    <n v="0.51"/>
    <n v="2.54"/>
  </r>
  <r>
    <x v="34"/>
    <x v="34"/>
    <s v="CUSTODIAL"/>
    <x v="22"/>
    <n v="4.0599999999999996"/>
    <n v="0"/>
    <n v="0"/>
    <n v="0.11"/>
    <n v="0"/>
    <n v="0.51"/>
    <n v="3.44"/>
  </r>
  <r>
    <x v="34"/>
    <x v="34"/>
    <s v="CUSTODIAL"/>
    <x v="23"/>
    <n v="5.01"/>
    <n v="0"/>
    <n v="0"/>
    <n v="0.43"/>
    <n v="0"/>
    <n v="0.62"/>
    <n v="3.96"/>
  </r>
  <r>
    <x v="34"/>
    <x v="34"/>
    <s v="CUSTODIAL"/>
    <x v="24"/>
    <n v="5.13"/>
    <n v="0"/>
    <n v="0"/>
    <n v="0.19"/>
    <n v="0"/>
    <n v="0.55000000000000004"/>
    <n v="4.3899999999999997"/>
  </r>
  <r>
    <x v="34"/>
    <x v="34"/>
    <s v="CUSTODIAL"/>
    <x v="25"/>
    <n v="13.81"/>
    <n v="0"/>
    <n v="0"/>
    <n v="1.99"/>
    <n v="0"/>
    <n v="3.03"/>
    <n v="8.7899999999999991"/>
  </r>
  <r>
    <x v="34"/>
    <x v="34"/>
    <s v="CUSTODIAL"/>
    <x v="26"/>
    <n v="26.03"/>
    <n v="0"/>
    <n v="0"/>
    <n v="1.96"/>
    <n v="0"/>
    <n v="4.71"/>
    <n v="19.36"/>
  </r>
  <r>
    <x v="34"/>
    <x v="34"/>
    <s v="CUSTODIAL"/>
    <x v="27"/>
    <n v="17.54"/>
    <n v="0"/>
    <n v="0"/>
    <n v="1.73"/>
    <n v="0"/>
    <n v="0.45"/>
    <n v="15.36"/>
  </r>
  <r>
    <x v="34"/>
    <x v="34"/>
    <s v="CUSTODIAL"/>
    <x v="28"/>
    <n v="34.82"/>
    <n v="0"/>
    <n v="0"/>
    <n v="1.74"/>
    <n v="0"/>
    <n v="0.35"/>
    <n v="32.729999999999997"/>
  </r>
  <r>
    <x v="34"/>
    <x v="34"/>
    <s v="CUSTODIAL"/>
    <x v="29"/>
    <n v="18.54"/>
    <n v="0"/>
    <n v="0"/>
    <n v="0"/>
    <n v="0"/>
    <n v="0.35"/>
    <n v="18.190000000000001"/>
  </r>
  <r>
    <x v="34"/>
    <x v="34"/>
    <s v="CUSTODIAL"/>
    <x v="30"/>
    <n v="20.62"/>
    <n v="0"/>
    <n v="0"/>
    <n v="0"/>
    <n v="0"/>
    <n v="0.34"/>
    <n v="20.28"/>
  </r>
  <r>
    <x v="34"/>
    <x v="34"/>
    <s v="CUSTODIAL"/>
    <x v="31"/>
    <n v="27.6"/>
    <n v="0"/>
    <n v="0"/>
    <n v="2.79"/>
    <n v="0"/>
    <n v="0.32"/>
    <n v="24.49"/>
  </r>
  <r>
    <x v="34"/>
    <x v="34"/>
    <s v="CUSTODIAL"/>
    <x v="32"/>
    <n v="21.21"/>
    <n v="0"/>
    <n v="0"/>
    <n v="3.32"/>
    <n v="0"/>
    <n v="0.56999999999999995"/>
    <n v="17.32"/>
  </r>
  <r>
    <x v="34"/>
    <x v="34"/>
    <s v="CUSTODIAL"/>
    <x v="33"/>
    <n v="35.159999999999997"/>
    <n v="0"/>
    <n v="0"/>
    <n v="3.43"/>
    <n v="0"/>
    <n v="10.16"/>
    <n v="21.57"/>
  </r>
  <r>
    <x v="34"/>
    <x v="34"/>
    <s v="CUSTODIAL"/>
    <x v="34"/>
    <n v="35.11"/>
    <n v="0"/>
    <n v="0"/>
    <n v="3.38"/>
    <n v="0"/>
    <n v="0.75"/>
    <n v="30.98"/>
  </r>
  <r>
    <x v="34"/>
    <x v="34"/>
    <s v="CUSTODIAL"/>
    <x v="35"/>
    <n v="83.48"/>
    <n v="0"/>
    <n v="0"/>
    <n v="6.76"/>
    <n v="0"/>
    <n v="27.46"/>
    <n v="49.26"/>
  </r>
  <r>
    <x v="34"/>
    <x v="34"/>
    <s v="CUSTODIAL"/>
    <x v="36"/>
    <n v="146.96"/>
    <n v="0"/>
    <n v="-17.89"/>
    <n v="24.85"/>
    <n v="-0.06"/>
    <n v="8.74"/>
    <n v="95.54"/>
  </r>
  <r>
    <x v="34"/>
    <x v="34"/>
    <s v="CUSTODIAL"/>
    <x v="37"/>
    <n v="128.72"/>
    <n v="0"/>
    <n v="-53.33"/>
    <n v="15.17"/>
    <n v="0.11"/>
    <n v="3.88"/>
    <n v="56.23"/>
  </r>
  <r>
    <x v="34"/>
    <x v="34"/>
    <s v="CUSTODIAL"/>
    <x v="38"/>
    <n v="442.88"/>
    <n v="0"/>
    <n v="-107.46"/>
    <n v="251.23"/>
    <n v="-1.1599999999999999"/>
    <n v="4.72"/>
    <n v="80.63"/>
  </r>
  <r>
    <x v="34"/>
    <x v="34"/>
    <s v="CUSTODIAL"/>
    <x v="39"/>
    <n v="978.04"/>
    <n v="0"/>
    <n v="-80.87"/>
    <n v="672.59"/>
    <n v="0.02"/>
    <n v="3.39"/>
    <n v="221.17"/>
  </r>
  <r>
    <x v="34"/>
    <x v="34"/>
    <s v="CUSTODIAL"/>
    <x v="40"/>
    <n v="2944.34"/>
    <n v="3.92"/>
    <n v="-136.76"/>
    <n v="1079.19"/>
    <n v="0.04"/>
    <n v="3.84"/>
    <n v="1728.43"/>
  </r>
  <r>
    <x v="34"/>
    <x v="34"/>
    <s v="CUSTODIAL"/>
    <x v="41"/>
    <n v="10581.92"/>
    <n v="0"/>
    <n v="-768.05"/>
    <n v="6414.93"/>
    <n v="-4.88"/>
    <n v="4.6100000000000003"/>
    <n v="3399.21"/>
  </r>
  <r>
    <x v="34"/>
    <x v="34"/>
    <s v="CUSTODIAL"/>
    <x v="42"/>
    <n v="1100225.22"/>
    <n v="359.04"/>
    <n v="-1184.3599999999999"/>
    <n v="1059405.3899999999"/>
    <n v="28112.9"/>
    <n v="5.34"/>
    <n v="11876.27"/>
  </r>
  <r>
    <x v="35"/>
    <x v="35"/>
    <s v="CUSTODIAL"/>
    <x v="0"/>
    <n v="0.02"/>
    <n v="0"/>
    <n v="0"/>
    <n v="0.02"/>
    <n v="0"/>
    <n v="0"/>
    <n v="0"/>
  </r>
  <r>
    <x v="35"/>
    <x v="35"/>
    <s v="CUSTODIAL"/>
    <x v="1"/>
    <n v="0.08"/>
    <n v="0"/>
    <n v="0"/>
    <n v="0.08"/>
    <n v="0"/>
    <n v="0"/>
    <n v="0"/>
  </r>
  <r>
    <x v="35"/>
    <x v="35"/>
    <s v="CUSTODIAL"/>
    <x v="2"/>
    <n v="0.11"/>
    <n v="0"/>
    <n v="0"/>
    <n v="0.09"/>
    <n v="0"/>
    <n v="0"/>
    <n v="0.02"/>
  </r>
  <r>
    <x v="35"/>
    <x v="35"/>
    <s v="CUSTODIAL"/>
    <x v="3"/>
    <n v="0.12"/>
    <n v="0"/>
    <n v="0"/>
    <n v="0.09"/>
    <n v="0"/>
    <n v="0"/>
    <n v="0.03"/>
  </r>
  <r>
    <x v="35"/>
    <x v="35"/>
    <s v="CUSTODIAL"/>
    <x v="4"/>
    <n v="0.16"/>
    <n v="0"/>
    <n v="0"/>
    <n v="0.11"/>
    <n v="0"/>
    <n v="0"/>
    <n v="0.05"/>
  </r>
  <r>
    <x v="35"/>
    <x v="35"/>
    <s v="CUSTODIAL"/>
    <x v="5"/>
    <n v="0.05"/>
    <n v="0"/>
    <n v="0"/>
    <n v="0"/>
    <n v="0"/>
    <n v="0"/>
    <n v="0.05"/>
  </r>
  <r>
    <x v="35"/>
    <x v="35"/>
    <s v="CUSTODIAL"/>
    <x v="6"/>
    <n v="0.05"/>
    <n v="0"/>
    <n v="0"/>
    <n v="0"/>
    <n v="0"/>
    <n v="0"/>
    <n v="0.05"/>
  </r>
  <r>
    <x v="35"/>
    <x v="35"/>
    <s v="CUSTODIAL"/>
    <x v="7"/>
    <n v="0.05"/>
    <n v="0"/>
    <n v="0"/>
    <n v="0"/>
    <n v="0"/>
    <n v="0"/>
    <n v="0.05"/>
  </r>
  <r>
    <x v="35"/>
    <x v="35"/>
    <s v="CUSTODIAL"/>
    <x v="8"/>
    <n v="0.04"/>
    <n v="0"/>
    <n v="0"/>
    <n v="0"/>
    <n v="0"/>
    <n v="0"/>
    <n v="0.04"/>
  </r>
  <r>
    <x v="35"/>
    <x v="35"/>
    <s v="CUSTODIAL"/>
    <x v="9"/>
    <n v="0.04"/>
    <n v="0"/>
    <n v="0"/>
    <n v="0"/>
    <n v="0"/>
    <n v="0"/>
    <n v="0.04"/>
  </r>
  <r>
    <x v="35"/>
    <x v="35"/>
    <s v="CUSTODIAL"/>
    <x v="10"/>
    <n v="0.03"/>
    <n v="0"/>
    <n v="0"/>
    <n v="0"/>
    <n v="0"/>
    <n v="0"/>
    <n v="0.03"/>
  </r>
  <r>
    <x v="35"/>
    <x v="35"/>
    <s v="CUSTODIAL"/>
    <x v="11"/>
    <n v="0"/>
    <n v="0"/>
    <n v="0"/>
    <n v="0"/>
    <n v="0"/>
    <n v="0"/>
    <n v="0"/>
  </r>
  <r>
    <x v="35"/>
    <x v="35"/>
    <s v="CUSTODIAL"/>
    <x v="12"/>
    <n v="0.05"/>
    <n v="0"/>
    <n v="0"/>
    <n v="0"/>
    <n v="0"/>
    <n v="0"/>
    <n v="0.05"/>
  </r>
  <r>
    <x v="35"/>
    <x v="35"/>
    <s v="CUSTODIAL"/>
    <x v="13"/>
    <n v="0.05"/>
    <n v="0"/>
    <n v="0"/>
    <n v="0"/>
    <n v="0"/>
    <n v="0"/>
    <n v="0.05"/>
  </r>
  <r>
    <x v="35"/>
    <x v="35"/>
    <s v="CUSTODIAL"/>
    <x v="14"/>
    <n v="0.05"/>
    <n v="0"/>
    <n v="0"/>
    <n v="0"/>
    <n v="0"/>
    <n v="0"/>
    <n v="0.05"/>
  </r>
  <r>
    <x v="35"/>
    <x v="35"/>
    <s v="CUSTODIAL"/>
    <x v="15"/>
    <n v="0.27"/>
    <n v="0"/>
    <n v="0"/>
    <n v="0"/>
    <n v="0"/>
    <n v="0"/>
    <n v="0.27"/>
  </r>
  <r>
    <x v="35"/>
    <x v="35"/>
    <s v="CUSTODIAL"/>
    <x v="16"/>
    <n v="1.07"/>
    <n v="0"/>
    <n v="0"/>
    <n v="0"/>
    <n v="0"/>
    <n v="0"/>
    <n v="1.07"/>
  </r>
  <r>
    <x v="35"/>
    <x v="35"/>
    <s v="CUSTODIAL"/>
    <x v="17"/>
    <n v="2.2599999999999998"/>
    <n v="0"/>
    <n v="0"/>
    <n v="0"/>
    <n v="0"/>
    <n v="0"/>
    <n v="2.2599999999999998"/>
  </r>
  <r>
    <x v="35"/>
    <x v="35"/>
    <s v="CUSTODIAL"/>
    <x v="18"/>
    <n v="1.48"/>
    <n v="0"/>
    <n v="0"/>
    <n v="0"/>
    <n v="0"/>
    <n v="0"/>
    <n v="1.48"/>
  </r>
  <r>
    <x v="35"/>
    <x v="35"/>
    <s v="CUSTODIAL"/>
    <x v="19"/>
    <n v="0.91"/>
    <n v="0"/>
    <n v="0"/>
    <n v="0"/>
    <n v="0"/>
    <n v="0"/>
    <n v="0.91"/>
  </r>
  <r>
    <x v="35"/>
    <x v="35"/>
    <s v="CUSTODIAL"/>
    <x v="20"/>
    <n v="0.77"/>
    <n v="0"/>
    <n v="0"/>
    <n v="0"/>
    <n v="0"/>
    <n v="0.11"/>
    <n v="0.66"/>
  </r>
  <r>
    <x v="35"/>
    <x v="35"/>
    <s v="CUSTODIAL"/>
    <x v="21"/>
    <n v="1.55"/>
    <n v="0"/>
    <n v="0"/>
    <n v="0.03"/>
    <n v="0"/>
    <n v="0.23"/>
    <n v="1.29"/>
  </r>
  <r>
    <x v="35"/>
    <x v="35"/>
    <s v="CUSTODIAL"/>
    <x v="22"/>
    <n v="1.95"/>
    <n v="0"/>
    <n v="0"/>
    <n v="0.05"/>
    <n v="0"/>
    <n v="0.22"/>
    <n v="1.68"/>
  </r>
  <r>
    <x v="35"/>
    <x v="35"/>
    <s v="CUSTODIAL"/>
    <x v="23"/>
    <n v="2.27"/>
    <n v="0"/>
    <n v="0"/>
    <n v="0.18"/>
    <n v="0"/>
    <n v="0.26"/>
    <n v="1.83"/>
  </r>
  <r>
    <x v="35"/>
    <x v="35"/>
    <s v="CUSTODIAL"/>
    <x v="24"/>
    <n v="2.44"/>
    <n v="0"/>
    <n v="0"/>
    <n v="7.0000000000000007E-2"/>
    <n v="0"/>
    <n v="0.24"/>
    <n v="2.13"/>
  </r>
  <r>
    <x v="35"/>
    <x v="35"/>
    <s v="CUSTODIAL"/>
    <x v="25"/>
    <n v="6.64"/>
    <n v="0"/>
    <n v="0"/>
    <n v="0.88"/>
    <n v="0"/>
    <n v="1.33"/>
    <n v="4.43"/>
  </r>
  <r>
    <x v="35"/>
    <x v="35"/>
    <s v="CUSTODIAL"/>
    <x v="26"/>
    <n v="12.72"/>
    <n v="0"/>
    <n v="0"/>
    <n v="0.87"/>
    <n v="0"/>
    <n v="2.1"/>
    <n v="9.75"/>
  </r>
  <r>
    <x v="35"/>
    <x v="35"/>
    <s v="CUSTODIAL"/>
    <x v="27"/>
    <n v="8.52"/>
    <n v="0"/>
    <n v="0"/>
    <n v="0.76"/>
    <n v="0"/>
    <n v="0.2"/>
    <n v="7.56"/>
  </r>
  <r>
    <x v="35"/>
    <x v="35"/>
    <s v="CUSTODIAL"/>
    <x v="28"/>
    <n v="17.170000000000002"/>
    <n v="0"/>
    <n v="0"/>
    <n v="0.79"/>
    <n v="0"/>
    <n v="0.16"/>
    <n v="16.22"/>
  </r>
  <r>
    <x v="35"/>
    <x v="35"/>
    <s v="CUSTODIAL"/>
    <x v="29"/>
    <n v="9.51"/>
    <n v="0"/>
    <n v="0"/>
    <n v="0"/>
    <n v="0"/>
    <n v="0.16"/>
    <n v="9.35"/>
  </r>
  <r>
    <x v="35"/>
    <x v="35"/>
    <s v="CUSTODIAL"/>
    <x v="30"/>
    <n v="10.54"/>
    <n v="0"/>
    <n v="0"/>
    <n v="0"/>
    <n v="0"/>
    <n v="0.16"/>
    <n v="10.38"/>
  </r>
  <r>
    <x v="35"/>
    <x v="35"/>
    <s v="CUSTODIAL"/>
    <x v="31"/>
    <n v="13.94"/>
    <n v="0"/>
    <n v="0"/>
    <n v="1.28"/>
    <n v="0"/>
    <n v="0.15"/>
    <n v="12.51"/>
  </r>
  <r>
    <x v="35"/>
    <x v="35"/>
    <s v="CUSTODIAL"/>
    <x v="32"/>
    <n v="11.32"/>
    <n v="0"/>
    <n v="0"/>
    <n v="1.59"/>
    <n v="0"/>
    <n v="0.27"/>
    <n v="9.4600000000000009"/>
  </r>
  <r>
    <x v="35"/>
    <x v="35"/>
    <s v="CUSTODIAL"/>
    <x v="33"/>
    <n v="19.54"/>
    <n v="0"/>
    <n v="0"/>
    <n v="1.67"/>
    <n v="0"/>
    <n v="4.99"/>
    <n v="12.88"/>
  </r>
  <r>
    <x v="35"/>
    <x v="35"/>
    <s v="CUSTODIAL"/>
    <x v="34"/>
    <n v="20.399999999999999"/>
    <n v="0"/>
    <n v="0"/>
    <n v="1.6"/>
    <n v="0"/>
    <n v="0.35"/>
    <n v="18.45"/>
  </r>
  <r>
    <x v="35"/>
    <x v="35"/>
    <s v="CUSTODIAL"/>
    <x v="35"/>
    <n v="31.97"/>
    <n v="0"/>
    <n v="0"/>
    <n v="2.14"/>
    <n v="0"/>
    <n v="8.68"/>
    <n v="21.15"/>
  </r>
  <r>
    <x v="35"/>
    <x v="35"/>
    <s v="CUSTODIAL"/>
    <x v="36"/>
    <n v="26.72"/>
    <n v="0"/>
    <n v="-2.4900000000000002"/>
    <n v="3.47"/>
    <n v="-0.01"/>
    <n v="1.21"/>
    <n v="19.559999999999999"/>
  </r>
  <r>
    <x v="35"/>
    <x v="35"/>
    <s v="CUSTODIAL"/>
    <x v="37"/>
    <n v="31.23"/>
    <n v="0"/>
    <n v="-7.18"/>
    <n v="2.0499999999999998"/>
    <n v="0.03"/>
    <n v="0.51"/>
    <n v="21.46"/>
  </r>
  <r>
    <x v="35"/>
    <x v="35"/>
    <s v="CUSTODIAL"/>
    <x v="38"/>
    <n v="86.73"/>
    <n v="0"/>
    <n v="-14.56"/>
    <n v="34.01"/>
    <n v="-0.15"/>
    <n v="0.63"/>
    <n v="37.68"/>
  </r>
  <r>
    <x v="35"/>
    <x v="35"/>
    <s v="CUSTODIAL"/>
    <x v="39"/>
    <n v="207.96"/>
    <n v="0"/>
    <n v="-10.45"/>
    <n v="86.96"/>
    <n v="0.02"/>
    <n v="0.43"/>
    <n v="110.1"/>
  </r>
  <r>
    <x v="35"/>
    <x v="35"/>
    <s v="CUSTODIAL"/>
    <x v="40"/>
    <n v="382.62"/>
    <n v="0.47"/>
    <n v="-16.350000000000001"/>
    <n v="128.88"/>
    <n v="0"/>
    <n v="0.45"/>
    <n v="237.41"/>
  </r>
  <r>
    <x v="35"/>
    <x v="35"/>
    <s v="CUSTODIAL"/>
    <x v="41"/>
    <n v="1335.82"/>
    <n v="0"/>
    <n v="-96.96"/>
    <n v="809.81"/>
    <n v="-0.61"/>
    <n v="0.57999999999999996"/>
    <n v="429.08"/>
  </r>
  <r>
    <x v="35"/>
    <x v="35"/>
    <s v="CUSTODIAL"/>
    <x v="42"/>
    <n v="140030.63"/>
    <n v="45.7"/>
    <n v="-150.74"/>
    <n v="134835.29999999999"/>
    <n v="3578.06"/>
    <n v="0.68"/>
    <n v="1511.55"/>
  </r>
  <r>
    <x v="36"/>
    <x v="36"/>
    <s v="CUSTODIAL"/>
    <x v="25"/>
    <n v="3.14"/>
    <n v="0"/>
    <n v="0"/>
    <n v="0.42"/>
    <n v="0"/>
    <n v="0.63"/>
    <n v="2.09"/>
  </r>
  <r>
    <x v="36"/>
    <x v="36"/>
    <s v="CUSTODIAL"/>
    <x v="26"/>
    <n v="13.1"/>
    <n v="0"/>
    <n v="0"/>
    <n v="0.89"/>
    <n v="0"/>
    <n v="2.15"/>
    <n v="10.06"/>
  </r>
  <r>
    <x v="36"/>
    <x v="36"/>
    <s v="CUSTODIAL"/>
    <x v="27"/>
    <n v="10.96"/>
    <n v="0"/>
    <n v="0"/>
    <n v="0.98"/>
    <n v="0"/>
    <n v="0.26"/>
    <n v="9.7200000000000006"/>
  </r>
  <r>
    <x v="36"/>
    <x v="36"/>
    <s v="CUSTODIAL"/>
    <x v="28"/>
    <n v="20.81"/>
    <n v="0"/>
    <n v="0"/>
    <n v="0.95"/>
    <n v="0"/>
    <n v="0.19"/>
    <n v="19.670000000000002"/>
  </r>
  <r>
    <x v="36"/>
    <x v="36"/>
    <s v="CUSTODIAL"/>
    <x v="29"/>
    <n v="9.9700000000000006"/>
    <n v="0"/>
    <n v="0"/>
    <n v="0"/>
    <n v="0"/>
    <n v="0.17"/>
    <n v="9.8000000000000007"/>
  </r>
  <r>
    <x v="36"/>
    <x v="36"/>
    <s v="CUSTODIAL"/>
    <x v="30"/>
    <n v="12.28"/>
    <n v="0"/>
    <n v="0"/>
    <n v="0"/>
    <n v="0"/>
    <n v="0.19"/>
    <n v="12.09"/>
  </r>
  <r>
    <x v="36"/>
    <x v="36"/>
    <s v="CUSTODIAL"/>
    <x v="31"/>
    <n v="16.82"/>
    <n v="0"/>
    <n v="0"/>
    <n v="1.54"/>
    <n v="0"/>
    <n v="0.18"/>
    <n v="15.1"/>
  </r>
  <r>
    <x v="36"/>
    <x v="36"/>
    <s v="CUSTODIAL"/>
    <x v="32"/>
    <n v="13.49"/>
    <n v="0"/>
    <n v="0"/>
    <n v="1.9"/>
    <n v="0"/>
    <n v="0.32"/>
    <n v="11.27"/>
  </r>
  <r>
    <x v="36"/>
    <x v="36"/>
    <s v="CUSTODIAL"/>
    <x v="33"/>
    <n v="27.74"/>
    <n v="0"/>
    <n v="0"/>
    <n v="2.41"/>
    <n v="0"/>
    <n v="7.1"/>
    <n v="18.23"/>
  </r>
  <r>
    <x v="36"/>
    <x v="36"/>
    <s v="CUSTODIAL"/>
    <x v="34"/>
    <n v="29.13"/>
    <n v="0"/>
    <n v="0"/>
    <n v="2.27"/>
    <n v="0"/>
    <n v="0.51"/>
    <n v="26.35"/>
  </r>
  <r>
    <x v="36"/>
    <x v="36"/>
    <s v="CUSTODIAL"/>
    <x v="35"/>
    <n v="70.95"/>
    <n v="0"/>
    <n v="0"/>
    <n v="4.75"/>
    <n v="0"/>
    <n v="19.28"/>
    <n v="46.92"/>
  </r>
  <r>
    <x v="36"/>
    <x v="36"/>
    <s v="CUSTODIAL"/>
    <x v="36"/>
    <n v="268.14"/>
    <n v="0"/>
    <n v="-25.02"/>
    <n v="34.75"/>
    <n v="-0.09"/>
    <n v="12.23"/>
    <n v="196.23"/>
  </r>
  <r>
    <x v="36"/>
    <x v="36"/>
    <s v="CUSTODIAL"/>
    <x v="37"/>
    <n v="406.22"/>
    <n v="0"/>
    <n v="-93.46"/>
    <n v="26.62"/>
    <n v="0.2"/>
    <n v="6.79"/>
    <n v="279.14999999999998"/>
  </r>
  <r>
    <x v="36"/>
    <x v="36"/>
    <s v="CUSTODIAL"/>
    <x v="38"/>
    <n v="1361.52"/>
    <n v="0"/>
    <n v="-228.35"/>
    <n v="533.83000000000004"/>
    <n v="-2.46"/>
    <n v="10.02"/>
    <n v="591.78"/>
  </r>
  <r>
    <x v="36"/>
    <x v="36"/>
    <s v="CUSTODIAL"/>
    <x v="39"/>
    <n v="3857.65"/>
    <n v="0"/>
    <n v="-193.99"/>
    <n v="1613.21"/>
    <n v="0.1"/>
    <n v="8.1199999999999992"/>
    <n v="2042.23"/>
  </r>
  <r>
    <x v="36"/>
    <x v="36"/>
    <s v="CUSTODIAL"/>
    <x v="40"/>
    <n v="8312.49"/>
    <n v="10.16"/>
    <n v="-354.9"/>
    <n v="2800.39"/>
    <n v="0.13"/>
    <n v="9.9700000000000006"/>
    <n v="5157.26"/>
  </r>
  <r>
    <x v="36"/>
    <x v="36"/>
    <s v="CUSTODIAL"/>
    <x v="41"/>
    <n v="28446.66"/>
    <n v="0"/>
    <n v="-2064.6999999999998"/>
    <n v="17244.689999999999"/>
    <n v="-13.1"/>
    <n v="12.34"/>
    <n v="9138.0300000000007"/>
  </r>
  <r>
    <x v="36"/>
    <x v="36"/>
    <s v="CUSTODIAL"/>
    <x v="42"/>
    <n v="2890757.99"/>
    <n v="943.37"/>
    <n v="-3111.85"/>
    <n v="2783507.01"/>
    <n v="73864.53"/>
    <n v="14.03"/>
    <n v="31203.94"/>
  </r>
  <r>
    <x v="37"/>
    <x v="37"/>
    <s v="CUSTODIAL"/>
    <x v="39"/>
    <n v="230.02"/>
    <n v="0"/>
    <n v="-11.57"/>
    <n v="96.22"/>
    <n v="0.02"/>
    <n v="0.48"/>
    <n v="121.73"/>
  </r>
  <r>
    <x v="37"/>
    <x v="37"/>
    <s v="CUSTODIAL"/>
    <x v="40"/>
    <n v="4007.33"/>
    <n v="4.9000000000000004"/>
    <n v="-171.1"/>
    <n v="1350.02"/>
    <n v="0.09"/>
    <n v="4.8"/>
    <n v="2486.2199999999998"/>
  </r>
  <r>
    <x v="37"/>
    <x v="37"/>
    <s v="CUSTODIAL"/>
    <x v="41"/>
    <n v="21451.38"/>
    <n v="0"/>
    <n v="-1556.98"/>
    <n v="13004.08"/>
    <n v="-9.9"/>
    <n v="9.3000000000000007"/>
    <n v="6890.92"/>
  </r>
  <r>
    <x v="37"/>
    <x v="37"/>
    <s v="CUSTODIAL"/>
    <x v="42"/>
    <n v="3328604.65"/>
    <n v="1086.25"/>
    <n v="-3583.16"/>
    <n v="3205108.98"/>
    <n v="85052.33"/>
    <n v="16.16"/>
    <n v="35930.269999999997"/>
  </r>
  <r>
    <x v="38"/>
    <x v="38"/>
    <s v="CUSTODIAL"/>
    <x v="25"/>
    <n v="1.2"/>
    <n v="0"/>
    <n v="0"/>
    <n v="0.16"/>
    <n v="0"/>
    <n v="0.24"/>
    <n v="0.8"/>
  </r>
  <r>
    <x v="38"/>
    <x v="38"/>
    <s v="CUSTODIAL"/>
    <x v="27"/>
    <n v="2.2799999999999998"/>
    <n v="0"/>
    <n v="0"/>
    <n v="0.2"/>
    <n v="0"/>
    <n v="0.05"/>
    <n v="2.0299999999999998"/>
  </r>
  <r>
    <x v="38"/>
    <x v="38"/>
    <s v="CUSTODIAL"/>
    <x v="28"/>
    <n v="5.49"/>
    <n v="0"/>
    <n v="0"/>
    <n v="0.25"/>
    <n v="0"/>
    <n v="0.05"/>
    <n v="5.19"/>
  </r>
  <r>
    <x v="38"/>
    <x v="38"/>
    <s v="CUSTODIAL"/>
    <x v="29"/>
    <n v="3.13"/>
    <n v="0"/>
    <n v="0"/>
    <n v="0"/>
    <n v="0"/>
    <n v="0.05"/>
    <n v="3.08"/>
  </r>
  <r>
    <x v="38"/>
    <x v="38"/>
    <s v="CUSTODIAL"/>
    <x v="30"/>
    <n v="3.76"/>
    <n v="0"/>
    <n v="0"/>
    <n v="0"/>
    <n v="0"/>
    <n v="0.06"/>
    <n v="3.7"/>
  </r>
  <r>
    <x v="38"/>
    <x v="38"/>
    <s v="CUSTODIAL"/>
    <x v="31"/>
    <n v="6.76"/>
    <n v="0"/>
    <n v="0"/>
    <n v="0.61"/>
    <n v="0"/>
    <n v="7.0000000000000007E-2"/>
    <n v="6.08"/>
  </r>
  <r>
    <x v="38"/>
    <x v="38"/>
    <s v="CUSTODIAL"/>
    <x v="32"/>
    <n v="5.93"/>
    <n v="0"/>
    <n v="0"/>
    <n v="0.83"/>
    <n v="0"/>
    <n v="0.14000000000000001"/>
    <n v="4.96"/>
  </r>
  <r>
    <x v="38"/>
    <x v="38"/>
    <s v="CUSTODIAL"/>
    <x v="33"/>
    <n v="16.34"/>
    <n v="0"/>
    <n v="0"/>
    <n v="1.4"/>
    <n v="0"/>
    <n v="4.18"/>
    <n v="10.76"/>
  </r>
  <r>
    <x v="38"/>
    <x v="38"/>
    <s v="CUSTODIAL"/>
    <x v="34"/>
    <n v="23.68"/>
    <n v="0"/>
    <n v="0"/>
    <n v="1.85"/>
    <n v="0"/>
    <n v="0.41"/>
    <n v="21.42"/>
  </r>
  <r>
    <x v="38"/>
    <x v="38"/>
    <s v="CUSTODIAL"/>
    <x v="35"/>
    <n v="75.62"/>
    <n v="0"/>
    <n v="0"/>
    <n v="5.0599999999999996"/>
    <n v="0"/>
    <n v="20.54"/>
    <n v="50.02"/>
  </r>
  <r>
    <x v="38"/>
    <x v="38"/>
    <s v="CUSTODIAL"/>
    <x v="36"/>
    <n v="147.83000000000001"/>
    <n v="0"/>
    <n v="-13.79"/>
    <n v="19.16"/>
    <n v="-0.05"/>
    <n v="6.74"/>
    <n v="108.19"/>
  </r>
  <r>
    <x v="38"/>
    <x v="38"/>
    <s v="CUSTODIAL"/>
    <x v="37"/>
    <n v="199.1"/>
    <n v="0"/>
    <n v="-45.8"/>
    <n v="13.06"/>
    <n v="0.1"/>
    <n v="3.33"/>
    <n v="136.81"/>
  </r>
  <r>
    <x v="38"/>
    <x v="38"/>
    <s v="CUSTODIAL"/>
    <x v="38"/>
    <n v="555.76"/>
    <n v="0"/>
    <n v="-93.2"/>
    <n v="217.9"/>
    <n v="-1"/>
    <n v="4.09"/>
    <n v="241.57"/>
  </r>
  <r>
    <x v="38"/>
    <x v="38"/>
    <s v="CUSTODIAL"/>
    <x v="39"/>
    <n v="1366.61"/>
    <n v="0"/>
    <n v="-68.72"/>
    <n v="571.49"/>
    <n v="0.03"/>
    <n v="2.88"/>
    <n v="723.49"/>
  </r>
  <r>
    <x v="38"/>
    <x v="38"/>
    <s v="CUSTODIAL"/>
    <x v="40"/>
    <n v="2546.31"/>
    <n v="3.11"/>
    <n v="-108.71"/>
    <n v="857.81"/>
    <n v="0.05"/>
    <n v="3.06"/>
    <n v="1579.79"/>
  </r>
  <r>
    <x v="38"/>
    <x v="38"/>
    <s v="CUSTODIAL"/>
    <x v="41"/>
    <n v="8825.83"/>
    <n v="0"/>
    <n v="-640.59"/>
    <n v="5350.32"/>
    <n v="-4.05"/>
    <n v="3.82"/>
    <n v="2835.15"/>
  </r>
  <r>
    <x v="38"/>
    <x v="38"/>
    <s v="CUSTODIAL"/>
    <x v="42"/>
    <n v="916126.19"/>
    <n v="298.95999999999998"/>
    <n v="-986.19"/>
    <n v="882136.69"/>
    <n v="23408.82"/>
    <n v="4.4400000000000004"/>
    <n v="9889.01"/>
  </r>
  <r>
    <x v="39"/>
    <x v="39"/>
    <s v="CUSTODIAL"/>
    <x v="0"/>
    <n v="0.02"/>
    <n v="0"/>
    <n v="0"/>
    <n v="0.02"/>
    <n v="0"/>
    <n v="0"/>
    <n v="0"/>
  </r>
  <r>
    <x v="39"/>
    <x v="39"/>
    <s v="CUSTODIAL"/>
    <x v="1"/>
    <n v="0.09"/>
    <n v="0"/>
    <n v="0"/>
    <n v="0.09"/>
    <n v="0"/>
    <n v="0"/>
    <n v="0"/>
  </r>
  <r>
    <x v="39"/>
    <x v="39"/>
    <s v="CUSTODIAL"/>
    <x v="2"/>
    <n v="0.12"/>
    <n v="0"/>
    <n v="0"/>
    <n v="0.09"/>
    <n v="0"/>
    <n v="0"/>
    <n v="0.03"/>
  </r>
  <r>
    <x v="39"/>
    <x v="39"/>
    <s v="CUSTODIAL"/>
    <x v="3"/>
    <n v="0.13"/>
    <n v="0"/>
    <n v="0"/>
    <n v="0.09"/>
    <n v="0"/>
    <n v="0"/>
    <n v="0.04"/>
  </r>
  <r>
    <x v="39"/>
    <x v="39"/>
    <s v="CUSTODIAL"/>
    <x v="4"/>
    <n v="0.17"/>
    <n v="0"/>
    <n v="0"/>
    <n v="0.12"/>
    <n v="0"/>
    <n v="0"/>
    <n v="0.05"/>
  </r>
  <r>
    <x v="39"/>
    <x v="39"/>
    <s v="CUSTODIAL"/>
    <x v="5"/>
    <n v="0.06"/>
    <n v="0"/>
    <n v="0"/>
    <n v="0"/>
    <n v="0"/>
    <n v="0"/>
    <n v="0.06"/>
  </r>
  <r>
    <x v="39"/>
    <x v="39"/>
    <s v="CUSTODIAL"/>
    <x v="6"/>
    <n v="0.05"/>
    <n v="0"/>
    <n v="0"/>
    <n v="0"/>
    <n v="0"/>
    <n v="0"/>
    <n v="0.05"/>
  </r>
  <r>
    <x v="39"/>
    <x v="39"/>
    <s v="CUSTODIAL"/>
    <x v="7"/>
    <n v="0.05"/>
    <n v="0"/>
    <n v="0"/>
    <n v="0"/>
    <n v="0"/>
    <n v="0"/>
    <n v="0.05"/>
  </r>
  <r>
    <x v="39"/>
    <x v="39"/>
    <s v="CUSTODIAL"/>
    <x v="8"/>
    <n v="0.05"/>
    <n v="0"/>
    <n v="0"/>
    <n v="0"/>
    <n v="0"/>
    <n v="0"/>
    <n v="0.05"/>
  </r>
  <r>
    <x v="39"/>
    <x v="39"/>
    <s v="CUSTODIAL"/>
    <x v="9"/>
    <n v="0.04"/>
    <n v="0"/>
    <n v="0"/>
    <n v="0"/>
    <n v="0"/>
    <n v="0"/>
    <n v="0.04"/>
  </r>
  <r>
    <x v="39"/>
    <x v="39"/>
    <s v="CUSTODIAL"/>
    <x v="10"/>
    <n v="0.04"/>
    <n v="0"/>
    <n v="0"/>
    <n v="0"/>
    <n v="0"/>
    <n v="0"/>
    <n v="0.04"/>
  </r>
  <r>
    <x v="39"/>
    <x v="39"/>
    <s v="CUSTODIAL"/>
    <x v="11"/>
    <n v="0.03"/>
    <n v="0"/>
    <n v="0"/>
    <n v="0"/>
    <n v="0"/>
    <n v="0"/>
    <n v="0.03"/>
  </r>
  <r>
    <x v="39"/>
    <x v="39"/>
    <s v="CUSTODIAL"/>
    <x v="12"/>
    <n v="0.11"/>
    <n v="0"/>
    <n v="0"/>
    <n v="0"/>
    <n v="0"/>
    <n v="0"/>
    <n v="0.11"/>
  </r>
  <r>
    <x v="39"/>
    <x v="39"/>
    <s v="CUSTODIAL"/>
    <x v="13"/>
    <n v="7.0000000000000007E-2"/>
    <n v="0"/>
    <n v="0"/>
    <n v="0"/>
    <n v="0"/>
    <n v="0"/>
    <n v="7.0000000000000007E-2"/>
  </r>
  <r>
    <x v="39"/>
    <x v="39"/>
    <s v="CUSTODIAL"/>
    <x v="14"/>
    <n v="0.17"/>
    <n v="0"/>
    <n v="0"/>
    <n v="0"/>
    <n v="0"/>
    <n v="0"/>
    <n v="0.17"/>
  </r>
  <r>
    <x v="39"/>
    <x v="39"/>
    <s v="CUSTODIAL"/>
    <x v="15"/>
    <n v="0.56999999999999995"/>
    <n v="0"/>
    <n v="0"/>
    <n v="0"/>
    <n v="0"/>
    <n v="0"/>
    <n v="0.56999999999999995"/>
  </r>
  <r>
    <x v="39"/>
    <x v="39"/>
    <s v="CUSTODIAL"/>
    <x v="16"/>
    <n v="0.94"/>
    <n v="0"/>
    <n v="0"/>
    <n v="0"/>
    <n v="0"/>
    <n v="0"/>
    <n v="0.94"/>
  </r>
  <r>
    <x v="39"/>
    <x v="39"/>
    <s v="CUSTODIAL"/>
    <x v="17"/>
    <n v="1.1299999999999999"/>
    <n v="0"/>
    <n v="0"/>
    <n v="0"/>
    <n v="0"/>
    <n v="0"/>
    <n v="1.1299999999999999"/>
  </r>
  <r>
    <x v="39"/>
    <x v="39"/>
    <s v="CUSTODIAL"/>
    <x v="18"/>
    <n v="0.77"/>
    <n v="0"/>
    <n v="0"/>
    <n v="0"/>
    <n v="0"/>
    <n v="0"/>
    <n v="0.77"/>
  </r>
  <r>
    <x v="39"/>
    <x v="39"/>
    <s v="CUSTODIAL"/>
    <x v="19"/>
    <n v="1.21"/>
    <n v="0"/>
    <n v="0"/>
    <n v="0"/>
    <n v="0"/>
    <n v="0"/>
    <n v="1.21"/>
  </r>
  <r>
    <x v="39"/>
    <x v="39"/>
    <s v="CUSTODIAL"/>
    <x v="20"/>
    <n v="0.75"/>
    <n v="0"/>
    <n v="0"/>
    <n v="0"/>
    <n v="0"/>
    <n v="0.06"/>
    <n v="0.69"/>
  </r>
  <r>
    <x v="39"/>
    <x v="39"/>
    <s v="CUSTODIAL"/>
    <x v="21"/>
    <n v="1.59"/>
    <n v="0"/>
    <n v="0"/>
    <n v="0.02"/>
    <n v="0"/>
    <n v="0.14000000000000001"/>
    <n v="1.43"/>
  </r>
  <r>
    <x v="39"/>
    <x v="39"/>
    <s v="CUSTODIAL"/>
    <x v="22"/>
    <n v="2.34"/>
    <n v="0"/>
    <n v="0"/>
    <n v="0.03"/>
    <n v="0"/>
    <n v="0.14000000000000001"/>
    <n v="2.17"/>
  </r>
  <r>
    <x v="39"/>
    <x v="39"/>
    <s v="CUSTODIAL"/>
    <x v="23"/>
    <n v="2.52"/>
    <n v="0"/>
    <n v="0"/>
    <n v="0.11"/>
    <n v="0"/>
    <n v="0.17"/>
    <n v="2.2400000000000002"/>
  </r>
  <r>
    <x v="39"/>
    <x v="39"/>
    <s v="CUSTODIAL"/>
    <x v="24"/>
    <n v="3.3"/>
    <n v="0"/>
    <n v="0"/>
    <n v="0.04"/>
    <n v="0"/>
    <n v="0.21"/>
    <n v="3.05"/>
  </r>
  <r>
    <x v="39"/>
    <x v="39"/>
    <s v="CUSTODIAL"/>
    <x v="25"/>
    <n v="9.14"/>
    <n v="0"/>
    <n v="0"/>
    <n v="0.84"/>
    <n v="0"/>
    <n v="1.28"/>
    <n v="7.02"/>
  </r>
  <r>
    <x v="39"/>
    <x v="39"/>
    <s v="CUSTODIAL"/>
    <x v="26"/>
    <n v="16.829999999999998"/>
    <n v="0"/>
    <n v="0"/>
    <n v="0.76"/>
    <n v="0"/>
    <n v="1.82"/>
    <n v="14.25"/>
  </r>
  <r>
    <x v="39"/>
    <x v="39"/>
    <s v="CUSTODIAL"/>
    <x v="27"/>
    <n v="10.75"/>
    <n v="0"/>
    <n v="0"/>
    <n v="0.6"/>
    <n v="0"/>
    <n v="0.16"/>
    <n v="9.99"/>
  </r>
  <r>
    <x v="39"/>
    <x v="39"/>
    <s v="CUSTODIAL"/>
    <x v="28"/>
    <n v="18.649999999999999"/>
    <n v="0"/>
    <n v="0"/>
    <n v="0.51"/>
    <n v="0"/>
    <n v="0.1"/>
    <n v="18.04"/>
  </r>
  <r>
    <x v="39"/>
    <x v="39"/>
    <s v="CUSTODIAL"/>
    <x v="29"/>
    <n v="11.9"/>
    <n v="0"/>
    <n v="0"/>
    <n v="0"/>
    <n v="0"/>
    <n v="0.13"/>
    <n v="11.77"/>
  </r>
  <r>
    <x v="39"/>
    <x v="39"/>
    <s v="CUSTODIAL"/>
    <x v="30"/>
    <n v="12.21"/>
    <n v="0"/>
    <n v="0"/>
    <n v="0"/>
    <n v="0"/>
    <n v="0.11"/>
    <n v="12.1"/>
  </r>
  <r>
    <x v="39"/>
    <x v="39"/>
    <s v="CUSTODIAL"/>
    <x v="31"/>
    <n v="16.809999999999999"/>
    <n v="0"/>
    <n v="0"/>
    <n v="0.96"/>
    <n v="0"/>
    <n v="0.11"/>
    <n v="15.74"/>
  </r>
  <r>
    <x v="39"/>
    <x v="39"/>
    <s v="CUSTODIAL"/>
    <x v="32"/>
    <n v="13.71"/>
    <n v="0"/>
    <n v="0"/>
    <n v="1.1599999999999999"/>
    <n v="0"/>
    <n v="0.2"/>
    <n v="12.35"/>
  </r>
  <r>
    <x v="39"/>
    <x v="39"/>
    <s v="CUSTODIAL"/>
    <x v="33"/>
    <n v="24.45"/>
    <n v="0"/>
    <n v="0"/>
    <n v="1.23"/>
    <n v="0"/>
    <n v="3.66"/>
    <n v="19.559999999999999"/>
  </r>
  <r>
    <x v="39"/>
    <x v="39"/>
    <s v="CUSTODIAL"/>
    <x v="34"/>
    <n v="39.32"/>
    <n v="0"/>
    <n v="0"/>
    <n v="1.66"/>
    <n v="0"/>
    <n v="0.38"/>
    <n v="37.28"/>
  </r>
  <r>
    <x v="39"/>
    <x v="39"/>
    <s v="CUSTODIAL"/>
    <x v="35"/>
    <n v="91.83"/>
    <n v="0"/>
    <n v="0"/>
    <n v="3.54"/>
    <n v="0"/>
    <n v="14.33"/>
    <n v="73.959999999999994"/>
  </r>
  <r>
    <x v="39"/>
    <x v="39"/>
    <s v="CUSTODIAL"/>
    <x v="36"/>
    <n v="193.44"/>
    <n v="0"/>
    <n v="-8.8000000000000007"/>
    <n v="12.23"/>
    <n v="-0.03"/>
    <n v="4.3"/>
    <n v="168.14"/>
  </r>
  <r>
    <x v="39"/>
    <x v="39"/>
    <s v="CUSTODIAL"/>
    <x v="37"/>
    <n v="340.53"/>
    <n v="0"/>
    <n v="-25.66"/>
    <n v="7.32"/>
    <n v="7.0000000000000007E-2"/>
    <n v="1.87"/>
    <n v="305.61"/>
  </r>
  <r>
    <x v="39"/>
    <x v="39"/>
    <s v="CUSTODIAL"/>
    <x v="38"/>
    <n v="730.39"/>
    <n v="0"/>
    <n v="-48.81"/>
    <n v="114.1"/>
    <n v="-0.52"/>
    <n v="2.15"/>
    <n v="565.85"/>
  </r>
  <r>
    <x v="39"/>
    <x v="39"/>
    <s v="CUSTODIAL"/>
    <x v="39"/>
    <n v="2292.46"/>
    <n v="0"/>
    <n v="-44.91"/>
    <n v="373.57"/>
    <n v="0.03"/>
    <n v="1.88"/>
    <n v="1872.07"/>
  </r>
  <r>
    <x v="39"/>
    <x v="39"/>
    <s v="CUSTODIAL"/>
    <x v="40"/>
    <n v="2221.12"/>
    <n v="2.0099999999999998"/>
    <n v="-70.260000000000005"/>
    <n v="554.33000000000004"/>
    <n v="0.02"/>
    <n v="1.97"/>
    <n v="1596.55"/>
  </r>
  <r>
    <x v="39"/>
    <x v="39"/>
    <s v="CUSTODIAL"/>
    <x v="41"/>
    <n v="5303.31"/>
    <n v="0"/>
    <n v="-384.92"/>
    <n v="3214.92"/>
    <n v="-2.44"/>
    <n v="2.31"/>
    <n v="1703.6"/>
  </r>
  <r>
    <x v="39"/>
    <x v="39"/>
    <s v="CUSTODIAL"/>
    <x v="42"/>
    <n v="594177.07999999996"/>
    <n v="193.91"/>
    <n v="-639.62"/>
    <n v="572132.31000000006"/>
    <n v="15182.37"/>
    <n v="2.89"/>
    <n v="6413.8"/>
  </r>
  <r>
    <x v="40"/>
    <x v="40"/>
    <s v="CUSTODIAL"/>
    <x v="37"/>
    <n v="0"/>
    <n v="0"/>
    <n v="0"/>
    <n v="0"/>
    <n v="0"/>
    <n v="0"/>
    <n v="0"/>
  </r>
  <r>
    <x v="41"/>
    <x v="41"/>
    <s v="CUSTODIAL"/>
    <x v="0"/>
    <n v="0.09"/>
    <n v="0"/>
    <n v="0"/>
    <n v="0.09"/>
    <n v="0"/>
    <n v="0"/>
    <n v="0"/>
  </r>
  <r>
    <x v="41"/>
    <x v="41"/>
    <s v="CUSTODIAL"/>
    <x v="1"/>
    <n v="0.37"/>
    <n v="0"/>
    <n v="0"/>
    <n v="0.37"/>
    <n v="0"/>
    <n v="0"/>
    <n v="0"/>
  </r>
  <r>
    <x v="41"/>
    <x v="41"/>
    <s v="CUSTODIAL"/>
    <x v="2"/>
    <n v="0.51"/>
    <n v="0"/>
    <n v="0"/>
    <n v="0.4"/>
    <n v="0"/>
    <n v="0"/>
    <n v="0.11"/>
  </r>
  <r>
    <x v="41"/>
    <x v="41"/>
    <s v="CUSTODIAL"/>
    <x v="3"/>
    <n v="0.56999999999999995"/>
    <n v="0"/>
    <n v="0"/>
    <n v="0.41"/>
    <n v="0"/>
    <n v="0"/>
    <n v="0.16"/>
  </r>
  <r>
    <x v="41"/>
    <x v="41"/>
    <s v="CUSTODIAL"/>
    <x v="4"/>
    <n v="0.72"/>
    <n v="0"/>
    <n v="0"/>
    <n v="0.5"/>
    <n v="0"/>
    <n v="0"/>
    <n v="0.22"/>
  </r>
  <r>
    <x v="41"/>
    <x v="41"/>
    <s v="CUSTODIAL"/>
    <x v="5"/>
    <n v="0.24"/>
    <n v="0"/>
    <n v="0"/>
    <n v="0"/>
    <n v="0"/>
    <n v="0"/>
    <n v="0.24"/>
  </r>
  <r>
    <x v="41"/>
    <x v="41"/>
    <s v="CUSTODIAL"/>
    <x v="6"/>
    <n v="0.23"/>
    <n v="0"/>
    <n v="0"/>
    <n v="0"/>
    <n v="0"/>
    <n v="0"/>
    <n v="0.23"/>
  </r>
  <r>
    <x v="41"/>
    <x v="41"/>
    <s v="CUSTODIAL"/>
    <x v="7"/>
    <n v="0.23"/>
    <n v="0"/>
    <n v="0"/>
    <n v="0"/>
    <n v="0"/>
    <n v="0"/>
    <n v="0.23"/>
  </r>
  <r>
    <x v="41"/>
    <x v="41"/>
    <s v="CUSTODIAL"/>
    <x v="8"/>
    <n v="0.19"/>
    <n v="0"/>
    <n v="0"/>
    <n v="0"/>
    <n v="0"/>
    <n v="0"/>
    <n v="0.19"/>
  </r>
  <r>
    <x v="41"/>
    <x v="41"/>
    <s v="CUSTODIAL"/>
    <x v="9"/>
    <n v="0.17"/>
    <n v="0"/>
    <n v="0"/>
    <n v="0"/>
    <n v="0"/>
    <n v="0"/>
    <n v="0.17"/>
  </r>
  <r>
    <x v="41"/>
    <x v="41"/>
    <s v="CUSTODIAL"/>
    <x v="10"/>
    <n v="0.15"/>
    <n v="0"/>
    <n v="0"/>
    <n v="0"/>
    <n v="0"/>
    <n v="0"/>
    <n v="0.15"/>
  </r>
  <r>
    <x v="41"/>
    <x v="41"/>
    <s v="CUSTODIAL"/>
    <x v="11"/>
    <n v="0"/>
    <n v="0"/>
    <n v="0"/>
    <n v="0"/>
    <n v="0"/>
    <n v="0"/>
    <n v="0"/>
  </r>
  <r>
    <x v="41"/>
    <x v="41"/>
    <s v="CUSTODIAL"/>
    <x v="12"/>
    <n v="0.2"/>
    <n v="0"/>
    <n v="0"/>
    <n v="0"/>
    <n v="0"/>
    <n v="0"/>
    <n v="0.2"/>
  </r>
  <r>
    <x v="41"/>
    <x v="41"/>
    <s v="CUSTODIAL"/>
    <x v="13"/>
    <n v="0.22"/>
    <n v="0"/>
    <n v="0"/>
    <n v="0"/>
    <n v="0"/>
    <n v="0"/>
    <n v="0.22"/>
  </r>
  <r>
    <x v="41"/>
    <x v="41"/>
    <s v="CUSTODIAL"/>
    <x v="14"/>
    <n v="0.25"/>
    <n v="0"/>
    <n v="0"/>
    <n v="0"/>
    <n v="0"/>
    <n v="0"/>
    <n v="0.25"/>
  </r>
  <r>
    <x v="41"/>
    <x v="41"/>
    <s v="CUSTODIAL"/>
    <x v="15"/>
    <n v="1.17"/>
    <n v="0"/>
    <n v="0"/>
    <n v="0"/>
    <n v="0"/>
    <n v="0"/>
    <n v="1.17"/>
  </r>
  <r>
    <x v="41"/>
    <x v="41"/>
    <s v="CUSTODIAL"/>
    <x v="16"/>
    <n v="2.0299999999999998"/>
    <n v="0"/>
    <n v="0"/>
    <n v="0"/>
    <n v="0"/>
    <n v="0"/>
    <n v="2.0299999999999998"/>
  </r>
  <r>
    <x v="41"/>
    <x v="41"/>
    <s v="CUSTODIAL"/>
    <x v="17"/>
    <n v="3.21"/>
    <n v="0"/>
    <n v="0"/>
    <n v="0"/>
    <n v="0"/>
    <n v="0"/>
    <n v="3.21"/>
  </r>
  <r>
    <x v="41"/>
    <x v="41"/>
    <s v="CUSTODIAL"/>
    <x v="18"/>
    <n v="2.2400000000000002"/>
    <n v="0"/>
    <n v="0"/>
    <n v="0"/>
    <n v="0"/>
    <n v="0"/>
    <n v="2.2400000000000002"/>
  </r>
  <r>
    <x v="41"/>
    <x v="41"/>
    <s v="CUSTODIAL"/>
    <x v="19"/>
    <n v="1.38"/>
    <n v="0"/>
    <n v="0"/>
    <n v="0"/>
    <n v="0"/>
    <n v="0"/>
    <n v="1.38"/>
  </r>
  <r>
    <x v="41"/>
    <x v="41"/>
    <s v="CUSTODIAL"/>
    <x v="20"/>
    <n v="1.1000000000000001"/>
    <n v="0"/>
    <n v="0"/>
    <n v="0"/>
    <n v="0"/>
    <n v="0.16"/>
    <n v="0.94"/>
  </r>
  <r>
    <x v="41"/>
    <x v="41"/>
    <s v="CUSTODIAL"/>
    <x v="21"/>
    <n v="1.81"/>
    <n v="0"/>
    <n v="0"/>
    <n v="0.03"/>
    <n v="0"/>
    <n v="0.27"/>
    <n v="1.51"/>
  </r>
  <r>
    <x v="41"/>
    <x v="41"/>
    <s v="CUSTODIAL"/>
    <x v="22"/>
    <n v="3.18"/>
    <n v="0"/>
    <n v="0"/>
    <n v="7.0000000000000007E-2"/>
    <n v="0"/>
    <n v="0.36"/>
    <n v="2.75"/>
  </r>
  <r>
    <x v="41"/>
    <x v="41"/>
    <s v="CUSTODIAL"/>
    <x v="23"/>
    <n v="4.1900000000000004"/>
    <n v="0"/>
    <n v="0"/>
    <n v="0.33"/>
    <n v="0"/>
    <n v="0.48"/>
    <n v="3.38"/>
  </r>
  <r>
    <x v="41"/>
    <x v="41"/>
    <s v="CUSTODIAL"/>
    <x v="24"/>
    <n v="5.01"/>
    <n v="0"/>
    <n v="0"/>
    <n v="0.18"/>
    <n v="0"/>
    <n v="0.49"/>
    <n v="4.34"/>
  </r>
  <r>
    <x v="41"/>
    <x v="41"/>
    <s v="CUSTODIAL"/>
    <x v="25"/>
    <n v="14.06"/>
    <n v="0"/>
    <n v="0"/>
    <n v="1.85"/>
    <n v="0"/>
    <n v="2.83"/>
    <n v="9.3800000000000008"/>
  </r>
  <r>
    <x v="41"/>
    <x v="41"/>
    <s v="CUSTODIAL"/>
    <x v="26"/>
    <n v="27.53"/>
    <n v="0"/>
    <n v="0"/>
    <n v="1.88"/>
    <n v="0"/>
    <n v="4.53"/>
    <n v="21.12"/>
  </r>
  <r>
    <x v="41"/>
    <x v="41"/>
    <s v="CUSTODIAL"/>
    <x v="27"/>
    <n v="20.260000000000002"/>
    <n v="0"/>
    <n v="0"/>
    <n v="1.81"/>
    <n v="0"/>
    <n v="0.47"/>
    <n v="17.98"/>
  </r>
  <r>
    <x v="41"/>
    <x v="41"/>
    <s v="CUSTODIAL"/>
    <x v="28"/>
    <n v="40.47"/>
    <n v="0"/>
    <n v="0"/>
    <n v="1.85"/>
    <n v="0"/>
    <n v="0.37"/>
    <n v="38.25"/>
  </r>
  <r>
    <x v="41"/>
    <x v="41"/>
    <s v="CUSTODIAL"/>
    <x v="29"/>
    <n v="21.7"/>
    <n v="0"/>
    <n v="0"/>
    <n v="0.01"/>
    <n v="0"/>
    <n v="0.37"/>
    <n v="21.32"/>
  </r>
  <r>
    <x v="41"/>
    <x v="41"/>
    <s v="CUSTODIAL"/>
    <x v="30"/>
    <n v="25.64"/>
    <n v="0"/>
    <n v="0"/>
    <n v="0.02"/>
    <n v="0"/>
    <n v="0.39"/>
    <n v="25.23"/>
  </r>
  <r>
    <x v="41"/>
    <x v="41"/>
    <s v="CUSTODIAL"/>
    <x v="31"/>
    <n v="36.07"/>
    <n v="0"/>
    <n v="0"/>
    <n v="3.33"/>
    <n v="0"/>
    <n v="0.38"/>
    <n v="32.36"/>
  </r>
  <r>
    <x v="41"/>
    <x v="41"/>
    <s v="CUSTODIAL"/>
    <x v="32"/>
    <n v="28.89"/>
    <n v="0"/>
    <n v="0"/>
    <n v="4.08"/>
    <n v="0"/>
    <n v="0.69"/>
    <n v="24.12"/>
  </r>
  <r>
    <x v="41"/>
    <x v="41"/>
    <s v="CUSTODIAL"/>
    <x v="33"/>
    <n v="52.15"/>
    <n v="0"/>
    <n v="0"/>
    <n v="4.5"/>
    <n v="0"/>
    <n v="13.34"/>
    <n v="34.31"/>
  </r>
  <r>
    <x v="41"/>
    <x v="41"/>
    <s v="CUSTODIAL"/>
    <x v="34"/>
    <n v="61.37"/>
    <n v="0"/>
    <n v="0"/>
    <n v="4.8099999999999996"/>
    <n v="0"/>
    <n v="1.07"/>
    <n v="55.49"/>
  </r>
  <r>
    <x v="41"/>
    <x v="41"/>
    <s v="CUSTODIAL"/>
    <x v="35"/>
    <n v="143.66999999999999"/>
    <n v="0"/>
    <n v="0"/>
    <n v="9.6199999999999992"/>
    <n v="0"/>
    <n v="39.04"/>
    <n v="95.01"/>
  </r>
  <r>
    <x v="41"/>
    <x v="41"/>
    <s v="CUSTODIAL"/>
    <x v="36"/>
    <n v="274.20999999999998"/>
    <n v="0"/>
    <n v="-25.59"/>
    <n v="35.549999999999997"/>
    <n v="-0.09"/>
    <n v="12.5"/>
    <n v="200.66"/>
  </r>
  <r>
    <x v="41"/>
    <x v="41"/>
    <s v="CUSTODIAL"/>
    <x v="37"/>
    <n v="342.41"/>
    <n v="0"/>
    <n v="-78.78"/>
    <n v="22.43"/>
    <n v="0.18"/>
    <n v="5.73"/>
    <n v="235.29"/>
  </r>
  <r>
    <x v="41"/>
    <x v="41"/>
    <s v="CUSTODIAL"/>
    <x v="38"/>
    <n v="955.07"/>
    <n v="0"/>
    <n v="-160.16999999999999"/>
    <n v="374.46"/>
    <n v="-1.71"/>
    <n v="7.04"/>
    <n v="415.11"/>
  </r>
  <r>
    <x v="41"/>
    <x v="41"/>
    <s v="CUSTODIAL"/>
    <x v="39"/>
    <n v="2302.4"/>
    <n v="0"/>
    <n v="-115.79"/>
    <n v="962.86"/>
    <n v="0.05"/>
    <n v="4.84"/>
    <n v="1218.8599999999999"/>
  </r>
  <r>
    <x v="41"/>
    <x v="41"/>
    <s v="CUSTODIAL"/>
    <x v="40"/>
    <n v="4237.41"/>
    <n v="5.18"/>
    <n v="-180.93"/>
    <n v="1427.55"/>
    <n v="0.06"/>
    <n v="5.08"/>
    <n v="2628.97"/>
  </r>
  <r>
    <x v="41"/>
    <x v="41"/>
    <s v="CUSTODIAL"/>
    <x v="41"/>
    <n v="14483.16"/>
    <n v="0"/>
    <n v="-1051.22"/>
    <n v="8779.8700000000008"/>
    <n v="-6.69"/>
    <n v="6.28"/>
    <n v="4652.4799999999996"/>
  </r>
  <r>
    <x v="41"/>
    <x v="41"/>
    <s v="CUSTODIAL"/>
    <x v="42"/>
    <n v="1480968.04"/>
    <n v="483.3"/>
    <n v="-1594.22"/>
    <n v="1426022.15"/>
    <n v="37841.61"/>
    <n v="7.19"/>
    <n v="15986.17"/>
  </r>
  <r>
    <x v="42"/>
    <x v="42"/>
    <s v="CUSTODIAL"/>
    <x v="28"/>
    <n v="7.59"/>
    <n v="0"/>
    <n v="0"/>
    <n v="0.35"/>
    <n v="0"/>
    <n v="7.0000000000000007E-2"/>
    <n v="7.17"/>
  </r>
  <r>
    <x v="42"/>
    <x v="42"/>
    <s v="CUSTODIAL"/>
    <x v="29"/>
    <n v="5.33"/>
    <n v="0"/>
    <n v="0"/>
    <n v="0"/>
    <n v="0"/>
    <n v="0.09"/>
    <n v="5.24"/>
  </r>
  <r>
    <x v="42"/>
    <x v="42"/>
    <s v="CUSTODIAL"/>
    <x v="30"/>
    <n v="13.57"/>
    <n v="0"/>
    <n v="0"/>
    <n v="0"/>
    <n v="0"/>
    <n v="0.21"/>
    <n v="13.36"/>
  </r>
  <r>
    <x v="42"/>
    <x v="42"/>
    <s v="CUSTODIAL"/>
    <x v="31"/>
    <n v="34.729999999999997"/>
    <n v="0"/>
    <n v="0"/>
    <n v="3.21"/>
    <n v="0"/>
    <n v="0.37"/>
    <n v="31.15"/>
  </r>
  <r>
    <x v="42"/>
    <x v="42"/>
    <s v="CUSTODIAL"/>
    <x v="32"/>
    <n v="33.24"/>
    <n v="0"/>
    <n v="0"/>
    <n v="4.6900000000000004"/>
    <n v="0"/>
    <n v="0.79"/>
    <n v="27.76"/>
  </r>
  <r>
    <x v="42"/>
    <x v="42"/>
    <s v="CUSTODIAL"/>
    <x v="33"/>
    <n v="95.17"/>
    <n v="0"/>
    <n v="0"/>
    <n v="8.2200000000000006"/>
    <n v="0"/>
    <n v="24.34"/>
    <n v="62.61"/>
  </r>
  <r>
    <x v="42"/>
    <x v="42"/>
    <s v="CUSTODIAL"/>
    <x v="34"/>
    <n v="122.73"/>
    <n v="0"/>
    <n v="0"/>
    <n v="9.61"/>
    <n v="0"/>
    <n v="2.13"/>
    <n v="110.99"/>
  </r>
  <r>
    <x v="42"/>
    <x v="42"/>
    <s v="CUSTODIAL"/>
    <x v="35"/>
    <n v="398.08"/>
    <n v="0"/>
    <n v="0"/>
    <n v="26.66"/>
    <n v="0"/>
    <n v="108.14"/>
    <n v="263.27999999999997"/>
  </r>
  <r>
    <x v="42"/>
    <x v="42"/>
    <s v="CUSTODIAL"/>
    <x v="36"/>
    <n v="1116.57"/>
    <n v="0"/>
    <n v="-104.19"/>
    <n v="144.78"/>
    <n v="-0.38"/>
    <n v="50.9"/>
    <n v="817.08"/>
  </r>
  <r>
    <x v="42"/>
    <x v="42"/>
    <s v="CUSTODIAL"/>
    <x v="37"/>
    <n v="1600.62"/>
    <n v="0"/>
    <n v="-368.21"/>
    <n v="104.93"/>
    <n v="0.83"/>
    <n v="26.76"/>
    <n v="1099.8900000000001"/>
  </r>
  <r>
    <x v="42"/>
    <x v="42"/>
    <s v="CUSTODIAL"/>
    <x v="38"/>
    <n v="5479.79"/>
    <n v="0"/>
    <n v="-919.08"/>
    <n v="2148.4899999999998"/>
    <n v="-9.89"/>
    <n v="40.35"/>
    <n v="2381.7600000000002"/>
  </r>
  <r>
    <x v="42"/>
    <x v="42"/>
    <s v="CUSTODIAL"/>
    <x v="39"/>
    <n v="21905.29"/>
    <n v="0"/>
    <n v="-1101.55"/>
    <n v="9160.52"/>
    <n v="0.47"/>
    <n v="46.11"/>
    <n v="11596.64"/>
  </r>
  <r>
    <x v="42"/>
    <x v="42"/>
    <s v="CUSTODIAL"/>
    <x v="40"/>
    <n v="55739.88"/>
    <n v="68.16"/>
    <n v="-2379.89"/>
    <n v="18778.29"/>
    <n v="0.83"/>
    <n v="66.849999999999994"/>
    <n v="34582.18"/>
  </r>
  <r>
    <x v="42"/>
    <x v="42"/>
    <s v="CUSTODIAL"/>
    <x v="41"/>
    <n v="210907.34"/>
    <n v="0"/>
    <n v="-15308.04"/>
    <n v="127854.69"/>
    <n v="-97.12"/>
    <n v="91.52"/>
    <n v="67750.210000000006"/>
  </r>
  <r>
    <x v="42"/>
    <x v="42"/>
    <s v="CUSTODIAL"/>
    <x v="42"/>
    <n v="23170922.800000001"/>
    <n v="7561.59"/>
    <n v="-24942.97"/>
    <n v="22311250.66"/>
    <n v="592062.31999999995"/>
    <n v="112.49"/>
    <n v="250115.95"/>
  </r>
  <r>
    <x v="43"/>
    <x v="43"/>
    <s v="CUSTODIAL"/>
    <x v="0"/>
    <n v="0.02"/>
    <n v="0"/>
    <n v="0"/>
    <n v="0.02"/>
    <n v="0"/>
    <n v="0"/>
    <n v="0"/>
  </r>
  <r>
    <x v="43"/>
    <x v="43"/>
    <s v="CUSTODIAL"/>
    <x v="1"/>
    <n v="7.0000000000000007E-2"/>
    <n v="0"/>
    <n v="0"/>
    <n v="7.0000000000000007E-2"/>
    <n v="0"/>
    <n v="0"/>
    <n v="0"/>
  </r>
  <r>
    <x v="43"/>
    <x v="43"/>
    <s v="CUSTODIAL"/>
    <x v="2"/>
    <n v="0.1"/>
    <n v="0"/>
    <n v="0"/>
    <n v="7.0000000000000007E-2"/>
    <n v="0"/>
    <n v="0"/>
    <n v="0.03"/>
  </r>
  <r>
    <x v="43"/>
    <x v="43"/>
    <s v="CUSTODIAL"/>
    <x v="3"/>
    <n v="0.11"/>
    <n v="0"/>
    <n v="0"/>
    <n v="0.08"/>
    <n v="0"/>
    <n v="0"/>
    <n v="0.03"/>
  </r>
  <r>
    <x v="43"/>
    <x v="43"/>
    <s v="CUSTODIAL"/>
    <x v="4"/>
    <n v="0.14000000000000001"/>
    <n v="0"/>
    <n v="0"/>
    <n v="0.09"/>
    <n v="0"/>
    <n v="0"/>
    <n v="0.05"/>
  </r>
  <r>
    <x v="43"/>
    <x v="43"/>
    <s v="CUSTODIAL"/>
    <x v="5"/>
    <n v="0.04"/>
    <n v="0"/>
    <n v="0"/>
    <n v="0"/>
    <n v="0"/>
    <n v="0"/>
    <n v="0.04"/>
  </r>
  <r>
    <x v="43"/>
    <x v="43"/>
    <s v="CUSTODIAL"/>
    <x v="6"/>
    <n v="0.04"/>
    <n v="0"/>
    <n v="0"/>
    <n v="0"/>
    <n v="0"/>
    <n v="0"/>
    <n v="0.04"/>
  </r>
  <r>
    <x v="43"/>
    <x v="43"/>
    <s v="CUSTODIAL"/>
    <x v="7"/>
    <n v="0.04"/>
    <n v="0"/>
    <n v="0"/>
    <n v="0"/>
    <n v="0"/>
    <n v="0"/>
    <n v="0.04"/>
  </r>
  <r>
    <x v="43"/>
    <x v="43"/>
    <s v="CUSTODIAL"/>
    <x v="8"/>
    <n v="0.04"/>
    <n v="0"/>
    <n v="0"/>
    <n v="0"/>
    <n v="0"/>
    <n v="0"/>
    <n v="0.04"/>
  </r>
  <r>
    <x v="43"/>
    <x v="43"/>
    <s v="CUSTODIAL"/>
    <x v="9"/>
    <n v="0.03"/>
    <n v="0"/>
    <n v="0"/>
    <n v="0"/>
    <n v="0"/>
    <n v="0"/>
    <n v="0.03"/>
  </r>
  <r>
    <x v="43"/>
    <x v="43"/>
    <s v="CUSTODIAL"/>
    <x v="10"/>
    <n v="0.03"/>
    <n v="0"/>
    <n v="0"/>
    <n v="0"/>
    <n v="0"/>
    <n v="0"/>
    <n v="0.03"/>
  </r>
  <r>
    <x v="43"/>
    <x v="43"/>
    <s v="CUSTODIAL"/>
    <x v="11"/>
    <n v="0"/>
    <n v="0"/>
    <n v="0"/>
    <n v="0"/>
    <n v="0"/>
    <n v="0"/>
    <n v="0"/>
  </r>
  <r>
    <x v="43"/>
    <x v="43"/>
    <s v="CUSTODIAL"/>
    <x v="12"/>
    <n v="0.04"/>
    <n v="0"/>
    <n v="0"/>
    <n v="0"/>
    <n v="0"/>
    <n v="0"/>
    <n v="0.04"/>
  </r>
  <r>
    <x v="43"/>
    <x v="43"/>
    <s v="CUSTODIAL"/>
    <x v="13"/>
    <n v="0.04"/>
    <n v="0"/>
    <n v="0"/>
    <n v="0"/>
    <n v="0"/>
    <n v="0"/>
    <n v="0.04"/>
  </r>
  <r>
    <x v="43"/>
    <x v="43"/>
    <s v="CUSTODIAL"/>
    <x v="14"/>
    <n v="0.06"/>
    <n v="0"/>
    <n v="0"/>
    <n v="0"/>
    <n v="0"/>
    <n v="0"/>
    <n v="0.06"/>
  </r>
  <r>
    <x v="43"/>
    <x v="43"/>
    <s v="CUSTODIAL"/>
    <x v="15"/>
    <n v="0.25"/>
    <n v="0"/>
    <n v="0"/>
    <n v="0"/>
    <n v="0"/>
    <n v="0"/>
    <n v="0.25"/>
  </r>
  <r>
    <x v="43"/>
    <x v="43"/>
    <s v="CUSTODIAL"/>
    <x v="16"/>
    <n v="0.31"/>
    <n v="0"/>
    <n v="0"/>
    <n v="0"/>
    <n v="0"/>
    <n v="0"/>
    <n v="0.31"/>
  </r>
  <r>
    <x v="43"/>
    <x v="43"/>
    <s v="CUSTODIAL"/>
    <x v="18"/>
    <n v="0.32"/>
    <n v="0"/>
    <n v="0"/>
    <n v="0"/>
    <n v="0"/>
    <n v="0"/>
    <n v="0.32"/>
  </r>
  <r>
    <x v="43"/>
    <x v="43"/>
    <s v="CUSTODIAL"/>
    <x v="19"/>
    <n v="0.19"/>
    <n v="0"/>
    <n v="0"/>
    <n v="0"/>
    <n v="0"/>
    <n v="0"/>
    <n v="0.19"/>
  </r>
  <r>
    <x v="43"/>
    <x v="43"/>
    <s v="CUSTODIAL"/>
    <x v="20"/>
    <n v="0.15"/>
    <n v="0"/>
    <n v="0"/>
    <n v="0"/>
    <n v="0"/>
    <n v="0.02"/>
    <n v="0.13"/>
  </r>
  <r>
    <x v="43"/>
    <x v="43"/>
    <s v="CUSTODIAL"/>
    <x v="21"/>
    <n v="0.28999999999999998"/>
    <n v="0"/>
    <n v="0"/>
    <n v="0"/>
    <n v="0"/>
    <n v="0.04"/>
    <n v="0.25"/>
  </r>
  <r>
    <x v="43"/>
    <x v="43"/>
    <s v="CUSTODIAL"/>
    <x v="22"/>
    <n v="0.38"/>
    <n v="0"/>
    <n v="0"/>
    <n v="0.01"/>
    <n v="0"/>
    <n v="0.04"/>
    <n v="0.33"/>
  </r>
  <r>
    <x v="43"/>
    <x v="43"/>
    <s v="CUSTODIAL"/>
    <x v="23"/>
    <n v="0.45"/>
    <n v="0"/>
    <n v="0"/>
    <n v="0.04"/>
    <n v="0"/>
    <n v="0.05"/>
    <n v="0.36"/>
  </r>
  <r>
    <x v="43"/>
    <x v="43"/>
    <s v="CUSTODIAL"/>
    <x v="24"/>
    <n v="0.46"/>
    <n v="0"/>
    <n v="0"/>
    <n v="0.01"/>
    <n v="0"/>
    <n v="0.04"/>
    <n v="0.41"/>
  </r>
  <r>
    <x v="43"/>
    <x v="43"/>
    <s v="CUSTODIAL"/>
    <x v="25"/>
    <n v="2.2400000000000002"/>
    <n v="0"/>
    <n v="0"/>
    <n v="0.28999999999999998"/>
    <n v="0"/>
    <n v="0.45"/>
    <n v="1.5"/>
  </r>
  <r>
    <x v="43"/>
    <x v="43"/>
    <s v="CUSTODIAL"/>
    <x v="37"/>
    <n v="0"/>
    <n v="0"/>
    <n v="0"/>
    <n v="0"/>
    <n v="0"/>
    <n v="0"/>
    <n v="0"/>
  </r>
  <r>
    <x v="43"/>
    <x v="43"/>
    <s v="CUSTODIAL"/>
    <x v="42"/>
    <n v="74936"/>
    <n v="24.46"/>
    <n v="-80.66"/>
    <n v="72155.789999999994"/>
    <n v="1914.75"/>
    <n v="0.36"/>
    <n v="808.9"/>
  </r>
  <r>
    <x v="44"/>
    <x v="44"/>
    <s v="CUSTODIAL"/>
    <x v="0"/>
    <n v="0.61"/>
    <n v="0"/>
    <n v="0"/>
    <n v="0.61"/>
    <n v="0"/>
    <n v="0"/>
    <n v="0"/>
  </r>
  <r>
    <x v="44"/>
    <x v="44"/>
    <s v="CUSTODIAL"/>
    <x v="1"/>
    <n v="2.61"/>
    <n v="0"/>
    <n v="0"/>
    <n v="2.61"/>
    <n v="0"/>
    <n v="0"/>
    <n v="0"/>
  </r>
  <r>
    <x v="44"/>
    <x v="44"/>
    <s v="CUSTODIAL"/>
    <x v="2"/>
    <n v="3.63"/>
    <n v="0"/>
    <n v="0"/>
    <n v="2.82"/>
    <n v="0"/>
    <n v="0"/>
    <n v="0.81"/>
  </r>
  <r>
    <x v="44"/>
    <x v="44"/>
    <s v="CUSTODIAL"/>
    <x v="3"/>
    <n v="4.0599999999999996"/>
    <n v="0"/>
    <n v="0"/>
    <n v="2.9"/>
    <n v="0"/>
    <n v="0"/>
    <n v="1.1599999999999999"/>
  </r>
  <r>
    <x v="44"/>
    <x v="44"/>
    <s v="CUSTODIAL"/>
    <x v="4"/>
    <n v="5.13"/>
    <n v="0"/>
    <n v="0"/>
    <n v="3.54"/>
    <n v="0"/>
    <n v="0"/>
    <n v="1.59"/>
  </r>
  <r>
    <x v="44"/>
    <x v="44"/>
    <s v="CUSTODIAL"/>
    <x v="5"/>
    <n v="1.69"/>
    <n v="0"/>
    <n v="0"/>
    <n v="0"/>
    <n v="0"/>
    <n v="0"/>
    <n v="1.69"/>
  </r>
  <r>
    <x v="44"/>
    <x v="44"/>
    <s v="CUSTODIAL"/>
    <x v="6"/>
    <n v="1.65"/>
    <n v="0"/>
    <n v="0"/>
    <n v="0"/>
    <n v="0"/>
    <n v="0"/>
    <n v="1.65"/>
  </r>
  <r>
    <x v="44"/>
    <x v="44"/>
    <s v="CUSTODIAL"/>
    <x v="7"/>
    <n v="1.6"/>
    <n v="0"/>
    <n v="0"/>
    <n v="0"/>
    <n v="0"/>
    <n v="0"/>
    <n v="1.6"/>
  </r>
  <r>
    <x v="44"/>
    <x v="44"/>
    <s v="CUSTODIAL"/>
    <x v="8"/>
    <n v="1.38"/>
    <n v="0"/>
    <n v="0"/>
    <n v="0"/>
    <n v="0"/>
    <n v="0"/>
    <n v="1.38"/>
  </r>
  <r>
    <x v="44"/>
    <x v="44"/>
    <s v="CUSTODIAL"/>
    <x v="9"/>
    <n v="1.23"/>
    <n v="0"/>
    <n v="0"/>
    <n v="0"/>
    <n v="0"/>
    <n v="0"/>
    <n v="1.23"/>
  </r>
  <r>
    <x v="44"/>
    <x v="44"/>
    <s v="CUSTODIAL"/>
    <x v="10"/>
    <n v="1.07"/>
    <n v="0"/>
    <n v="0"/>
    <n v="0"/>
    <n v="0"/>
    <n v="0"/>
    <n v="1.07"/>
  </r>
  <r>
    <x v="44"/>
    <x v="44"/>
    <s v="CUSTODIAL"/>
    <x v="11"/>
    <n v="0"/>
    <n v="0"/>
    <n v="0"/>
    <n v="0"/>
    <n v="0"/>
    <n v="0"/>
    <n v="0"/>
  </r>
  <r>
    <x v="44"/>
    <x v="44"/>
    <s v="CUSTODIAL"/>
    <x v="12"/>
    <n v="2.77"/>
    <n v="0"/>
    <n v="0"/>
    <n v="0"/>
    <n v="0"/>
    <n v="0"/>
    <n v="2.77"/>
  </r>
  <r>
    <x v="44"/>
    <x v="44"/>
    <s v="CUSTODIAL"/>
    <x v="13"/>
    <n v="2.27"/>
    <n v="0"/>
    <n v="0"/>
    <n v="0"/>
    <n v="0"/>
    <n v="0"/>
    <n v="2.27"/>
  </r>
  <r>
    <x v="44"/>
    <x v="44"/>
    <s v="CUSTODIAL"/>
    <x v="14"/>
    <n v="2.15"/>
    <n v="0"/>
    <n v="0"/>
    <n v="0"/>
    <n v="0"/>
    <n v="0"/>
    <n v="2.15"/>
  </r>
  <r>
    <x v="44"/>
    <x v="44"/>
    <s v="CUSTODIAL"/>
    <x v="15"/>
    <n v="11.53"/>
    <n v="0"/>
    <n v="0"/>
    <n v="0"/>
    <n v="0"/>
    <n v="0"/>
    <n v="11.53"/>
  </r>
  <r>
    <x v="44"/>
    <x v="44"/>
    <s v="CUSTODIAL"/>
    <x v="16"/>
    <n v="14.89"/>
    <n v="0"/>
    <n v="0"/>
    <n v="0"/>
    <n v="0"/>
    <n v="0"/>
    <n v="14.89"/>
  </r>
  <r>
    <x v="44"/>
    <x v="44"/>
    <s v="CUSTODIAL"/>
    <x v="17"/>
    <n v="23.44"/>
    <n v="0"/>
    <n v="0"/>
    <n v="0"/>
    <n v="0"/>
    <n v="0"/>
    <n v="23.44"/>
  </r>
  <r>
    <x v="44"/>
    <x v="44"/>
    <s v="CUSTODIAL"/>
    <x v="18"/>
    <n v="16.2"/>
    <n v="0"/>
    <n v="0"/>
    <n v="0"/>
    <n v="0"/>
    <n v="0"/>
    <n v="16.2"/>
  </r>
  <r>
    <x v="44"/>
    <x v="44"/>
    <s v="CUSTODIAL"/>
    <x v="19"/>
    <n v="9.92"/>
    <n v="0"/>
    <n v="0"/>
    <n v="0"/>
    <n v="0"/>
    <n v="0"/>
    <n v="9.92"/>
  </r>
  <r>
    <x v="44"/>
    <x v="44"/>
    <s v="CUSTODIAL"/>
    <x v="20"/>
    <n v="8.11"/>
    <n v="0"/>
    <n v="0"/>
    <n v="0"/>
    <n v="0"/>
    <n v="1.1599999999999999"/>
    <n v="6.95"/>
  </r>
  <r>
    <x v="44"/>
    <x v="44"/>
    <s v="CUSTODIAL"/>
    <x v="21"/>
    <n v="16.38"/>
    <n v="0"/>
    <n v="0"/>
    <n v="0.28999999999999998"/>
    <n v="0"/>
    <n v="2.4700000000000002"/>
    <n v="13.62"/>
  </r>
  <r>
    <x v="44"/>
    <x v="44"/>
    <s v="CUSTODIAL"/>
    <x v="22"/>
    <n v="22.33"/>
    <n v="0"/>
    <n v="0"/>
    <n v="0.52"/>
    <n v="0"/>
    <n v="2.5299999999999998"/>
    <n v="19.28"/>
  </r>
  <r>
    <x v="44"/>
    <x v="44"/>
    <s v="CUSTODIAL"/>
    <x v="23"/>
    <n v="27.53"/>
    <n v="0"/>
    <n v="0"/>
    <n v="2.17"/>
    <n v="0"/>
    <n v="3.14"/>
    <n v="22.22"/>
  </r>
  <r>
    <x v="44"/>
    <x v="44"/>
    <s v="CUSTODIAL"/>
    <x v="24"/>
    <n v="29.2"/>
    <n v="0"/>
    <n v="0"/>
    <n v="1"/>
    <n v="0"/>
    <n v="2.86"/>
    <n v="25.34"/>
  </r>
  <r>
    <x v="44"/>
    <x v="44"/>
    <s v="CUSTODIAL"/>
    <x v="25"/>
    <n v="79.5"/>
    <n v="0"/>
    <n v="0"/>
    <n v="10.53"/>
    <n v="0"/>
    <n v="16.07"/>
    <n v="52.9"/>
  </r>
  <r>
    <x v="44"/>
    <x v="44"/>
    <s v="CUSTODIAL"/>
    <x v="26"/>
    <n v="154.79"/>
    <n v="0"/>
    <n v="0"/>
    <n v="10.63"/>
    <n v="0"/>
    <n v="25.6"/>
    <n v="118.56"/>
  </r>
  <r>
    <x v="44"/>
    <x v="44"/>
    <s v="CUSTODIAL"/>
    <x v="27"/>
    <n v="105.47"/>
    <n v="0"/>
    <n v="0"/>
    <n v="9.48"/>
    <n v="0"/>
    <n v="2.4700000000000002"/>
    <n v="93.52"/>
  </r>
  <r>
    <x v="44"/>
    <x v="44"/>
    <s v="CUSTODIAL"/>
    <x v="28"/>
    <n v="211.12"/>
    <n v="0"/>
    <n v="0"/>
    <n v="9.7200000000000006"/>
    <n v="0"/>
    <n v="1.93"/>
    <n v="199.47"/>
  </r>
  <r>
    <x v="44"/>
    <x v="44"/>
    <s v="CUSTODIAL"/>
    <x v="29"/>
    <n v="114.06"/>
    <n v="0"/>
    <n v="0"/>
    <n v="0.03"/>
    <n v="0"/>
    <n v="1.94"/>
    <n v="112.09"/>
  </r>
  <r>
    <x v="44"/>
    <x v="44"/>
    <s v="CUSTODIAL"/>
    <x v="30"/>
    <n v="128.57"/>
    <n v="0"/>
    <n v="0"/>
    <n v="0.06"/>
    <n v="0"/>
    <n v="1.96"/>
    <n v="126.55"/>
  </r>
  <r>
    <x v="44"/>
    <x v="44"/>
    <s v="CUSTODIAL"/>
    <x v="31"/>
    <n v="174.24"/>
    <n v="0"/>
    <n v="0"/>
    <n v="16.079999999999998"/>
    <n v="0"/>
    <n v="1.85"/>
    <n v="156.31"/>
  </r>
  <r>
    <x v="44"/>
    <x v="44"/>
    <s v="CUSTODIAL"/>
    <x v="32"/>
    <n v="140.12"/>
    <n v="0"/>
    <n v="0"/>
    <n v="19.79"/>
    <n v="0"/>
    <n v="3.37"/>
    <n v="116.96"/>
  </r>
  <r>
    <x v="44"/>
    <x v="44"/>
    <s v="CUSTODIAL"/>
    <x v="33"/>
    <n v="251.23"/>
    <n v="0"/>
    <n v="0"/>
    <n v="21.73"/>
    <n v="0"/>
    <n v="64.53"/>
    <n v="164.97"/>
  </r>
  <r>
    <x v="44"/>
    <x v="44"/>
    <s v="CUSTODIAL"/>
    <x v="34"/>
    <n v="259.39"/>
    <n v="0"/>
    <n v="0"/>
    <n v="20.49"/>
    <n v="0"/>
    <n v="4.55"/>
    <n v="234.35"/>
  </r>
  <r>
    <x v="44"/>
    <x v="44"/>
    <s v="CUSTODIAL"/>
    <x v="35"/>
    <n v="602.69000000000005"/>
    <n v="0"/>
    <n v="0"/>
    <n v="40.65"/>
    <n v="0"/>
    <n v="164.94"/>
    <n v="397.1"/>
  </r>
  <r>
    <x v="44"/>
    <x v="44"/>
    <s v="CUSTODIAL"/>
    <x v="36"/>
    <n v="1145.68"/>
    <n v="0"/>
    <n v="-107.9"/>
    <n v="149.94"/>
    <n v="-0.4"/>
    <n v="52.72"/>
    <n v="835.52"/>
  </r>
  <r>
    <x v="44"/>
    <x v="44"/>
    <s v="CUSTODIAL"/>
    <x v="37"/>
    <n v="1359.92"/>
    <n v="0"/>
    <n v="-317.57"/>
    <n v="90.52"/>
    <n v="0.74"/>
    <n v="23.08"/>
    <n v="928.01"/>
  </r>
  <r>
    <x v="44"/>
    <x v="44"/>
    <s v="CUSTODIAL"/>
    <x v="38"/>
    <n v="3827.55"/>
    <n v="0"/>
    <n v="-649.30999999999995"/>
    <n v="1517.88"/>
    <n v="-6.98"/>
    <n v="28.5"/>
    <n v="1638.84"/>
  </r>
  <r>
    <x v="44"/>
    <x v="44"/>
    <s v="CUSTODIAL"/>
    <x v="39"/>
    <n v="9360.07"/>
    <n v="0"/>
    <n v="-474.41"/>
    <n v="3945.23"/>
    <n v="0.2"/>
    <n v="19.86"/>
    <n v="4920.37"/>
  </r>
  <r>
    <x v="44"/>
    <x v="44"/>
    <s v="CUSTODIAL"/>
    <x v="40"/>
    <n v="17553.34"/>
    <n v="21.46"/>
    <n v="-749.42"/>
    <n v="5913.02"/>
    <n v="0.26"/>
    <n v="21.05"/>
    <n v="10891.05"/>
  </r>
  <r>
    <x v="44"/>
    <x v="44"/>
    <s v="CUSTODIAL"/>
    <x v="41"/>
    <n v="59453.47"/>
    <n v="0"/>
    <n v="-4315.24"/>
    <n v="36041.449999999997"/>
    <n v="-27.38"/>
    <n v="25.8"/>
    <n v="19098.36"/>
  </r>
  <r>
    <x v="44"/>
    <x v="44"/>
    <s v="CUSTODIAL"/>
    <x v="42"/>
    <n v="6513576.5099999998"/>
    <n v="2125.64"/>
    <n v="-7011.73"/>
    <n v="6271914.1100000003"/>
    <n v="166434.59"/>
    <n v="31.63"/>
    <n v="70310.09"/>
  </r>
  <r>
    <x v="45"/>
    <x v="45"/>
    <s v="CUSTODIAL"/>
    <x v="0"/>
    <n v="1.34"/>
    <n v="0"/>
    <n v="0"/>
    <n v="1.34"/>
    <n v="0"/>
    <n v="0"/>
    <n v="0"/>
  </r>
  <r>
    <x v="45"/>
    <x v="45"/>
    <s v="CUSTODIAL"/>
    <x v="1"/>
    <n v="5.75"/>
    <n v="0"/>
    <n v="0"/>
    <n v="5.75"/>
    <n v="0"/>
    <n v="0"/>
    <n v="0"/>
  </r>
  <r>
    <x v="45"/>
    <x v="45"/>
    <s v="CUSTODIAL"/>
    <x v="2"/>
    <n v="8"/>
    <n v="0"/>
    <n v="0"/>
    <n v="6.2"/>
    <n v="0"/>
    <n v="0"/>
    <n v="1.8"/>
  </r>
  <r>
    <x v="45"/>
    <x v="45"/>
    <s v="CUSTODIAL"/>
    <x v="3"/>
    <n v="8.92"/>
    <n v="0"/>
    <n v="0"/>
    <n v="6.39"/>
    <n v="0"/>
    <n v="0"/>
    <n v="2.5299999999999998"/>
  </r>
  <r>
    <x v="45"/>
    <x v="45"/>
    <s v="CUSTODIAL"/>
    <x v="4"/>
    <n v="11.29"/>
    <n v="0"/>
    <n v="0"/>
    <n v="7.8"/>
    <n v="0"/>
    <n v="0"/>
    <n v="3.49"/>
  </r>
  <r>
    <x v="45"/>
    <x v="45"/>
    <s v="CUSTODIAL"/>
    <x v="5"/>
    <n v="3.72"/>
    <n v="0"/>
    <n v="0"/>
    <n v="0"/>
    <n v="0"/>
    <n v="0"/>
    <n v="3.72"/>
  </r>
  <r>
    <x v="45"/>
    <x v="45"/>
    <s v="CUSTODIAL"/>
    <x v="6"/>
    <n v="3.63"/>
    <n v="0"/>
    <n v="0"/>
    <n v="0"/>
    <n v="0"/>
    <n v="0"/>
    <n v="3.63"/>
  </r>
  <r>
    <x v="45"/>
    <x v="45"/>
    <s v="CUSTODIAL"/>
    <x v="7"/>
    <n v="3.53"/>
    <n v="0"/>
    <n v="0"/>
    <n v="0"/>
    <n v="0"/>
    <n v="0"/>
    <n v="3.53"/>
  </r>
  <r>
    <x v="45"/>
    <x v="45"/>
    <s v="CUSTODIAL"/>
    <x v="8"/>
    <n v="3.03"/>
    <n v="0"/>
    <n v="0"/>
    <n v="0"/>
    <n v="0"/>
    <n v="0"/>
    <n v="3.03"/>
  </r>
  <r>
    <x v="45"/>
    <x v="45"/>
    <s v="CUSTODIAL"/>
    <x v="9"/>
    <n v="2.71"/>
    <n v="0"/>
    <n v="0"/>
    <n v="0"/>
    <n v="0"/>
    <n v="0"/>
    <n v="2.71"/>
  </r>
  <r>
    <x v="45"/>
    <x v="45"/>
    <s v="CUSTODIAL"/>
    <x v="10"/>
    <n v="2.35"/>
    <n v="0"/>
    <n v="0"/>
    <n v="0"/>
    <n v="0"/>
    <n v="0"/>
    <n v="2.35"/>
  </r>
  <r>
    <x v="45"/>
    <x v="45"/>
    <s v="CUSTODIAL"/>
    <x v="11"/>
    <n v="0"/>
    <n v="0"/>
    <n v="0"/>
    <n v="0"/>
    <n v="0"/>
    <n v="0"/>
    <n v="0"/>
  </r>
  <r>
    <x v="45"/>
    <x v="45"/>
    <s v="CUSTODIAL"/>
    <x v="12"/>
    <n v="2.86"/>
    <n v="0"/>
    <n v="0"/>
    <n v="0"/>
    <n v="0"/>
    <n v="0"/>
    <n v="2.86"/>
  </r>
  <r>
    <x v="45"/>
    <x v="45"/>
    <s v="CUSTODIAL"/>
    <x v="13"/>
    <n v="3.1"/>
    <n v="0"/>
    <n v="0"/>
    <n v="0"/>
    <n v="0"/>
    <n v="0"/>
    <n v="3.1"/>
  </r>
  <r>
    <x v="45"/>
    <x v="45"/>
    <s v="CUSTODIAL"/>
    <x v="14"/>
    <n v="4.6100000000000003"/>
    <n v="0"/>
    <n v="0"/>
    <n v="0"/>
    <n v="0"/>
    <n v="0"/>
    <n v="4.6100000000000003"/>
  </r>
  <r>
    <x v="45"/>
    <x v="45"/>
    <s v="CUSTODIAL"/>
    <x v="15"/>
    <n v="21.03"/>
    <n v="0"/>
    <n v="0"/>
    <n v="0"/>
    <n v="0"/>
    <n v="0"/>
    <n v="21.03"/>
  </r>
  <r>
    <x v="45"/>
    <x v="45"/>
    <s v="CUSTODIAL"/>
    <x v="16"/>
    <n v="26.36"/>
    <n v="0"/>
    <n v="0"/>
    <n v="0"/>
    <n v="0"/>
    <n v="0"/>
    <n v="26.36"/>
  </r>
  <r>
    <x v="45"/>
    <x v="45"/>
    <s v="CUSTODIAL"/>
    <x v="17"/>
    <n v="39.979999999999997"/>
    <n v="0"/>
    <n v="0"/>
    <n v="0"/>
    <n v="0"/>
    <n v="0"/>
    <n v="39.979999999999997"/>
  </r>
  <r>
    <x v="45"/>
    <x v="45"/>
    <s v="CUSTODIAL"/>
    <x v="18"/>
    <n v="29.41"/>
    <n v="0"/>
    <n v="0"/>
    <n v="0"/>
    <n v="0"/>
    <n v="0"/>
    <n v="29.41"/>
  </r>
  <r>
    <x v="45"/>
    <x v="45"/>
    <s v="CUSTODIAL"/>
    <x v="19"/>
    <n v="16.440000000000001"/>
    <n v="0"/>
    <n v="0"/>
    <n v="0"/>
    <n v="0"/>
    <n v="0"/>
    <n v="16.440000000000001"/>
  </r>
  <r>
    <x v="45"/>
    <x v="45"/>
    <s v="CUSTODIAL"/>
    <x v="20"/>
    <n v="11.7"/>
    <n v="0"/>
    <n v="0"/>
    <n v="0"/>
    <n v="0"/>
    <n v="1.68"/>
    <n v="10.02"/>
  </r>
  <r>
    <x v="45"/>
    <x v="45"/>
    <s v="CUSTODIAL"/>
    <x v="21"/>
    <n v="24.16"/>
    <n v="0"/>
    <n v="0"/>
    <n v="0.42"/>
    <n v="0"/>
    <n v="3.63"/>
    <n v="20.11"/>
  </r>
  <r>
    <x v="45"/>
    <x v="45"/>
    <s v="CUSTODIAL"/>
    <x v="22"/>
    <n v="35.56"/>
    <n v="0"/>
    <n v="0"/>
    <n v="0.83"/>
    <n v="0"/>
    <n v="4.01"/>
    <n v="30.72"/>
  </r>
  <r>
    <x v="45"/>
    <x v="45"/>
    <s v="CUSTODIAL"/>
    <x v="23"/>
    <n v="35.770000000000003"/>
    <n v="0"/>
    <n v="0"/>
    <n v="2.81"/>
    <n v="0"/>
    <n v="4.07"/>
    <n v="28.89"/>
  </r>
  <r>
    <x v="45"/>
    <x v="45"/>
    <s v="CUSTODIAL"/>
    <x v="24"/>
    <n v="33.46"/>
    <n v="0"/>
    <n v="0"/>
    <n v="1.1299999999999999"/>
    <n v="0"/>
    <n v="3.26"/>
    <n v="29.07"/>
  </r>
  <r>
    <x v="45"/>
    <x v="45"/>
    <s v="CUSTODIAL"/>
    <x v="25"/>
    <n v="85.47"/>
    <n v="0"/>
    <n v="0"/>
    <n v="11.27"/>
    <n v="0"/>
    <n v="17.21"/>
    <n v="56.99"/>
  </r>
  <r>
    <x v="45"/>
    <x v="45"/>
    <s v="CUSTODIAL"/>
    <x v="26"/>
    <n v="178.85"/>
    <n v="0"/>
    <n v="0"/>
    <n v="12.23"/>
    <n v="0"/>
    <n v="29.45"/>
    <n v="137.16999999999999"/>
  </r>
  <r>
    <x v="45"/>
    <x v="45"/>
    <s v="CUSTODIAL"/>
    <x v="27"/>
    <n v="124.09"/>
    <n v="0"/>
    <n v="0"/>
    <n v="11.11"/>
    <n v="0"/>
    <n v="2.89"/>
    <n v="110.09"/>
  </r>
  <r>
    <x v="45"/>
    <x v="45"/>
    <s v="CUSTODIAL"/>
    <x v="28"/>
    <n v="164.94"/>
    <n v="0"/>
    <n v="0"/>
    <n v="7.56"/>
    <n v="0"/>
    <n v="1.5"/>
    <n v="155.88"/>
  </r>
  <r>
    <x v="45"/>
    <x v="45"/>
    <s v="CUSTODIAL"/>
    <x v="37"/>
    <n v="0"/>
    <n v="0"/>
    <n v="0"/>
    <n v="0"/>
    <n v="0"/>
    <n v="0"/>
    <n v="0"/>
  </r>
  <r>
    <x v="46"/>
    <x v="46"/>
    <s v="CUSTODIAL"/>
    <x v="0"/>
    <n v="1.45"/>
    <n v="0"/>
    <n v="0"/>
    <n v="1.45"/>
    <n v="0"/>
    <n v="0"/>
    <n v="0"/>
  </r>
  <r>
    <x v="46"/>
    <x v="46"/>
    <s v="CUSTODIAL"/>
    <x v="1"/>
    <n v="6.23"/>
    <n v="0"/>
    <n v="0"/>
    <n v="6.23"/>
    <n v="0"/>
    <n v="0"/>
    <n v="0"/>
  </r>
  <r>
    <x v="46"/>
    <x v="46"/>
    <s v="CUSTODIAL"/>
    <x v="2"/>
    <n v="8.65"/>
    <n v="0"/>
    <n v="0"/>
    <n v="6.71"/>
    <n v="0"/>
    <n v="0"/>
    <n v="1.94"/>
  </r>
  <r>
    <x v="46"/>
    <x v="46"/>
    <s v="CUSTODIAL"/>
    <x v="3"/>
    <n v="9.66"/>
    <n v="0"/>
    <n v="0"/>
    <n v="6.91"/>
    <n v="0"/>
    <n v="0"/>
    <n v="2.75"/>
  </r>
  <r>
    <x v="46"/>
    <x v="46"/>
    <s v="CUSTODIAL"/>
    <x v="4"/>
    <n v="12.22"/>
    <n v="0"/>
    <n v="0"/>
    <n v="8.44"/>
    <n v="0"/>
    <n v="0"/>
    <n v="3.78"/>
  </r>
  <r>
    <x v="46"/>
    <x v="46"/>
    <s v="CUSTODIAL"/>
    <x v="5"/>
    <n v="4.0199999999999996"/>
    <n v="0"/>
    <n v="0"/>
    <n v="0"/>
    <n v="0"/>
    <n v="0"/>
    <n v="4.0199999999999996"/>
  </r>
  <r>
    <x v="46"/>
    <x v="46"/>
    <s v="CUSTODIAL"/>
    <x v="6"/>
    <n v="3.93"/>
    <n v="0"/>
    <n v="0"/>
    <n v="0"/>
    <n v="0"/>
    <n v="0"/>
    <n v="3.93"/>
  </r>
  <r>
    <x v="46"/>
    <x v="46"/>
    <s v="CUSTODIAL"/>
    <x v="7"/>
    <n v="3.82"/>
    <n v="0"/>
    <n v="0"/>
    <n v="0"/>
    <n v="0"/>
    <n v="0"/>
    <n v="3.82"/>
  </r>
  <r>
    <x v="46"/>
    <x v="46"/>
    <s v="CUSTODIAL"/>
    <x v="8"/>
    <n v="3.28"/>
    <n v="0"/>
    <n v="0"/>
    <n v="0"/>
    <n v="0"/>
    <n v="0"/>
    <n v="3.28"/>
  </r>
  <r>
    <x v="46"/>
    <x v="46"/>
    <s v="CUSTODIAL"/>
    <x v="9"/>
    <n v="2.93"/>
    <n v="0"/>
    <n v="0"/>
    <n v="0"/>
    <n v="0"/>
    <n v="0"/>
    <n v="2.93"/>
  </r>
  <r>
    <x v="46"/>
    <x v="46"/>
    <s v="CUSTODIAL"/>
    <x v="10"/>
    <n v="2.5499999999999998"/>
    <n v="0"/>
    <n v="0"/>
    <n v="0"/>
    <n v="0"/>
    <n v="0"/>
    <n v="2.5499999999999998"/>
  </r>
  <r>
    <x v="46"/>
    <x v="46"/>
    <s v="CUSTODIAL"/>
    <x v="11"/>
    <n v="0"/>
    <n v="0"/>
    <n v="0"/>
    <n v="0"/>
    <n v="0"/>
    <n v="0"/>
    <n v="0"/>
  </r>
  <r>
    <x v="46"/>
    <x v="46"/>
    <s v="CUSTODIAL"/>
    <x v="12"/>
    <n v="7.31"/>
    <n v="0"/>
    <n v="0"/>
    <n v="0"/>
    <n v="0"/>
    <n v="0"/>
    <n v="7.31"/>
  </r>
  <r>
    <x v="46"/>
    <x v="46"/>
    <s v="CUSTODIAL"/>
    <x v="13"/>
    <n v="7.18"/>
    <n v="0"/>
    <n v="0"/>
    <n v="0"/>
    <n v="0"/>
    <n v="0"/>
    <n v="7.18"/>
  </r>
  <r>
    <x v="46"/>
    <x v="46"/>
    <s v="CUSTODIAL"/>
    <x v="14"/>
    <n v="11.03"/>
    <n v="0"/>
    <n v="0"/>
    <n v="0"/>
    <n v="0"/>
    <n v="0"/>
    <n v="11.03"/>
  </r>
  <r>
    <x v="46"/>
    <x v="46"/>
    <s v="CUSTODIAL"/>
    <x v="15"/>
    <n v="50"/>
    <n v="0"/>
    <n v="0"/>
    <n v="0"/>
    <n v="0"/>
    <n v="0"/>
    <n v="50"/>
  </r>
  <r>
    <x v="46"/>
    <x v="46"/>
    <s v="CUSTODIAL"/>
    <x v="16"/>
    <n v="60.39"/>
    <n v="0"/>
    <n v="0"/>
    <n v="0"/>
    <n v="0"/>
    <n v="0"/>
    <n v="60.39"/>
  </r>
  <r>
    <x v="46"/>
    <x v="46"/>
    <s v="CUSTODIAL"/>
    <x v="17"/>
    <n v="100.55"/>
    <n v="0"/>
    <n v="0"/>
    <n v="0"/>
    <n v="0"/>
    <n v="0"/>
    <n v="100.55"/>
  </r>
  <r>
    <x v="46"/>
    <x v="46"/>
    <s v="CUSTODIAL"/>
    <x v="18"/>
    <n v="69.08"/>
    <n v="0"/>
    <n v="0"/>
    <n v="0"/>
    <n v="0"/>
    <n v="0"/>
    <n v="69.08"/>
  </r>
  <r>
    <x v="46"/>
    <x v="46"/>
    <s v="CUSTODIAL"/>
    <x v="19"/>
    <n v="37.369999999999997"/>
    <n v="0"/>
    <n v="0"/>
    <n v="0"/>
    <n v="0"/>
    <n v="0"/>
    <n v="37.369999999999997"/>
  </r>
  <r>
    <x v="46"/>
    <x v="46"/>
    <s v="CUSTODIAL"/>
    <x v="20"/>
    <n v="31.2"/>
    <n v="0"/>
    <n v="0"/>
    <n v="0"/>
    <n v="0"/>
    <n v="4.4800000000000004"/>
    <n v="26.72"/>
  </r>
  <r>
    <x v="46"/>
    <x v="46"/>
    <s v="CUSTODIAL"/>
    <x v="21"/>
    <n v="61.76"/>
    <n v="0"/>
    <n v="0"/>
    <n v="1.08"/>
    <n v="0"/>
    <n v="9.31"/>
    <n v="51.37"/>
  </r>
  <r>
    <x v="46"/>
    <x v="46"/>
    <s v="CUSTODIAL"/>
    <x v="22"/>
    <n v="84.26"/>
    <n v="0"/>
    <n v="0"/>
    <n v="1.97"/>
    <n v="0"/>
    <n v="9.5500000000000007"/>
    <n v="72.739999999999995"/>
  </r>
  <r>
    <x v="46"/>
    <x v="46"/>
    <s v="CUSTODIAL"/>
    <x v="23"/>
    <n v="101.55"/>
    <n v="0"/>
    <n v="0"/>
    <n v="8.02"/>
    <n v="0"/>
    <n v="11.6"/>
    <n v="81.93"/>
  </r>
  <r>
    <x v="46"/>
    <x v="46"/>
    <s v="CUSTODIAL"/>
    <x v="24"/>
    <n v="166.69"/>
    <n v="0"/>
    <n v="0"/>
    <n v="5.74"/>
    <n v="0"/>
    <n v="16.27"/>
    <n v="144.68"/>
  </r>
  <r>
    <x v="46"/>
    <x v="46"/>
    <s v="CUSTODIAL"/>
    <x v="25"/>
    <n v="421.15"/>
    <n v="0"/>
    <n v="0"/>
    <n v="55.71"/>
    <n v="0"/>
    <n v="85.07"/>
    <n v="280.37"/>
  </r>
  <r>
    <x v="46"/>
    <x v="46"/>
    <s v="CUSTODIAL"/>
    <x v="26"/>
    <n v="900.05"/>
    <n v="0"/>
    <n v="0"/>
    <n v="61.77"/>
    <n v="0"/>
    <n v="148.66"/>
    <n v="689.62"/>
  </r>
  <r>
    <x v="46"/>
    <x v="46"/>
    <s v="CUSTODIAL"/>
    <x v="27"/>
    <n v="570.77"/>
    <n v="0"/>
    <n v="0"/>
    <n v="51.31"/>
    <n v="0"/>
    <n v="13.35"/>
    <n v="506.11"/>
  </r>
  <r>
    <x v="46"/>
    <x v="46"/>
    <s v="CUSTODIAL"/>
    <x v="28"/>
    <n v="881.06"/>
    <n v="0"/>
    <n v="0"/>
    <n v="40.54"/>
    <n v="0"/>
    <n v="8.07"/>
    <n v="832.45"/>
  </r>
  <r>
    <x v="46"/>
    <x v="46"/>
    <s v="CUSTODIAL"/>
    <x v="29"/>
    <n v="613.79"/>
    <n v="0"/>
    <n v="0"/>
    <n v="0.14000000000000001"/>
    <n v="0"/>
    <n v="10.43"/>
    <n v="603.22"/>
  </r>
  <r>
    <x v="46"/>
    <x v="46"/>
    <s v="CUSTODIAL"/>
    <x v="30"/>
    <n v="798.84"/>
    <n v="0"/>
    <n v="0"/>
    <n v="0.3"/>
    <n v="0"/>
    <n v="12.16"/>
    <n v="786.38"/>
  </r>
  <r>
    <x v="46"/>
    <x v="46"/>
    <s v="CUSTODIAL"/>
    <x v="31"/>
    <n v="1064.07"/>
    <n v="0"/>
    <n v="0"/>
    <n v="98.15"/>
    <n v="0"/>
    <n v="11.28"/>
    <n v="954.64"/>
  </r>
  <r>
    <x v="46"/>
    <x v="46"/>
    <s v="CUSTODIAL"/>
    <x v="32"/>
    <n v="725.75"/>
    <n v="0"/>
    <n v="0"/>
    <n v="102.35"/>
    <n v="0"/>
    <n v="17.420000000000002"/>
    <n v="605.98"/>
  </r>
  <r>
    <x v="46"/>
    <x v="46"/>
    <s v="CUSTODIAL"/>
    <x v="33"/>
    <n v="1334.9"/>
    <n v="0"/>
    <n v="0"/>
    <n v="115.32"/>
    <n v="0"/>
    <n v="342.55"/>
    <n v="877.03"/>
  </r>
  <r>
    <x v="46"/>
    <x v="46"/>
    <s v="CUSTODIAL"/>
    <x v="34"/>
    <n v="1423"/>
    <n v="0"/>
    <n v="0"/>
    <n v="112.2"/>
    <n v="0"/>
    <n v="24.93"/>
    <n v="1285.8699999999999"/>
  </r>
  <r>
    <x v="46"/>
    <x v="46"/>
    <s v="CUSTODIAL"/>
    <x v="35"/>
    <n v="3828.32"/>
    <n v="0"/>
    <n v="0"/>
    <n v="257.83"/>
    <n v="0"/>
    <n v="1046.27"/>
    <n v="2524.2199999999998"/>
  </r>
  <r>
    <x v="46"/>
    <x v="46"/>
    <s v="CUSTODIAL"/>
    <x v="36"/>
    <n v="10248.07"/>
    <n v="0"/>
    <n v="-963.85"/>
    <n v="1339.29"/>
    <n v="-3.53"/>
    <n v="470.86"/>
    <n v="7477.6"/>
  </r>
  <r>
    <x v="46"/>
    <x v="46"/>
    <s v="CUSTODIAL"/>
    <x v="37"/>
    <n v="10850.37"/>
    <n v="0"/>
    <n v="-2526.64"/>
    <n v="720.06"/>
    <n v="5.78"/>
    <n v="183.61"/>
    <n v="7414.28"/>
  </r>
  <r>
    <x v="46"/>
    <x v="46"/>
    <s v="CUSTODIAL"/>
    <x v="38"/>
    <n v="29540.54"/>
    <n v="0"/>
    <n v="-5001.59"/>
    <n v="11692.1"/>
    <n v="-53.75"/>
    <n v="219.57"/>
    <n v="12681.03"/>
  </r>
  <r>
    <x v="46"/>
    <x v="46"/>
    <s v="CUSTODIAL"/>
    <x v="39"/>
    <n v="72254.880000000005"/>
    <n v="0"/>
    <n v="-3654.88"/>
    <n v="30394.04"/>
    <n v="1.55"/>
    <n v="153.02000000000001"/>
    <n v="38051.39"/>
  </r>
  <r>
    <x v="46"/>
    <x v="46"/>
    <s v="CUSTODIAL"/>
    <x v="40"/>
    <n v="138011.16"/>
    <n v="168.74"/>
    <n v="-5892.13"/>
    <n v="46491.040000000001"/>
    <n v="2.0499999999999998"/>
    <n v="165.51"/>
    <n v="85629.17"/>
  </r>
  <r>
    <x v="46"/>
    <x v="46"/>
    <s v="CUSTODIAL"/>
    <x v="41"/>
    <n v="467755.93"/>
    <n v="0"/>
    <n v="-33950.58"/>
    <n v="283559.53999999998"/>
    <n v="-215.36"/>
    <n v="202.97"/>
    <n v="150258.20000000001"/>
  </r>
  <r>
    <x v="46"/>
    <x v="46"/>
    <s v="CUSTODIAL"/>
    <x v="42"/>
    <n v="51656054.740000002"/>
    <n v="16857.43"/>
    <n v="-55606.52"/>
    <n v="49739546.170000002"/>
    <n v="1319913"/>
    <n v="250.79"/>
    <n v="557595.68999999994"/>
  </r>
  <r>
    <x v="47"/>
    <x v="47"/>
    <s v="CUSTODIAL"/>
    <x v="15"/>
    <n v="0.13"/>
    <n v="0"/>
    <n v="0"/>
    <n v="0"/>
    <n v="0"/>
    <n v="0"/>
    <n v="0.13"/>
  </r>
  <r>
    <x v="47"/>
    <x v="47"/>
    <s v="CUSTODIAL"/>
    <x v="19"/>
    <n v="0.39"/>
    <n v="0"/>
    <n v="0"/>
    <n v="0"/>
    <n v="0"/>
    <n v="0"/>
    <n v="0.39"/>
  </r>
  <r>
    <x v="47"/>
    <x v="47"/>
    <s v="CUSTODIAL"/>
    <x v="20"/>
    <n v="0.35"/>
    <n v="0"/>
    <n v="0"/>
    <n v="0"/>
    <n v="0"/>
    <n v="0.13"/>
    <n v="0.22"/>
  </r>
  <r>
    <x v="47"/>
    <x v="47"/>
    <s v="CUSTODIAL"/>
    <x v="21"/>
    <n v="0.74"/>
    <n v="0"/>
    <n v="0"/>
    <n v="0.03"/>
    <n v="0"/>
    <n v="0.27"/>
    <n v="0.44"/>
  </r>
  <r>
    <x v="47"/>
    <x v="47"/>
    <s v="CUSTODIAL"/>
    <x v="22"/>
    <n v="0.98"/>
    <n v="0"/>
    <n v="0"/>
    <n v="0.06"/>
    <n v="0"/>
    <n v="0.28000000000000003"/>
    <n v="0.64"/>
  </r>
  <r>
    <x v="47"/>
    <x v="47"/>
    <s v="CUSTODIAL"/>
    <x v="23"/>
    <n v="1.24"/>
    <n v="0"/>
    <n v="0"/>
    <n v="0.23"/>
    <n v="0"/>
    <n v="0.34"/>
    <n v="0.67"/>
  </r>
  <r>
    <x v="47"/>
    <x v="47"/>
    <s v="CUSTODIAL"/>
    <x v="24"/>
    <n v="1.45"/>
    <n v="0"/>
    <n v="0"/>
    <n v="0.15"/>
    <n v="0"/>
    <n v="0.33"/>
    <n v="0.97"/>
  </r>
  <r>
    <x v="47"/>
    <x v="47"/>
    <s v="CUSTODIAL"/>
    <x v="25"/>
    <n v="3.84"/>
    <n v="0"/>
    <n v="0"/>
    <n v="1.19"/>
    <n v="0"/>
    <n v="1.83"/>
    <n v="0.82"/>
  </r>
  <r>
    <x v="47"/>
    <x v="47"/>
    <s v="CUSTODIAL"/>
    <x v="26"/>
    <n v="8.27"/>
    <n v="0"/>
    <n v="0"/>
    <n v="1.3"/>
    <n v="0"/>
    <n v="3.11"/>
    <n v="3.86"/>
  </r>
  <r>
    <x v="47"/>
    <x v="47"/>
    <s v="CUSTODIAL"/>
    <x v="27"/>
    <n v="5.63"/>
    <n v="0"/>
    <n v="0"/>
    <n v="1.1499999999999999"/>
    <n v="0"/>
    <n v="0.3"/>
    <n v="4.18"/>
  </r>
  <r>
    <x v="47"/>
    <x v="47"/>
    <s v="CUSTODIAL"/>
    <x v="28"/>
    <n v="11.21"/>
    <n v="0"/>
    <n v="0"/>
    <n v="1.1599999999999999"/>
    <n v="0"/>
    <n v="0.23"/>
    <n v="9.82"/>
  </r>
  <r>
    <x v="47"/>
    <x v="47"/>
    <s v="CUSTODIAL"/>
    <x v="29"/>
    <n v="5.72"/>
    <n v="0"/>
    <n v="0"/>
    <n v="0"/>
    <n v="0"/>
    <n v="0.23"/>
    <n v="5.49"/>
  </r>
  <r>
    <x v="47"/>
    <x v="47"/>
    <s v="CUSTODIAL"/>
    <x v="30"/>
    <n v="7"/>
    <n v="0"/>
    <n v="0"/>
    <n v="0"/>
    <n v="0"/>
    <n v="0.24"/>
    <n v="6.76"/>
  </r>
  <r>
    <x v="47"/>
    <x v="47"/>
    <s v="CUSTODIAL"/>
    <x v="31"/>
    <n v="8.9499999999999993"/>
    <n v="0"/>
    <n v="0"/>
    <n v="1.95"/>
    <n v="0"/>
    <n v="0.22"/>
    <n v="6.78"/>
  </r>
  <r>
    <x v="47"/>
    <x v="47"/>
    <s v="CUSTODIAL"/>
    <x v="32"/>
    <n v="6.32"/>
    <n v="0"/>
    <n v="0"/>
    <n v="2.27"/>
    <n v="0"/>
    <n v="0.38"/>
    <n v="3.67"/>
  </r>
  <r>
    <x v="47"/>
    <x v="47"/>
    <s v="CUSTODIAL"/>
    <x v="33"/>
    <n v="11.95"/>
    <n v="0"/>
    <n v="0"/>
    <n v="2.59"/>
    <n v="0"/>
    <n v="7.63"/>
    <n v="1.73"/>
  </r>
  <r>
    <x v="47"/>
    <x v="47"/>
    <s v="CUSTODIAL"/>
    <x v="34"/>
    <n v="8.19"/>
    <n v="0"/>
    <n v="0"/>
    <n v="2.5099999999999998"/>
    <n v="0"/>
    <n v="0.55000000000000004"/>
    <n v="5.13"/>
  </r>
  <r>
    <x v="47"/>
    <x v="47"/>
    <s v="CUSTODIAL"/>
    <x v="35"/>
    <n v="26.91"/>
    <n v="0"/>
    <n v="0"/>
    <n v="5.07"/>
    <n v="0"/>
    <n v="20.64"/>
    <n v="1.2"/>
  </r>
  <r>
    <x v="47"/>
    <x v="47"/>
    <s v="CUSTODIAL"/>
    <x v="36"/>
    <n v="56.76"/>
    <n v="0"/>
    <n v="-13.41"/>
    <n v="18.64"/>
    <n v="-0.05"/>
    <n v="6.55"/>
    <n v="18.21"/>
  </r>
  <r>
    <x v="47"/>
    <x v="47"/>
    <s v="CUSTODIAL"/>
    <x v="37"/>
    <n v="86.27"/>
    <n v="0"/>
    <n v="-40.03"/>
    <n v="11.42"/>
    <n v="0.09"/>
    <n v="2.9"/>
    <n v="31.83"/>
  </r>
  <r>
    <x v="47"/>
    <x v="47"/>
    <s v="CUSTODIAL"/>
    <x v="38"/>
    <n v="65.83"/>
    <n v="0"/>
    <n v="-73.849999999999994"/>
    <n v="172.65"/>
    <n v="-0.78"/>
    <n v="3.25"/>
    <n v="-183.14"/>
  </r>
  <r>
    <x v="47"/>
    <x v="47"/>
    <s v="CUSTODIAL"/>
    <x v="39"/>
    <n v="395.95"/>
    <n v="0"/>
    <n v="-53.84"/>
    <n v="447.85"/>
    <n v="0.03"/>
    <n v="2.2599999999999998"/>
    <n v="-108.03"/>
  </r>
  <r>
    <x v="47"/>
    <x v="47"/>
    <s v="CUSTODIAL"/>
    <x v="40"/>
    <n v="0"/>
    <n v="2.02"/>
    <n v="-70.7"/>
    <n v="557.91"/>
    <n v="0.03"/>
    <n v="1.98"/>
    <n v="-628.6"/>
  </r>
  <r>
    <x v="48"/>
    <x v="48"/>
    <s v="CUSTODIAL"/>
    <x v="0"/>
    <n v="4.29"/>
    <n v="0"/>
    <n v="0"/>
    <n v="4.29"/>
    <n v="0"/>
    <n v="0"/>
    <n v="0"/>
  </r>
  <r>
    <x v="48"/>
    <x v="48"/>
    <s v="CUSTODIAL"/>
    <x v="1"/>
    <n v="18.36"/>
    <n v="0"/>
    <n v="0"/>
    <n v="18.36"/>
    <n v="0"/>
    <n v="0"/>
    <n v="0"/>
  </r>
  <r>
    <x v="48"/>
    <x v="48"/>
    <s v="CUSTODIAL"/>
    <x v="2"/>
    <n v="25.52"/>
    <n v="0"/>
    <n v="0"/>
    <n v="19.79"/>
    <n v="0"/>
    <n v="0"/>
    <n v="5.73"/>
  </r>
  <r>
    <x v="48"/>
    <x v="48"/>
    <s v="CUSTODIAL"/>
    <x v="3"/>
    <n v="28.48"/>
    <n v="0"/>
    <n v="0"/>
    <n v="20.39"/>
    <n v="0"/>
    <n v="0"/>
    <n v="8.09"/>
  </r>
  <r>
    <x v="48"/>
    <x v="48"/>
    <s v="CUSTODIAL"/>
    <x v="4"/>
    <n v="36.049999999999997"/>
    <n v="0"/>
    <n v="0"/>
    <n v="24.89"/>
    <n v="0"/>
    <n v="0"/>
    <n v="11.16"/>
  </r>
  <r>
    <x v="48"/>
    <x v="48"/>
    <s v="CUSTODIAL"/>
    <x v="5"/>
    <n v="11.86"/>
    <n v="0"/>
    <n v="0"/>
    <n v="0"/>
    <n v="0"/>
    <n v="0"/>
    <n v="11.86"/>
  </r>
  <r>
    <x v="48"/>
    <x v="48"/>
    <s v="CUSTODIAL"/>
    <x v="6"/>
    <n v="11.6"/>
    <n v="0"/>
    <n v="0"/>
    <n v="0"/>
    <n v="0"/>
    <n v="0"/>
    <n v="11.6"/>
  </r>
  <r>
    <x v="48"/>
    <x v="48"/>
    <s v="CUSTODIAL"/>
    <x v="7"/>
    <n v="11.27"/>
    <n v="0"/>
    <n v="0"/>
    <n v="0"/>
    <n v="0"/>
    <n v="0"/>
    <n v="11.27"/>
  </r>
  <r>
    <x v="48"/>
    <x v="48"/>
    <s v="CUSTODIAL"/>
    <x v="8"/>
    <n v="9.68"/>
    <n v="0"/>
    <n v="0"/>
    <n v="0"/>
    <n v="0"/>
    <n v="0"/>
    <n v="9.68"/>
  </r>
  <r>
    <x v="48"/>
    <x v="48"/>
    <s v="CUSTODIAL"/>
    <x v="9"/>
    <n v="8.64"/>
    <n v="0"/>
    <n v="0"/>
    <n v="0"/>
    <n v="0"/>
    <n v="0"/>
    <n v="8.64"/>
  </r>
  <r>
    <x v="48"/>
    <x v="48"/>
    <s v="CUSTODIAL"/>
    <x v="10"/>
    <n v="7.52"/>
    <n v="0"/>
    <n v="0"/>
    <n v="0"/>
    <n v="0"/>
    <n v="0"/>
    <n v="7.52"/>
  </r>
  <r>
    <x v="48"/>
    <x v="48"/>
    <s v="CUSTODIAL"/>
    <x v="11"/>
    <n v="0"/>
    <n v="0"/>
    <n v="0"/>
    <n v="0"/>
    <n v="0"/>
    <n v="0"/>
    <n v="0"/>
  </r>
  <r>
    <x v="48"/>
    <x v="48"/>
    <s v="CUSTODIAL"/>
    <x v="12"/>
    <n v="11.32"/>
    <n v="0"/>
    <n v="0"/>
    <n v="0"/>
    <n v="0"/>
    <n v="0"/>
    <n v="11.32"/>
  </r>
  <r>
    <x v="48"/>
    <x v="48"/>
    <s v="CUSTODIAL"/>
    <x v="13"/>
    <n v="13.43"/>
    <n v="0"/>
    <n v="0"/>
    <n v="0"/>
    <n v="0"/>
    <n v="0"/>
    <n v="13.43"/>
  </r>
  <r>
    <x v="48"/>
    <x v="48"/>
    <s v="CUSTODIAL"/>
    <x v="14"/>
    <n v="16.62"/>
    <n v="0"/>
    <n v="0"/>
    <n v="0"/>
    <n v="0"/>
    <n v="0"/>
    <n v="16.62"/>
  </r>
  <r>
    <x v="48"/>
    <x v="48"/>
    <s v="CUSTODIAL"/>
    <x v="15"/>
    <n v="78.349999999999994"/>
    <n v="0"/>
    <n v="0"/>
    <n v="0"/>
    <n v="0"/>
    <n v="0"/>
    <n v="78.349999999999994"/>
  </r>
  <r>
    <x v="48"/>
    <x v="48"/>
    <s v="CUSTODIAL"/>
    <x v="16"/>
    <n v="106.54"/>
    <n v="0"/>
    <n v="0"/>
    <n v="0"/>
    <n v="0"/>
    <n v="0"/>
    <n v="106.54"/>
  </r>
  <r>
    <x v="48"/>
    <x v="48"/>
    <s v="CUSTODIAL"/>
    <x v="17"/>
    <n v="170"/>
    <n v="0"/>
    <n v="0"/>
    <n v="0"/>
    <n v="0"/>
    <n v="0"/>
    <n v="170"/>
  </r>
  <r>
    <x v="48"/>
    <x v="48"/>
    <s v="CUSTODIAL"/>
    <x v="18"/>
    <n v="121.24"/>
    <n v="0"/>
    <n v="0"/>
    <n v="0"/>
    <n v="0"/>
    <n v="0"/>
    <n v="121.24"/>
  </r>
  <r>
    <x v="48"/>
    <x v="48"/>
    <s v="CUSTODIAL"/>
    <x v="19"/>
    <n v="74.27"/>
    <n v="0"/>
    <n v="0"/>
    <n v="0"/>
    <n v="0"/>
    <n v="0"/>
    <n v="74.27"/>
  </r>
  <r>
    <x v="48"/>
    <x v="48"/>
    <s v="CUSTODIAL"/>
    <x v="20"/>
    <n v="60.56"/>
    <n v="0"/>
    <n v="0"/>
    <n v="0"/>
    <n v="0"/>
    <n v="8.67"/>
    <n v="51.89"/>
  </r>
  <r>
    <x v="48"/>
    <x v="48"/>
    <s v="CUSTODIAL"/>
    <x v="21"/>
    <n v="122.4"/>
    <n v="0"/>
    <n v="0"/>
    <n v="2.13"/>
    <n v="0"/>
    <n v="18.399999999999999"/>
    <n v="101.87"/>
  </r>
  <r>
    <x v="48"/>
    <x v="48"/>
    <s v="CUSTODIAL"/>
    <x v="22"/>
    <n v="166.54"/>
    <n v="0"/>
    <n v="0"/>
    <n v="3.87"/>
    <n v="0"/>
    <n v="18.8"/>
    <n v="143.87"/>
  </r>
  <r>
    <x v="48"/>
    <x v="48"/>
    <s v="CUSTODIAL"/>
    <x v="23"/>
    <n v="205.64"/>
    <n v="0"/>
    <n v="0"/>
    <n v="16.149999999999999"/>
    <n v="0"/>
    <n v="23.39"/>
    <n v="166.1"/>
  </r>
  <r>
    <x v="48"/>
    <x v="48"/>
    <s v="CUSTODIAL"/>
    <x v="24"/>
    <n v="218.31"/>
    <n v="0"/>
    <n v="0"/>
    <n v="7.48"/>
    <n v="0"/>
    <n v="21.24"/>
    <n v="189.59"/>
  </r>
  <r>
    <x v="48"/>
    <x v="48"/>
    <s v="CUSTODIAL"/>
    <x v="25"/>
    <n v="598.53"/>
    <n v="0"/>
    <n v="0"/>
    <n v="78.930000000000007"/>
    <n v="0"/>
    <n v="120.51"/>
    <n v="399.09"/>
  </r>
  <r>
    <x v="48"/>
    <x v="48"/>
    <s v="CUSTODIAL"/>
    <x v="26"/>
    <n v="380.14"/>
    <n v="0"/>
    <n v="0"/>
    <n v="26.01"/>
    <n v="0"/>
    <n v="62.58"/>
    <n v="291.55"/>
  </r>
  <r>
    <x v="48"/>
    <x v="48"/>
    <s v="CUSTODIAL"/>
    <x v="27"/>
    <n v="790.84"/>
    <n v="0"/>
    <n v="0"/>
    <n v="70.83"/>
    <n v="0"/>
    <n v="18.43"/>
    <n v="701.58"/>
  </r>
  <r>
    <x v="48"/>
    <x v="48"/>
    <s v="CUSTODIAL"/>
    <x v="28"/>
    <n v="1570.77"/>
    <n v="0"/>
    <n v="0"/>
    <n v="71.959999999999994"/>
    <n v="0"/>
    <n v="14.32"/>
    <n v="1484.49"/>
  </r>
  <r>
    <x v="48"/>
    <x v="48"/>
    <s v="CUSTODIAL"/>
    <x v="29"/>
    <n v="855.07"/>
    <n v="0"/>
    <n v="0"/>
    <n v="0.19"/>
    <n v="0"/>
    <n v="14.49"/>
    <n v="840.39"/>
  </r>
  <r>
    <x v="48"/>
    <x v="48"/>
    <s v="CUSTODIAL"/>
    <x v="30"/>
    <n v="962.72"/>
    <n v="0"/>
    <n v="0"/>
    <n v="0.36"/>
    <n v="0"/>
    <n v="14.61"/>
    <n v="947.75"/>
  </r>
  <r>
    <x v="48"/>
    <x v="48"/>
    <s v="CUSTODIAL"/>
    <x v="31"/>
    <n v="1295.44"/>
    <n v="0"/>
    <n v="0"/>
    <n v="119.14"/>
    <n v="0"/>
    <n v="13.7"/>
    <n v="1162.5999999999999"/>
  </r>
  <r>
    <x v="48"/>
    <x v="48"/>
    <s v="CUSTODIAL"/>
    <x v="32"/>
    <n v="1024.74"/>
    <n v="0"/>
    <n v="0"/>
    <n v="144.27000000000001"/>
    <n v="0"/>
    <n v="24.55"/>
    <n v="855.92"/>
  </r>
  <r>
    <x v="48"/>
    <x v="48"/>
    <s v="CUSTODIAL"/>
    <x v="33"/>
    <n v="1855.73"/>
    <n v="0"/>
    <n v="0"/>
    <n v="159.74"/>
    <n v="0"/>
    <n v="474.47"/>
    <n v="1221.52"/>
  </r>
  <r>
    <x v="48"/>
    <x v="48"/>
    <s v="CUSTODIAL"/>
    <x v="34"/>
    <n v="1920.52"/>
    <n v="0"/>
    <n v="0"/>
    <n v="150.41"/>
    <n v="0"/>
    <n v="33.42"/>
    <n v="1736.69"/>
  </r>
  <r>
    <x v="48"/>
    <x v="48"/>
    <s v="CUSTODIAL"/>
    <x v="35"/>
    <n v="4492.49"/>
    <n v="0"/>
    <n v="0"/>
    <n v="300.77"/>
    <n v="0"/>
    <n v="1220.51"/>
    <n v="2971.21"/>
  </r>
  <r>
    <x v="48"/>
    <x v="48"/>
    <s v="CUSTODIAL"/>
    <x v="36"/>
    <n v="8564.57"/>
    <n v="0"/>
    <n v="-799.24"/>
    <n v="1110.56"/>
    <n v="-2.93"/>
    <n v="390.44"/>
    <n v="6267.26"/>
  </r>
  <r>
    <x v="48"/>
    <x v="48"/>
    <s v="CUSTODIAL"/>
    <x v="37"/>
    <n v="10272.49"/>
    <n v="0"/>
    <n v="-2363.0500000000002"/>
    <n v="673.44"/>
    <n v="5.41"/>
    <n v="171.73"/>
    <n v="7058.86"/>
  </r>
  <r>
    <x v="48"/>
    <x v="48"/>
    <s v="CUSTODIAL"/>
    <x v="38"/>
    <n v="28680.560000000001"/>
    <n v="0"/>
    <n v="-4810.32"/>
    <n v="11244.98"/>
    <n v="-51.7"/>
    <n v="211.19"/>
    <n v="12465.77"/>
  </r>
  <r>
    <x v="48"/>
    <x v="48"/>
    <s v="CUSTODIAL"/>
    <x v="39"/>
    <n v="69391.7"/>
    <n v="0"/>
    <n v="-3489.51"/>
    <n v="29018.78"/>
    <n v="1.47"/>
    <n v="146.1"/>
    <n v="36735.839999999997"/>
  </r>
  <r>
    <x v="48"/>
    <x v="48"/>
    <s v="CUSTODIAL"/>
    <x v="40"/>
    <n v="129043.92"/>
    <n v="157.79"/>
    <n v="-5509.74"/>
    <n v="43473.81"/>
    <n v="1.89"/>
    <n v="154.77000000000001"/>
    <n v="80061.5"/>
  </r>
  <r>
    <x v="48"/>
    <x v="48"/>
    <s v="CUSTODIAL"/>
    <x v="41"/>
    <n v="597137.30000000005"/>
    <n v="0"/>
    <n v="-43341.3"/>
    <n v="361992.14"/>
    <n v="-274.94"/>
    <n v="259.12"/>
    <n v="191819.68"/>
  </r>
  <r>
    <x v="48"/>
    <x v="48"/>
    <s v="CUSTODIAL"/>
    <x v="42"/>
    <n v="62281094.68"/>
    <n v="20324.8"/>
    <n v="-67044.13"/>
    <n v="59970382.950000003"/>
    <n v="1591403.52"/>
    <n v="302.36"/>
    <n v="672286.52"/>
  </r>
  <r>
    <x v="49"/>
    <x v="49"/>
    <s v="CUSTODIAL"/>
    <x v="0"/>
    <n v="0.33"/>
    <n v="0"/>
    <n v="0"/>
    <n v="0.33"/>
    <n v="0"/>
    <n v="0"/>
    <n v="0"/>
  </r>
  <r>
    <x v="49"/>
    <x v="49"/>
    <s v="CUSTODIAL"/>
    <x v="1"/>
    <n v="1.41"/>
    <n v="0"/>
    <n v="0"/>
    <n v="1.41"/>
    <n v="0"/>
    <n v="0"/>
    <n v="0"/>
  </r>
  <r>
    <x v="49"/>
    <x v="49"/>
    <s v="CUSTODIAL"/>
    <x v="2"/>
    <n v="1.96"/>
    <n v="0"/>
    <n v="0"/>
    <n v="1.52"/>
    <n v="0"/>
    <n v="0"/>
    <n v="0.44"/>
  </r>
  <r>
    <x v="49"/>
    <x v="49"/>
    <s v="CUSTODIAL"/>
    <x v="3"/>
    <n v="2.19"/>
    <n v="0"/>
    <n v="0"/>
    <n v="1.57"/>
    <n v="0"/>
    <n v="0"/>
    <n v="0.62"/>
  </r>
  <r>
    <x v="49"/>
    <x v="49"/>
    <s v="CUSTODIAL"/>
    <x v="4"/>
    <n v="2.77"/>
    <n v="0"/>
    <n v="0"/>
    <n v="1.92"/>
    <n v="0"/>
    <n v="0"/>
    <n v="0.85"/>
  </r>
  <r>
    <x v="49"/>
    <x v="49"/>
    <s v="CUSTODIAL"/>
    <x v="5"/>
    <n v="0.91"/>
    <n v="0"/>
    <n v="0"/>
    <n v="0"/>
    <n v="0"/>
    <n v="0"/>
    <n v="0.91"/>
  </r>
  <r>
    <x v="49"/>
    <x v="49"/>
    <s v="CUSTODIAL"/>
    <x v="6"/>
    <n v="0.89"/>
    <n v="0"/>
    <n v="0"/>
    <n v="0"/>
    <n v="0"/>
    <n v="0"/>
    <n v="0.89"/>
  </r>
  <r>
    <x v="49"/>
    <x v="49"/>
    <s v="CUSTODIAL"/>
    <x v="7"/>
    <n v="0.87"/>
    <n v="0"/>
    <n v="0"/>
    <n v="0"/>
    <n v="0"/>
    <n v="0"/>
    <n v="0.87"/>
  </r>
  <r>
    <x v="49"/>
    <x v="49"/>
    <s v="CUSTODIAL"/>
    <x v="8"/>
    <n v="0.74"/>
    <n v="0"/>
    <n v="0"/>
    <n v="0"/>
    <n v="0"/>
    <n v="0"/>
    <n v="0.74"/>
  </r>
  <r>
    <x v="49"/>
    <x v="49"/>
    <s v="CUSTODIAL"/>
    <x v="9"/>
    <n v="0.66"/>
    <n v="0"/>
    <n v="0"/>
    <n v="0"/>
    <n v="0"/>
    <n v="0"/>
    <n v="0.66"/>
  </r>
  <r>
    <x v="49"/>
    <x v="49"/>
    <s v="CUSTODIAL"/>
    <x v="10"/>
    <n v="0.57999999999999996"/>
    <n v="0"/>
    <n v="0"/>
    <n v="0"/>
    <n v="0"/>
    <n v="0"/>
    <n v="0.57999999999999996"/>
  </r>
  <r>
    <x v="49"/>
    <x v="49"/>
    <s v="CUSTODIAL"/>
    <x v="11"/>
    <n v="0"/>
    <n v="0"/>
    <n v="0"/>
    <n v="0"/>
    <n v="0"/>
    <n v="0"/>
    <n v="0"/>
  </r>
  <r>
    <x v="49"/>
    <x v="49"/>
    <s v="CUSTODIAL"/>
    <x v="12"/>
    <n v="2.0299999999999998"/>
    <n v="0"/>
    <n v="0"/>
    <n v="0"/>
    <n v="0"/>
    <n v="0"/>
    <n v="2.0299999999999998"/>
  </r>
  <r>
    <x v="49"/>
    <x v="49"/>
    <s v="CUSTODIAL"/>
    <x v="13"/>
    <n v="2.16"/>
    <n v="0"/>
    <n v="0"/>
    <n v="0"/>
    <n v="0"/>
    <n v="0"/>
    <n v="2.16"/>
  </r>
  <r>
    <x v="49"/>
    <x v="49"/>
    <s v="CUSTODIAL"/>
    <x v="14"/>
    <n v="2.85"/>
    <n v="0"/>
    <n v="0"/>
    <n v="0"/>
    <n v="0"/>
    <n v="0"/>
    <n v="2.85"/>
  </r>
  <r>
    <x v="49"/>
    <x v="49"/>
    <s v="CUSTODIAL"/>
    <x v="15"/>
    <n v="13"/>
    <n v="0"/>
    <n v="0"/>
    <n v="0"/>
    <n v="0"/>
    <n v="0"/>
    <n v="13"/>
  </r>
  <r>
    <x v="49"/>
    <x v="49"/>
    <s v="CUSTODIAL"/>
    <x v="16"/>
    <n v="20.3"/>
    <n v="0"/>
    <n v="0"/>
    <n v="0"/>
    <n v="0"/>
    <n v="0"/>
    <n v="20.3"/>
  </r>
  <r>
    <x v="49"/>
    <x v="49"/>
    <s v="CUSTODIAL"/>
    <x v="17"/>
    <n v="23.54"/>
    <n v="0"/>
    <n v="0"/>
    <n v="0"/>
    <n v="0"/>
    <n v="0"/>
    <n v="23.54"/>
  </r>
  <r>
    <x v="49"/>
    <x v="49"/>
    <s v="CUSTODIAL"/>
    <x v="18"/>
    <n v="15.37"/>
    <n v="0"/>
    <n v="0"/>
    <n v="0"/>
    <n v="0"/>
    <n v="0"/>
    <n v="15.37"/>
  </r>
  <r>
    <x v="49"/>
    <x v="49"/>
    <s v="CUSTODIAL"/>
    <x v="19"/>
    <n v="8.74"/>
    <n v="0"/>
    <n v="0"/>
    <n v="0"/>
    <n v="0"/>
    <n v="0"/>
    <n v="8.74"/>
  </r>
  <r>
    <x v="49"/>
    <x v="49"/>
    <s v="CUSTODIAL"/>
    <x v="20"/>
    <n v="7.23"/>
    <n v="0"/>
    <n v="0"/>
    <n v="0"/>
    <n v="0"/>
    <n v="1.04"/>
    <n v="6.19"/>
  </r>
  <r>
    <x v="49"/>
    <x v="49"/>
    <s v="CUSTODIAL"/>
    <x v="21"/>
    <n v="13.81"/>
    <n v="0"/>
    <n v="0"/>
    <n v="0.24"/>
    <n v="0"/>
    <n v="2.08"/>
    <n v="11.49"/>
  </r>
  <r>
    <x v="49"/>
    <x v="49"/>
    <s v="CUSTODIAL"/>
    <x v="22"/>
    <n v="18.190000000000001"/>
    <n v="0"/>
    <n v="0"/>
    <n v="0.42"/>
    <n v="0"/>
    <n v="2.06"/>
    <n v="15.71"/>
  </r>
  <r>
    <x v="49"/>
    <x v="49"/>
    <s v="CUSTODIAL"/>
    <x v="23"/>
    <n v="21.15"/>
    <n v="0"/>
    <n v="0"/>
    <n v="1.67"/>
    <n v="0"/>
    <n v="2.41"/>
    <n v="17.07"/>
  </r>
  <r>
    <x v="49"/>
    <x v="49"/>
    <s v="CUSTODIAL"/>
    <x v="24"/>
    <n v="21.13"/>
    <n v="0"/>
    <n v="0"/>
    <n v="0.73"/>
    <n v="0"/>
    <n v="2.0499999999999998"/>
    <n v="18.350000000000001"/>
  </r>
  <r>
    <x v="49"/>
    <x v="49"/>
    <s v="CUSTODIAL"/>
    <x v="25"/>
    <n v="55.66"/>
    <n v="0"/>
    <n v="0"/>
    <n v="7.34"/>
    <n v="0"/>
    <n v="11.2"/>
    <n v="37.119999999999997"/>
  </r>
  <r>
    <x v="49"/>
    <x v="49"/>
    <s v="CUSTODIAL"/>
    <x v="26"/>
    <n v="1164.79"/>
    <n v="0"/>
    <n v="0"/>
    <n v="79.69"/>
    <n v="0"/>
    <n v="191.76"/>
    <n v="893.34"/>
  </r>
  <r>
    <x v="49"/>
    <x v="49"/>
    <s v="CUSTODIAL"/>
    <x v="27"/>
    <n v="263.25"/>
    <n v="0"/>
    <n v="0"/>
    <n v="23.57"/>
    <n v="0"/>
    <n v="6.14"/>
    <n v="233.54"/>
  </r>
  <r>
    <x v="49"/>
    <x v="49"/>
    <s v="CUSTODIAL"/>
    <x v="28"/>
    <n v="517.66"/>
    <n v="0"/>
    <n v="0"/>
    <n v="23.71"/>
    <n v="0"/>
    <n v="4.72"/>
    <n v="489.23"/>
  </r>
  <r>
    <x v="49"/>
    <x v="49"/>
    <s v="CUSTODIAL"/>
    <x v="29"/>
    <n v="276.35000000000002"/>
    <n v="0"/>
    <n v="0"/>
    <n v="0.06"/>
    <n v="0"/>
    <n v="4.68"/>
    <n v="271.61"/>
  </r>
  <r>
    <x v="49"/>
    <x v="49"/>
    <s v="CUSTODIAL"/>
    <x v="30"/>
    <n v="309.81"/>
    <n v="0"/>
    <n v="0"/>
    <n v="0.12"/>
    <n v="0"/>
    <n v="4.7"/>
    <n v="304.99"/>
  </r>
  <r>
    <x v="49"/>
    <x v="49"/>
    <s v="CUSTODIAL"/>
    <x v="31"/>
    <n v="405.92"/>
    <n v="0"/>
    <n v="0"/>
    <n v="37.340000000000003"/>
    <n v="0"/>
    <n v="4.29"/>
    <n v="364.29"/>
  </r>
  <r>
    <x v="49"/>
    <x v="49"/>
    <s v="CUSTODIAL"/>
    <x v="32"/>
    <n v="249.72"/>
    <n v="0"/>
    <n v="0"/>
    <n v="35.15"/>
    <n v="0"/>
    <n v="5.98"/>
    <n v="208.59"/>
  </r>
  <r>
    <x v="49"/>
    <x v="49"/>
    <s v="CUSTODIAL"/>
    <x v="33"/>
    <n v="444.75"/>
    <n v="0"/>
    <n v="0"/>
    <n v="38.270000000000003"/>
    <n v="0"/>
    <n v="113.72"/>
    <n v="292.76"/>
  </r>
  <r>
    <x v="49"/>
    <x v="49"/>
    <s v="CUSTODIAL"/>
    <x v="34"/>
    <n v="448.87"/>
    <n v="0"/>
    <n v="0"/>
    <n v="35.15"/>
    <n v="0"/>
    <n v="7.81"/>
    <n v="405.91"/>
  </r>
  <r>
    <x v="49"/>
    <x v="49"/>
    <s v="CUSTODIAL"/>
    <x v="35"/>
    <n v="1097.42"/>
    <n v="0"/>
    <n v="0"/>
    <n v="73.48"/>
    <n v="0"/>
    <n v="298.16000000000003"/>
    <n v="725.78"/>
  </r>
  <r>
    <x v="49"/>
    <x v="49"/>
    <s v="CUSTODIAL"/>
    <x v="36"/>
    <n v="2030.26"/>
    <n v="0"/>
    <n v="-189.46"/>
    <n v="263.27"/>
    <n v="-0.69"/>
    <n v="92.55"/>
    <n v="1485.67"/>
  </r>
  <r>
    <x v="49"/>
    <x v="49"/>
    <s v="CUSTODIAL"/>
    <x v="37"/>
    <n v="2275.34"/>
    <n v="0"/>
    <n v="-523.39"/>
    <n v="149.15"/>
    <n v="1.18"/>
    <n v="38.04"/>
    <n v="1563.58"/>
  </r>
  <r>
    <x v="49"/>
    <x v="49"/>
    <s v="CUSTODIAL"/>
    <x v="38"/>
    <n v="6450.46"/>
    <n v="0"/>
    <n v="-1081.8499999999999"/>
    <n v="2529.06"/>
    <n v="-11.63"/>
    <n v="47.5"/>
    <n v="2803.68"/>
  </r>
  <r>
    <x v="49"/>
    <x v="49"/>
    <s v="CUSTODIAL"/>
    <x v="39"/>
    <n v="14886.35"/>
    <n v="0"/>
    <n v="-748.58"/>
    <n v="6225.29"/>
    <n v="0.31"/>
    <n v="31.34"/>
    <n v="7880.83"/>
  </r>
  <r>
    <x v="49"/>
    <x v="49"/>
    <s v="CUSTODIAL"/>
    <x v="40"/>
    <n v="26887.95"/>
    <n v="32.869999999999997"/>
    <n v="-1148.03"/>
    <n v="9058.35"/>
    <n v="0.39"/>
    <n v="32.25"/>
    <n v="16681.8"/>
  </r>
  <r>
    <x v="49"/>
    <x v="49"/>
    <s v="CUSTODIAL"/>
    <x v="41"/>
    <n v="90733.48"/>
    <n v="0"/>
    <n v="-6585.59"/>
    <n v="55003.78"/>
    <n v="-41.78"/>
    <n v="39.380000000000003"/>
    <n v="29146.51"/>
  </r>
  <r>
    <x v="49"/>
    <x v="49"/>
    <s v="CUSTODIAL"/>
    <x v="42"/>
    <n v="9481409.6400000006"/>
    <n v="3094.15"/>
    <n v="-10206.52"/>
    <n v="9129636.6999999993"/>
    <n v="242268.53"/>
    <n v="46.03"/>
    <n v="102346.01"/>
  </r>
  <r>
    <x v="50"/>
    <x v="50"/>
    <s v="CUSTODIAL"/>
    <x v="0"/>
    <n v="8.2799999999999994"/>
    <n v="0"/>
    <n v="0"/>
    <n v="8.2799999999999994"/>
    <n v="0"/>
    <n v="0"/>
    <n v="0"/>
  </r>
  <r>
    <x v="50"/>
    <x v="50"/>
    <s v="CUSTODIAL"/>
    <x v="1"/>
    <n v="35.450000000000003"/>
    <n v="0"/>
    <n v="0"/>
    <n v="35.450000000000003"/>
    <n v="0"/>
    <n v="0"/>
    <n v="0"/>
  </r>
  <r>
    <x v="50"/>
    <x v="50"/>
    <s v="CUSTODIAL"/>
    <x v="2"/>
    <n v="49.27"/>
    <n v="0"/>
    <n v="0"/>
    <n v="38.200000000000003"/>
    <n v="0"/>
    <n v="0"/>
    <n v="11.07"/>
  </r>
  <r>
    <x v="50"/>
    <x v="50"/>
    <s v="CUSTODIAL"/>
    <x v="3"/>
    <n v="54.99"/>
    <n v="0"/>
    <n v="0"/>
    <n v="39.36"/>
    <n v="0"/>
    <n v="0"/>
    <n v="15.63"/>
  </r>
  <r>
    <x v="50"/>
    <x v="50"/>
    <s v="CUSTODIAL"/>
    <x v="4"/>
    <n v="69.59"/>
    <n v="0"/>
    <n v="0"/>
    <n v="48.05"/>
    <n v="0"/>
    <n v="0"/>
    <n v="21.54"/>
  </r>
  <r>
    <x v="50"/>
    <x v="50"/>
    <s v="CUSTODIAL"/>
    <x v="5"/>
    <n v="22.9"/>
    <n v="0"/>
    <n v="0"/>
    <n v="0"/>
    <n v="0"/>
    <n v="0"/>
    <n v="22.9"/>
  </r>
  <r>
    <x v="50"/>
    <x v="50"/>
    <s v="CUSTODIAL"/>
    <x v="6"/>
    <n v="22.39"/>
    <n v="0"/>
    <n v="0"/>
    <n v="0"/>
    <n v="0"/>
    <n v="0"/>
    <n v="22.39"/>
  </r>
  <r>
    <x v="50"/>
    <x v="50"/>
    <s v="CUSTODIAL"/>
    <x v="7"/>
    <n v="21.76"/>
    <n v="0"/>
    <n v="0"/>
    <n v="0"/>
    <n v="0"/>
    <n v="0"/>
    <n v="21.76"/>
  </r>
  <r>
    <x v="50"/>
    <x v="50"/>
    <s v="CUSTODIAL"/>
    <x v="8"/>
    <n v="18.68"/>
    <n v="0"/>
    <n v="0"/>
    <n v="0"/>
    <n v="0"/>
    <n v="0"/>
    <n v="18.68"/>
  </r>
  <r>
    <x v="50"/>
    <x v="50"/>
    <s v="CUSTODIAL"/>
    <x v="9"/>
    <n v="16.68"/>
    <n v="0"/>
    <n v="0"/>
    <n v="0"/>
    <n v="0"/>
    <n v="0"/>
    <n v="16.68"/>
  </r>
  <r>
    <x v="50"/>
    <x v="50"/>
    <s v="CUSTODIAL"/>
    <x v="10"/>
    <n v="14.51"/>
    <n v="0"/>
    <n v="0"/>
    <n v="0"/>
    <n v="0"/>
    <n v="0"/>
    <n v="14.51"/>
  </r>
  <r>
    <x v="50"/>
    <x v="50"/>
    <s v="CUSTODIAL"/>
    <x v="11"/>
    <n v="0"/>
    <n v="0"/>
    <n v="0"/>
    <n v="0"/>
    <n v="0"/>
    <n v="0"/>
    <n v="0"/>
  </r>
  <r>
    <x v="50"/>
    <x v="50"/>
    <s v="CUSTODIAL"/>
    <x v="12"/>
    <n v="20.82"/>
    <n v="0"/>
    <n v="0"/>
    <n v="0"/>
    <n v="0"/>
    <n v="0"/>
    <n v="20.82"/>
  </r>
  <r>
    <x v="50"/>
    <x v="50"/>
    <s v="CUSTODIAL"/>
    <x v="13"/>
    <n v="29.96"/>
    <n v="0"/>
    <n v="0"/>
    <n v="0"/>
    <n v="0"/>
    <n v="0"/>
    <n v="29.96"/>
  </r>
  <r>
    <x v="50"/>
    <x v="50"/>
    <s v="CUSTODIAL"/>
    <x v="14"/>
    <n v="34.57"/>
    <n v="0"/>
    <n v="0"/>
    <n v="0"/>
    <n v="0"/>
    <n v="0"/>
    <n v="34.57"/>
  </r>
  <r>
    <x v="50"/>
    <x v="50"/>
    <s v="CUSTODIAL"/>
    <x v="15"/>
    <n v="163.92"/>
    <n v="0"/>
    <n v="0"/>
    <n v="0"/>
    <n v="0"/>
    <n v="0"/>
    <n v="163.92"/>
  </r>
  <r>
    <x v="50"/>
    <x v="50"/>
    <s v="CUSTODIAL"/>
    <x v="16"/>
    <n v="219.51"/>
    <n v="0"/>
    <n v="0"/>
    <n v="0"/>
    <n v="0"/>
    <n v="0"/>
    <n v="219.51"/>
  </r>
  <r>
    <x v="50"/>
    <x v="50"/>
    <s v="CUSTODIAL"/>
    <x v="17"/>
    <n v="350.27"/>
    <n v="0"/>
    <n v="0"/>
    <n v="0"/>
    <n v="0"/>
    <n v="0"/>
    <n v="350.27"/>
  </r>
  <r>
    <x v="50"/>
    <x v="50"/>
    <s v="CUSTODIAL"/>
    <x v="18"/>
    <n v="291.26"/>
    <n v="0"/>
    <n v="0"/>
    <n v="0"/>
    <n v="0"/>
    <n v="0"/>
    <n v="291.26"/>
  </r>
  <r>
    <x v="50"/>
    <x v="50"/>
    <s v="CUSTODIAL"/>
    <x v="19"/>
    <n v="179.62"/>
    <n v="0"/>
    <n v="0"/>
    <n v="0"/>
    <n v="0"/>
    <n v="0"/>
    <n v="179.62"/>
  </r>
  <r>
    <x v="50"/>
    <x v="50"/>
    <s v="CUSTODIAL"/>
    <x v="20"/>
    <n v="147.07"/>
    <n v="0"/>
    <n v="0"/>
    <n v="0"/>
    <n v="0"/>
    <n v="21.14"/>
    <n v="125.93"/>
  </r>
  <r>
    <x v="50"/>
    <x v="50"/>
    <s v="CUSTODIAL"/>
    <x v="21"/>
    <n v="297.95"/>
    <n v="0"/>
    <n v="0"/>
    <n v="5.21"/>
    <n v="0"/>
    <n v="44.95"/>
    <n v="247.79"/>
  </r>
  <r>
    <x v="50"/>
    <x v="50"/>
    <s v="CUSTODIAL"/>
    <x v="22"/>
    <n v="407.18"/>
    <n v="0"/>
    <n v="0"/>
    <n v="9.51"/>
    <n v="0"/>
    <n v="46.2"/>
    <n v="351.47"/>
  </r>
  <r>
    <x v="50"/>
    <x v="50"/>
    <s v="CUSTODIAL"/>
    <x v="23"/>
    <n v="502.51"/>
    <n v="0"/>
    <n v="0"/>
    <n v="39.71"/>
    <n v="0"/>
    <n v="57.48"/>
    <n v="405.32"/>
  </r>
  <r>
    <x v="50"/>
    <x v="50"/>
    <s v="CUSTODIAL"/>
    <x v="24"/>
    <n v="532.76"/>
    <n v="0"/>
    <n v="0"/>
    <n v="18.36"/>
    <n v="0"/>
    <n v="52.17"/>
    <n v="462.23"/>
  </r>
  <r>
    <x v="50"/>
    <x v="50"/>
    <s v="CUSTODIAL"/>
    <x v="25"/>
    <n v="1445.32"/>
    <n v="0"/>
    <n v="0"/>
    <n v="191.68"/>
    <n v="0"/>
    <n v="292.66000000000003"/>
    <n v="960.98"/>
  </r>
  <r>
    <x v="50"/>
    <x v="50"/>
    <s v="CUSTODIAL"/>
    <x v="26"/>
    <n v="2811.06"/>
    <n v="0"/>
    <n v="0"/>
    <n v="193.52"/>
    <n v="0"/>
    <n v="465.71"/>
    <n v="2151.83"/>
  </r>
  <r>
    <x v="50"/>
    <x v="50"/>
    <s v="CUSTODIAL"/>
    <x v="27"/>
    <n v="1910.37"/>
    <n v="0"/>
    <n v="0"/>
    <n v="172.22"/>
    <n v="0"/>
    <n v="44.83"/>
    <n v="1693.32"/>
  </r>
  <r>
    <x v="50"/>
    <x v="50"/>
    <s v="CUSTODIAL"/>
    <x v="28"/>
    <n v="3811.44"/>
    <n v="0"/>
    <n v="0"/>
    <n v="175.68"/>
    <n v="0"/>
    <n v="34.97"/>
    <n v="3600.79"/>
  </r>
  <r>
    <x v="50"/>
    <x v="50"/>
    <s v="CUSTODIAL"/>
    <x v="29"/>
    <n v="2067.29"/>
    <n v="0"/>
    <n v="0"/>
    <n v="0.46"/>
    <n v="0"/>
    <n v="35.229999999999997"/>
    <n v="2031.6"/>
  </r>
  <r>
    <x v="50"/>
    <x v="50"/>
    <s v="CUSTODIAL"/>
    <x v="30"/>
    <n v="2324.2800000000002"/>
    <n v="0"/>
    <n v="0"/>
    <n v="0.88"/>
    <n v="0"/>
    <n v="35.5"/>
    <n v="2287.9"/>
  </r>
  <r>
    <x v="50"/>
    <x v="50"/>
    <s v="CUSTODIAL"/>
    <x v="31"/>
    <n v="3138.66"/>
    <n v="0"/>
    <n v="0"/>
    <n v="290.36"/>
    <n v="0"/>
    <n v="33.380000000000003"/>
    <n v="2814.92"/>
  </r>
  <r>
    <x v="50"/>
    <x v="50"/>
    <s v="CUSTODIAL"/>
    <x v="32"/>
    <n v="2771.74"/>
    <n v="0"/>
    <n v="0"/>
    <n v="391.37"/>
    <n v="0"/>
    <n v="66.59"/>
    <n v="2313.7800000000002"/>
  </r>
  <r>
    <x v="50"/>
    <x v="50"/>
    <s v="CUSTODIAL"/>
    <x v="33"/>
    <n v="4977.54"/>
    <n v="0"/>
    <n v="0"/>
    <n v="430.99"/>
    <n v="0"/>
    <n v="1280.17"/>
    <n v="3266.38"/>
  </r>
  <r>
    <x v="50"/>
    <x v="50"/>
    <s v="CUSTODIAL"/>
    <x v="34"/>
    <n v="5358.42"/>
    <n v="0"/>
    <n v="0"/>
    <n v="423.88"/>
    <n v="0"/>
    <n v="94.18"/>
    <n v="4840.3599999999997"/>
  </r>
  <r>
    <x v="50"/>
    <x v="50"/>
    <s v="CUSTODIAL"/>
    <x v="35"/>
    <n v="12528.54"/>
    <n v="0"/>
    <n v="0"/>
    <n v="846.05"/>
    <n v="0"/>
    <n v="3433.25"/>
    <n v="8249.24"/>
  </r>
  <r>
    <x v="50"/>
    <x v="50"/>
    <s v="CUSTODIAL"/>
    <x v="36"/>
    <n v="23798.81"/>
    <n v="0"/>
    <n v="-2244.73"/>
    <n v="3119.12"/>
    <n v="-8.2100000000000009"/>
    <n v="1096.57"/>
    <n v="17346.599999999999"/>
  </r>
  <r>
    <x v="50"/>
    <x v="50"/>
    <s v="CUSTODIAL"/>
    <x v="37"/>
    <n v="28267.42"/>
    <n v="0"/>
    <n v="-6617.71"/>
    <n v="1885.98"/>
    <n v="15.13"/>
    <n v="480.92"/>
    <n v="19267.68"/>
  </r>
  <r>
    <x v="50"/>
    <x v="50"/>
    <s v="CUSTODIAL"/>
    <x v="38"/>
    <n v="79248.63"/>
    <n v="0"/>
    <n v="-13474.44"/>
    <n v="31498.84"/>
    <n v="-144.78"/>
    <n v="591.55999999999995"/>
    <n v="33828.57"/>
  </r>
  <r>
    <x v="50"/>
    <x v="50"/>
    <s v="CUSTODIAL"/>
    <x v="39"/>
    <n v="192949.22"/>
    <n v="0"/>
    <n v="-9794.48"/>
    <n v="81450.94"/>
    <n v="4.18"/>
    <n v="410.04"/>
    <n v="101289.58"/>
  </r>
  <r>
    <x v="50"/>
    <x v="50"/>
    <s v="CUSTODIAL"/>
    <x v="40"/>
    <n v="360260.59"/>
    <n v="440.71"/>
    <n v="-15388.55"/>
    <n v="121421.56"/>
    <n v="5.3"/>
    <n v="432.26"/>
    <n v="223453.63"/>
  </r>
  <r>
    <x v="50"/>
    <x v="50"/>
    <s v="CUSTODIAL"/>
    <x v="41"/>
    <n v="1216457.83"/>
    <n v="0"/>
    <n v="-88292.74"/>
    <n v="737432.04"/>
    <n v="-560.11"/>
    <n v="527.87"/>
    <n v="390765.29"/>
  </r>
  <r>
    <x v="50"/>
    <x v="50"/>
    <s v="CUSTODIAL"/>
    <x v="42"/>
    <n v="141459659.41999999"/>
    <n v="46163.93"/>
    <n v="-152278.01"/>
    <n v="136211317.31999999"/>
    <n v="3614570.37"/>
    <n v="686.78"/>
    <n v="1526970.87"/>
  </r>
  <r>
    <x v="51"/>
    <x v="51"/>
    <s v="CUSTODIAL"/>
    <x v="0"/>
    <n v="0.13"/>
    <n v="0"/>
    <n v="0"/>
    <n v="0.13"/>
    <n v="0"/>
    <n v="0"/>
    <n v="0"/>
  </r>
  <r>
    <x v="51"/>
    <x v="51"/>
    <s v="CUSTODIAL"/>
    <x v="1"/>
    <n v="0.56999999999999995"/>
    <n v="0"/>
    <n v="0"/>
    <n v="0.56999999999999995"/>
    <n v="0"/>
    <n v="0"/>
    <n v="0"/>
  </r>
  <r>
    <x v="51"/>
    <x v="51"/>
    <s v="CUSTODIAL"/>
    <x v="2"/>
    <n v="0.8"/>
    <n v="0"/>
    <n v="0"/>
    <n v="0.62"/>
    <n v="0"/>
    <n v="0"/>
    <n v="0.18"/>
  </r>
  <r>
    <x v="51"/>
    <x v="51"/>
    <s v="CUSTODIAL"/>
    <x v="3"/>
    <n v="0.89"/>
    <n v="0"/>
    <n v="0"/>
    <n v="0.64"/>
    <n v="0"/>
    <n v="0"/>
    <n v="0.25"/>
  </r>
  <r>
    <x v="51"/>
    <x v="51"/>
    <s v="CUSTODIAL"/>
    <x v="4"/>
    <n v="1.1299999999999999"/>
    <n v="0"/>
    <n v="0"/>
    <n v="0.78"/>
    <n v="0"/>
    <n v="0"/>
    <n v="0.35"/>
  </r>
  <r>
    <x v="51"/>
    <x v="51"/>
    <s v="CUSTODIAL"/>
    <x v="5"/>
    <n v="0.37"/>
    <n v="0"/>
    <n v="0"/>
    <n v="0"/>
    <n v="0"/>
    <n v="0"/>
    <n v="0.37"/>
  </r>
  <r>
    <x v="51"/>
    <x v="51"/>
    <s v="CUSTODIAL"/>
    <x v="6"/>
    <n v="0.36"/>
    <n v="0"/>
    <n v="0"/>
    <n v="0"/>
    <n v="0"/>
    <n v="0"/>
    <n v="0.36"/>
  </r>
  <r>
    <x v="51"/>
    <x v="51"/>
    <s v="CUSTODIAL"/>
    <x v="7"/>
    <n v="0.35"/>
    <n v="0"/>
    <n v="0"/>
    <n v="0"/>
    <n v="0"/>
    <n v="0"/>
    <n v="0.35"/>
  </r>
  <r>
    <x v="51"/>
    <x v="51"/>
    <s v="CUSTODIAL"/>
    <x v="8"/>
    <n v="0.3"/>
    <n v="0"/>
    <n v="0"/>
    <n v="0"/>
    <n v="0"/>
    <n v="0"/>
    <n v="0.3"/>
  </r>
  <r>
    <x v="51"/>
    <x v="51"/>
    <s v="CUSTODIAL"/>
    <x v="9"/>
    <n v="0.27"/>
    <n v="0"/>
    <n v="0"/>
    <n v="0"/>
    <n v="0"/>
    <n v="0"/>
    <n v="0.27"/>
  </r>
  <r>
    <x v="51"/>
    <x v="51"/>
    <s v="CUSTODIAL"/>
    <x v="10"/>
    <n v="0.23"/>
    <n v="0"/>
    <n v="0"/>
    <n v="0"/>
    <n v="0"/>
    <n v="0"/>
    <n v="0.23"/>
  </r>
  <r>
    <x v="51"/>
    <x v="51"/>
    <s v="CUSTODIAL"/>
    <x v="11"/>
    <n v="0"/>
    <n v="0"/>
    <n v="0"/>
    <n v="0"/>
    <n v="0"/>
    <n v="0"/>
    <n v="0"/>
  </r>
  <r>
    <x v="51"/>
    <x v="51"/>
    <s v="CUSTODIAL"/>
    <x v="12"/>
    <n v="0.34"/>
    <n v="0"/>
    <n v="0"/>
    <n v="0"/>
    <n v="0"/>
    <n v="0"/>
    <n v="0.34"/>
  </r>
  <r>
    <x v="51"/>
    <x v="51"/>
    <s v="CUSTODIAL"/>
    <x v="13"/>
    <n v="0.36"/>
    <n v="0"/>
    <n v="0"/>
    <n v="0"/>
    <n v="0"/>
    <n v="0"/>
    <n v="0.36"/>
  </r>
  <r>
    <x v="51"/>
    <x v="51"/>
    <s v="CUSTODIAL"/>
    <x v="14"/>
    <n v="0.32"/>
    <n v="0"/>
    <n v="0"/>
    <n v="0"/>
    <n v="0"/>
    <n v="0"/>
    <n v="0.32"/>
  </r>
  <r>
    <x v="51"/>
    <x v="51"/>
    <s v="CUSTODIAL"/>
    <x v="16"/>
    <n v="4.45"/>
    <n v="0"/>
    <n v="0"/>
    <n v="0"/>
    <n v="0"/>
    <n v="0"/>
    <n v="4.45"/>
  </r>
  <r>
    <x v="51"/>
    <x v="51"/>
    <s v="CUSTODIAL"/>
    <x v="17"/>
    <n v="13.98"/>
    <n v="0"/>
    <n v="0"/>
    <n v="0"/>
    <n v="0"/>
    <n v="0"/>
    <n v="13.98"/>
  </r>
  <r>
    <x v="51"/>
    <x v="51"/>
    <s v="CUSTODIAL"/>
    <x v="18"/>
    <n v="8.6199999999999992"/>
    <n v="0"/>
    <n v="0"/>
    <n v="0"/>
    <n v="0"/>
    <n v="0"/>
    <n v="8.6199999999999992"/>
  </r>
  <r>
    <x v="51"/>
    <x v="51"/>
    <s v="CUSTODIAL"/>
    <x v="19"/>
    <n v="4.5599999999999996"/>
    <n v="0"/>
    <n v="0"/>
    <n v="0"/>
    <n v="0"/>
    <n v="0"/>
    <n v="4.5599999999999996"/>
  </r>
  <r>
    <x v="51"/>
    <x v="51"/>
    <s v="CUSTODIAL"/>
    <x v="20"/>
    <n v="4.21"/>
    <n v="0"/>
    <n v="0"/>
    <n v="0"/>
    <n v="0"/>
    <n v="0.6"/>
    <n v="3.61"/>
  </r>
  <r>
    <x v="51"/>
    <x v="51"/>
    <s v="CUSTODIAL"/>
    <x v="21"/>
    <n v="8.43"/>
    <n v="0"/>
    <n v="0"/>
    <n v="0.15"/>
    <n v="0"/>
    <n v="1.27"/>
    <n v="7.01"/>
  </r>
  <r>
    <x v="51"/>
    <x v="51"/>
    <s v="CUSTODIAL"/>
    <x v="22"/>
    <n v="10.53"/>
    <n v="0"/>
    <n v="0"/>
    <n v="0.24"/>
    <n v="0"/>
    <n v="1.19"/>
    <n v="9.1"/>
  </r>
  <r>
    <x v="51"/>
    <x v="51"/>
    <s v="CUSTODIAL"/>
    <x v="23"/>
    <n v="12.34"/>
    <n v="0"/>
    <n v="0"/>
    <n v="0.97"/>
    <n v="0"/>
    <n v="1.41"/>
    <n v="9.9600000000000009"/>
  </r>
  <r>
    <x v="51"/>
    <x v="51"/>
    <s v="CUSTODIAL"/>
    <x v="24"/>
    <n v="28.19"/>
    <n v="0"/>
    <n v="0"/>
    <n v="0.94"/>
    <n v="0"/>
    <n v="2.74"/>
    <n v="24.51"/>
  </r>
  <r>
    <x v="51"/>
    <x v="51"/>
    <s v="CUSTODIAL"/>
    <x v="25"/>
    <n v="55.59"/>
    <n v="0"/>
    <n v="0"/>
    <n v="7.33"/>
    <n v="0"/>
    <n v="11.19"/>
    <n v="37.07"/>
  </r>
  <r>
    <x v="51"/>
    <x v="51"/>
    <s v="CUSTODIAL"/>
    <x v="26"/>
    <n v="190.33"/>
    <n v="0"/>
    <n v="0"/>
    <n v="13.02"/>
    <n v="0"/>
    <n v="31.34"/>
    <n v="145.97"/>
  </r>
  <r>
    <x v="51"/>
    <x v="51"/>
    <s v="CUSTODIAL"/>
    <x v="27"/>
    <n v="116.02"/>
    <n v="0"/>
    <n v="0"/>
    <n v="10.39"/>
    <n v="0"/>
    <n v="2.7"/>
    <n v="102.93"/>
  </r>
  <r>
    <x v="51"/>
    <x v="51"/>
    <s v="CUSTODIAL"/>
    <x v="28"/>
    <n v="333.08"/>
    <n v="0"/>
    <n v="0"/>
    <n v="15.26"/>
    <n v="0"/>
    <n v="3.04"/>
    <n v="314.77999999999997"/>
  </r>
  <r>
    <x v="51"/>
    <x v="51"/>
    <s v="CUSTODIAL"/>
    <x v="29"/>
    <n v="162.6"/>
    <n v="0"/>
    <n v="0"/>
    <n v="0.04"/>
    <n v="0"/>
    <n v="2.76"/>
    <n v="159.80000000000001"/>
  </r>
  <r>
    <x v="51"/>
    <x v="51"/>
    <s v="CUSTODIAL"/>
    <x v="30"/>
    <n v="171.96"/>
    <n v="0"/>
    <n v="0"/>
    <n v="0.06"/>
    <n v="0"/>
    <n v="2.61"/>
    <n v="169.29"/>
  </r>
  <r>
    <x v="51"/>
    <x v="51"/>
    <s v="CUSTODIAL"/>
    <x v="31"/>
    <n v="205.75"/>
    <n v="0"/>
    <n v="0"/>
    <n v="18.93"/>
    <n v="0"/>
    <n v="2.1800000000000002"/>
    <n v="184.64"/>
  </r>
  <r>
    <x v="51"/>
    <x v="51"/>
    <s v="CUSTODIAL"/>
    <x v="32"/>
    <n v="187.19"/>
    <n v="0"/>
    <n v="0"/>
    <n v="26.35"/>
    <n v="0"/>
    <n v="4.4800000000000004"/>
    <n v="156.36000000000001"/>
  </r>
  <r>
    <x v="51"/>
    <x v="51"/>
    <s v="CUSTODIAL"/>
    <x v="33"/>
    <n v="310.77999999999997"/>
    <n v="0"/>
    <n v="0"/>
    <n v="26.75"/>
    <n v="0"/>
    <n v="79.45"/>
    <n v="204.58"/>
  </r>
  <r>
    <x v="51"/>
    <x v="51"/>
    <s v="CUSTODIAL"/>
    <x v="34"/>
    <n v="280.32"/>
    <n v="0"/>
    <n v="0"/>
    <n v="21.96"/>
    <n v="0"/>
    <n v="4.88"/>
    <n v="253.48"/>
  </r>
  <r>
    <x v="51"/>
    <x v="51"/>
    <s v="CUSTODIAL"/>
    <x v="35"/>
    <n v="697.4"/>
    <n v="0"/>
    <n v="0"/>
    <n v="46.69"/>
    <n v="0"/>
    <n v="189.47"/>
    <n v="461.24"/>
  </r>
  <r>
    <x v="51"/>
    <x v="51"/>
    <s v="CUSTODIAL"/>
    <x v="36"/>
    <n v="1189.55"/>
    <n v="0"/>
    <n v="-111.01"/>
    <n v="154.25"/>
    <n v="-0.4"/>
    <n v="54.22"/>
    <n v="870.47"/>
  </r>
  <r>
    <x v="51"/>
    <x v="51"/>
    <s v="CUSTODIAL"/>
    <x v="37"/>
    <n v="2074.42"/>
    <n v="0"/>
    <n v="-477.19"/>
    <n v="135.99"/>
    <n v="1.1000000000000001"/>
    <n v="34.68"/>
    <n v="1425.46"/>
  </r>
  <r>
    <x v="51"/>
    <x v="51"/>
    <s v="CUSTODIAL"/>
    <x v="38"/>
    <n v="5778.2"/>
    <n v="0"/>
    <n v="-969.12"/>
    <n v="2265.48"/>
    <n v="-10.41"/>
    <n v="42.54"/>
    <n v="2511.4699999999998"/>
  </r>
  <r>
    <x v="51"/>
    <x v="51"/>
    <s v="CUSTODIAL"/>
    <x v="39"/>
    <n v="13646.37"/>
    <n v="0"/>
    <n v="-686.23"/>
    <n v="5706.73"/>
    <n v="0.31"/>
    <n v="28.73"/>
    <n v="7224.37"/>
  </r>
  <r>
    <x v="51"/>
    <x v="51"/>
    <s v="CUSTODIAL"/>
    <x v="40"/>
    <n v="24753.3"/>
    <n v="30.26"/>
    <n v="-1056.8900000000001"/>
    <n v="8339.18"/>
    <n v="0.37"/>
    <n v="29.68"/>
    <n v="15357.44"/>
  </r>
  <r>
    <x v="51"/>
    <x v="51"/>
    <s v="CUSTODIAL"/>
    <x v="41"/>
    <n v="82374.64"/>
    <n v="0"/>
    <n v="-5978.89"/>
    <n v="49936.52"/>
    <n v="-37.92"/>
    <n v="35.75"/>
    <n v="26461.4"/>
  </r>
  <r>
    <x v="51"/>
    <x v="51"/>
    <s v="CUSTODIAL"/>
    <x v="42"/>
    <n v="6909813.2599999998"/>
    <n v="2254.94"/>
    <n v="-7438.26"/>
    <n v="6653449.96"/>
    <n v="176559.21"/>
    <n v="33.549999999999997"/>
    <n v="74587.22"/>
  </r>
  <r>
    <x v="52"/>
    <x v="52"/>
    <s v="CUSTODIAL"/>
    <x v="0"/>
    <n v="0.42"/>
    <n v="0"/>
    <n v="0"/>
    <n v="0.42"/>
    <n v="0"/>
    <n v="0"/>
    <n v="0"/>
  </r>
  <r>
    <x v="52"/>
    <x v="52"/>
    <s v="CUSTODIAL"/>
    <x v="1"/>
    <n v="1.78"/>
    <n v="0"/>
    <n v="0"/>
    <n v="1.78"/>
    <n v="0"/>
    <n v="0"/>
    <n v="0"/>
  </r>
  <r>
    <x v="52"/>
    <x v="52"/>
    <s v="CUSTODIAL"/>
    <x v="2"/>
    <n v="2.4700000000000002"/>
    <n v="0"/>
    <n v="0"/>
    <n v="1.92"/>
    <n v="0"/>
    <n v="0"/>
    <n v="0.55000000000000004"/>
  </r>
  <r>
    <x v="52"/>
    <x v="52"/>
    <s v="CUSTODIAL"/>
    <x v="3"/>
    <n v="2.76"/>
    <n v="0"/>
    <n v="0"/>
    <n v="1.98"/>
    <n v="0"/>
    <n v="0"/>
    <n v="0.78"/>
  </r>
  <r>
    <x v="52"/>
    <x v="52"/>
    <s v="CUSTODIAL"/>
    <x v="4"/>
    <n v="3.49"/>
    <n v="0"/>
    <n v="0"/>
    <n v="2.41"/>
    <n v="0"/>
    <n v="0"/>
    <n v="1.08"/>
  </r>
  <r>
    <x v="52"/>
    <x v="52"/>
    <s v="CUSTODIAL"/>
    <x v="5"/>
    <n v="1.1499999999999999"/>
    <n v="0"/>
    <n v="0"/>
    <n v="0"/>
    <n v="0"/>
    <n v="0"/>
    <n v="1.1499999999999999"/>
  </r>
  <r>
    <x v="52"/>
    <x v="52"/>
    <s v="CUSTODIAL"/>
    <x v="6"/>
    <n v="1.1200000000000001"/>
    <n v="0"/>
    <n v="0"/>
    <n v="0"/>
    <n v="0"/>
    <n v="0"/>
    <n v="1.1200000000000001"/>
  </r>
  <r>
    <x v="52"/>
    <x v="52"/>
    <s v="CUSTODIAL"/>
    <x v="7"/>
    <n v="1.0900000000000001"/>
    <n v="0"/>
    <n v="0"/>
    <n v="0"/>
    <n v="0"/>
    <n v="0"/>
    <n v="1.0900000000000001"/>
  </r>
  <r>
    <x v="52"/>
    <x v="52"/>
    <s v="CUSTODIAL"/>
    <x v="8"/>
    <n v="0.94"/>
    <n v="0"/>
    <n v="0"/>
    <n v="0"/>
    <n v="0"/>
    <n v="0"/>
    <n v="0.94"/>
  </r>
  <r>
    <x v="52"/>
    <x v="52"/>
    <s v="CUSTODIAL"/>
    <x v="9"/>
    <n v="0.84"/>
    <n v="0"/>
    <n v="0"/>
    <n v="0"/>
    <n v="0"/>
    <n v="0"/>
    <n v="0.84"/>
  </r>
  <r>
    <x v="52"/>
    <x v="52"/>
    <s v="CUSTODIAL"/>
    <x v="10"/>
    <n v="0.73"/>
    <n v="0"/>
    <n v="0"/>
    <n v="0"/>
    <n v="0"/>
    <n v="0"/>
    <n v="0.73"/>
  </r>
  <r>
    <x v="52"/>
    <x v="52"/>
    <s v="CUSTODIAL"/>
    <x v="11"/>
    <n v="0"/>
    <n v="0"/>
    <n v="0"/>
    <n v="0"/>
    <n v="0"/>
    <n v="0"/>
    <n v="0"/>
  </r>
  <r>
    <x v="52"/>
    <x v="52"/>
    <s v="CUSTODIAL"/>
    <x v="12"/>
    <n v="0.99"/>
    <n v="0"/>
    <n v="0"/>
    <n v="0"/>
    <n v="0"/>
    <n v="0"/>
    <n v="0.99"/>
  </r>
  <r>
    <x v="52"/>
    <x v="52"/>
    <s v="CUSTODIAL"/>
    <x v="13"/>
    <n v="1.1200000000000001"/>
    <n v="0"/>
    <n v="0"/>
    <n v="0"/>
    <n v="0"/>
    <n v="0"/>
    <n v="1.1200000000000001"/>
  </r>
  <r>
    <x v="52"/>
    <x v="52"/>
    <s v="CUSTODIAL"/>
    <x v="14"/>
    <n v="1.69"/>
    <n v="0"/>
    <n v="0"/>
    <n v="0"/>
    <n v="0"/>
    <n v="0"/>
    <n v="1.69"/>
  </r>
  <r>
    <x v="52"/>
    <x v="52"/>
    <s v="CUSTODIAL"/>
    <x v="15"/>
    <n v="6.04"/>
    <n v="0"/>
    <n v="0"/>
    <n v="0"/>
    <n v="0"/>
    <n v="0"/>
    <n v="6.04"/>
  </r>
  <r>
    <x v="52"/>
    <x v="52"/>
    <s v="CUSTODIAL"/>
    <x v="16"/>
    <n v="8.91"/>
    <n v="0"/>
    <n v="0"/>
    <n v="0"/>
    <n v="0"/>
    <n v="0"/>
    <n v="8.91"/>
  </r>
  <r>
    <x v="52"/>
    <x v="52"/>
    <s v="CUSTODIAL"/>
    <x v="17"/>
    <n v="14.02"/>
    <n v="0"/>
    <n v="0"/>
    <n v="0"/>
    <n v="0"/>
    <n v="0"/>
    <n v="14.02"/>
  </r>
  <r>
    <x v="52"/>
    <x v="52"/>
    <s v="CUSTODIAL"/>
    <x v="18"/>
    <n v="9.91"/>
    <n v="0"/>
    <n v="0"/>
    <n v="0"/>
    <n v="0"/>
    <n v="0"/>
    <n v="9.91"/>
  </r>
  <r>
    <x v="52"/>
    <x v="52"/>
    <s v="CUSTODIAL"/>
    <x v="19"/>
    <n v="5.23"/>
    <n v="0"/>
    <n v="0"/>
    <n v="0"/>
    <n v="0"/>
    <n v="0"/>
    <n v="5.23"/>
  </r>
  <r>
    <x v="52"/>
    <x v="52"/>
    <s v="CUSTODIAL"/>
    <x v="20"/>
    <n v="4.28"/>
    <n v="0"/>
    <n v="0"/>
    <n v="0"/>
    <n v="0"/>
    <n v="0.61"/>
    <n v="3.67"/>
  </r>
  <r>
    <x v="52"/>
    <x v="52"/>
    <s v="CUSTODIAL"/>
    <x v="21"/>
    <n v="8.74"/>
    <n v="0"/>
    <n v="0"/>
    <n v="0.15"/>
    <n v="0"/>
    <n v="1.31"/>
    <n v="7.28"/>
  </r>
  <r>
    <x v="52"/>
    <x v="52"/>
    <s v="CUSTODIAL"/>
    <x v="22"/>
    <n v="12"/>
    <n v="0"/>
    <n v="0"/>
    <n v="0.28000000000000003"/>
    <n v="0"/>
    <n v="1.35"/>
    <n v="10.37"/>
  </r>
  <r>
    <x v="52"/>
    <x v="52"/>
    <s v="CUSTODIAL"/>
    <x v="23"/>
    <n v="14.65"/>
    <n v="0"/>
    <n v="0"/>
    <n v="1.1499999999999999"/>
    <n v="0"/>
    <n v="1.66"/>
    <n v="11.84"/>
  </r>
  <r>
    <x v="52"/>
    <x v="52"/>
    <s v="CUSTODIAL"/>
    <x v="24"/>
    <n v="23.43"/>
    <n v="0"/>
    <n v="0"/>
    <n v="0.77"/>
    <n v="0"/>
    <n v="2.2799999999999998"/>
    <n v="20.38"/>
  </r>
  <r>
    <x v="52"/>
    <x v="52"/>
    <s v="CUSTODIAL"/>
    <x v="25"/>
    <n v="62.55"/>
    <n v="0"/>
    <n v="0"/>
    <n v="8.24"/>
    <n v="0"/>
    <n v="12.6"/>
    <n v="41.71"/>
  </r>
  <r>
    <x v="52"/>
    <x v="52"/>
    <s v="CUSTODIAL"/>
    <x v="26"/>
    <n v="121.88"/>
    <n v="0"/>
    <n v="0"/>
    <n v="8.34"/>
    <n v="0"/>
    <n v="20.059999999999999"/>
    <n v="93.48"/>
  </r>
  <r>
    <x v="52"/>
    <x v="52"/>
    <s v="CUSTODIAL"/>
    <x v="27"/>
    <n v="81.33"/>
    <n v="0"/>
    <n v="0"/>
    <n v="7.28"/>
    <n v="0"/>
    <n v="1.9"/>
    <n v="72.150000000000006"/>
  </r>
  <r>
    <x v="52"/>
    <x v="52"/>
    <s v="CUSTODIAL"/>
    <x v="28"/>
    <n v="160.80000000000001"/>
    <n v="0"/>
    <n v="0"/>
    <n v="7.37"/>
    <n v="0"/>
    <n v="1.47"/>
    <n v="151.96"/>
  </r>
  <r>
    <x v="52"/>
    <x v="52"/>
    <s v="CUSTODIAL"/>
    <x v="29"/>
    <n v="87.68"/>
    <n v="0"/>
    <n v="0"/>
    <n v="0.02"/>
    <n v="0"/>
    <n v="1.49"/>
    <n v="86.17"/>
  </r>
  <r>
    <x v="52"/>
    <x v="52"/>
    <s v="CUSTODIAL"/>
    <x v="30"/>
    <n v="97.98"/>
    <n v="0"/>
    <n v="0"/>
    <n v="0.04"/>
    <n v="0"/>
    <n v="1.49"/>
    <n v="96.45"/>
  </r>
  <r>
    <x v="52"/>
    <x v="52"/>
    <s v="CUSTODIAL"/>
    <x v="31"/>
    <n v="132.91999999999999"/>
    <n v="0"/>
    <n v="0"/>
    <n v="12.23"/>
    <n v="0"/>
    <n v="1.41"/>
    <n v="119.28"/>
  </r>
  <r>
    <x v="52"/>
    <x v="52"/>
    <s v="CUSTODIAL"/>
    <x v="32"/>
    <n v="104.41"/>
    <n v="0"/>
    <n v="0"/>
    <n v="14.69"/>
    <n v="0"/>
    <n v="2.5"/>
    <n v="87.22"/>
  </r>
  <r>
    <x v="52"/>
    <x v="52"/>
    <s v="CUSTODIAL"/>
    <x v="33"/>
    <n v="186.1"/>
    <n v="0"/>
    <n v="0"/>
    <n v="16.010000000000002"/>
    <n v="0"/>
    <n v="47.58"/>
    <n v="122.51"/>
  </r>
  <r>
    <x v="53"/>
    <x v="53"/>
    <s v="CUSTODIAL"/>
    <x v="0"/>
    <n v="0.05"/>
    <n v="0"/>
    <n v="0"/>
    <n v="0.05"/>
    <n v="0"/>
    <n v="0"/>
    <n v="0"/>
  </r>
  <r>
    <x v="53"/>
    <x v="53"/>
    <s v="CUSTODIAL"/>
    <x v="1"/>
    <n v="0.22"/>
    <n v="0"/>
    <n v="0"/>
    <n v="0.22"/>
    <n v="0"/>
    <n v="0"/>
    <n v="0"/>
  </r>
  <r>
    <x v="53"/>
    <x v="53"/>
    <s v="CUSTODIAL"/>
    <x v="2"/>
    <n v="0.3"/>
    <n v="0"/>
    <n v="0"/>
    <n v="0.23"/>
    <n v="0"/>
    <n v="0"/>
    <n v="7.0000000000000007E-2"/>
  </r>
  <r>
    <x v="53"/>
    <x v="53"/>
    <s v="CUSTODIAL"/>
    <x v="3"/>
    <n v="0.34"/>
    <n v="0"/>
    <n v="0"/>
    <n v="0.24"/>
    <n v="0"/>
    <n v="0"/>
    <n v="0.1"/>
  </r>
  <r>
    <x v="53"/>
    <x v="53"/>
    <s v="CUSTODIAL"/>
    <x v="4"/>
    <n v="0.43"/>
    <n v="0"/>
    <n v="0"/>
    <n v="0.28999999999999998"/>
    <n v="0"/>
    <n v="0"/>
    <n v="0.14000000000000001"/>
  </r>
  <r>
    <x v="53"/>
    <x v="53"/>
    <s v="CUSTODIAL"/>
    <x v="5"/>
    <n v="0.14000000000000001"/>
    <n v="0"/>
    <n v="0"/>
    <n v="0"/>
    <n v="0"/>
    <n v="0"/>
    <n v="0.14000000000000001"/>
  </r>
  <r>
    <x v="53"/>
    <x v="53"/>
    <s v="CUSTODIAL"/>
    <x v="6"/>
    <n v="0.14000000000000001"/>
    <n v="0"/>
    <n v="0"/>
    <n v="0"/>
    <n v="0"/>
    <n v="0"/>
    <n v="0.14000000000000001"/>
  </r>
  <r>
    <x v="53"/>
    <x v="53"/>
    <s v="CUSTODIAL"/>
    <x v="7"/>
    <n v="0.13"/>
    <n v="0"/>
    <n v="0"/>
    <n v="0"/>
    <n v="0"/>
    <n v="0"/>
    <n v="0.13"/>
  </r>
  <r>
    <x v="53"/>
    <x v="53"/>
    <s v="CUSTODIAL"/>
    <x v="8"/>
    <n v="0.11"/>
    <n v="0"/>
    <n v="0"/>
    <n v="0"/>
    <n v="0"/>
    <n v="0"/>
    <n v="0.11"/>
  </r>
  <r>
    <x v="53"/>
    <x v="53"/>
    <s v="CUSTODIAL"/>
    <x v="9"/>
    <n v="0.1"/>
    <n v="0"/>
    <n v="0"/>
    <n v="0"/>
    <n v="0"/>
    <n v="0"/>
    <n v="0.1"/>
  </r>
  <r>
    <x v="53"/>
    <x v="53"/>
    <s v="CUSTODIAL"/>
    <x v="10"/>
    <n v="0.09"/>
    <n v="0"/>
    <n v="0"/>
    <n v="0"/>
    <n v="0"/>
    <n v="0"/>
    <n v="0.09"/>
  </r>
  <r>
    <x v="53"/>
    <x v="53"/>
    <s v="CUSTODIAL"/>
    <x v="11"/>
    <n v="0"/>
    <n v="0"/>
    <n v="0"/>
    <n v="0"/>
    <n v="0"/>
    <n v="0"/>
    <n v="0"/>
  </r>
  <r>
    <x v="53"/>
    <x v="53"/>
    <s v="CUSTODIAL"/>
    <x v="12"/>
    <n v="0.11"/>
    <n v="0"/>
    <n v="0"/>
    <n v="0"/>
    <n v="0"/>
    <n v="0"/>
    <n v="0.11"/>
  </r>
  <r>
    <x v="53"/>
    <x v="53"/>
    <s v="CUSTODIAL"/>
    <x v="13"/>
    <n v="0.11"/>
    <n v="0"/>
    <n v="0"/>
    <n v="0"/>
    <n v="0"/>
    <n v="0"/>
    <n v="0.11"/>
  </r>
  <r>
    <x v="53"/>
    <x v="53"/>
    <s v="CUSTODIAL"/>
    <x v="14"/>
    <n v="0.14000000000000001"/>
    <n v="0"/>
    <n v="0"/>
    <n v="0"/>
    <n v="0"/>
    <n v="0"/>
    <n v="0.14000000000000001"/>
  </r>
  <r>
    <x v="53"/>
    <x v="53"/>
    <s v="CUSTODIAL"/>
    <x v="15"/>
    <n v="0.7"/>
    <n v="0"/>
    <n v="0"/>
    <n v="0"/>
    <n v="0"/>
    <n v="0"/>
    <n v="0.7"/>
  </r>
  <r>
    <x v="53"/>
    <x v="53"/>
    <s v="CUSTODIAL"/>
    <x v="16"/>
    <n v="1.6"/>
    <n v="0"/>
    <n v="0"/>
    <n v="0"/>
    <n v="0"/>
    <n v="0"/>
    <n v="1.6"/>
  </r>
  <r>
    <x v="53"/>
    <x v="53"/>
    <s v="CUSTODIAL"/>
    <x v="17"/>
    <n v="2.3199999999999998"/>
    <n v="0"/>
    <n v="0"/>
    <n v="0"/>
    <n v="0"/>
    <n v="0"/>
    <n v="2.3199999999999998"/>
  </r>
  <r>
    <x v="53"/>
    <x v="53"/>
    <s v="CUSTODIAL"/>
    <x v="18"/>
    <n v="1.68"/>
    <n v="0"/>
    <n v="0"/>
    <n v="0"/>
    <n v="0"/>
    <n v="0"/>
    <n v="1.68"/>
  </r>
  <r>
    <x v="53"/>
    <x v="53"/>
    <s v="CUSTODIAL"/>
    <x v="19"/>
    <n v="0.98"/>
    <n v="0"/>
    <n v="0"/>
    <n v="0"/>
    <n v="0"/>
    <n v="0"/>
    <n v="0.98"/>
  </r>
  <r>
    <x v="53"/>
    <x v="53"/>
    <s v="CUSTODIAL"/>
    <x v="20"/>
    <n v="0.77"/>
    <n v="0"/>
    <n v="0"/>
    <n v="0"/>
    <n v="0"/>
    <n v="0.11"/>
    <n v="0.66"/>
  </r>
  <r>
    <x v="53"/>
    <x v="53"/>
    <s v="CUSTODIAL"/>
    <x v="21"/>
    <n v="1.24"/>
    <n v="0"/>
    <n v="0"/>
    <n v="0.02"/>
    <n v="0"/>
    <n v="0.19"/>
    <n v="1.03"/>
  </r>
  <r>
    <x v="53"/>
    <x v="53"/>
    <s v="CUSTODIAL"/>
    <x v="22"/>
    <n v="1.65"/>
    <n v="0"/>
    <n v="0"/>
    <n v="0.04"/>
    <n v="0"/>
    <n v="0.19"/>
    <n v="1.42"/>
  </r>
  <r>
    <x v="53"/>
    <x v="53"/>
    <s v="CUSTODIAL"/>
    <x v="23"/>
    <n v="2.0099999999999998"/>
    <n v="0"/>
    <n v="0"/>
    <n v="0.15"/>
    <n v="0"/>
    <n v="0.22"/>
    <n v="1.64"/>
  </r>
  <r>
    <x v="53"/>
    <x v="53"/>
    <s v="CUSTODIAL"/>
    <x v="24"/>
    <n v="2.0099999999999998"/>
    <n v="0"/>
    <n v="0"/>
    <n v="0.03"/>
    <n v="0"/>
    <n v="0.19"/>
    <n v="1.79"/>
  </r>
  <r>
    <x v="53"/>
    <x v="53"/>
    <s v="CUSTODIAL"/>
    <x v="25"/>
    <n v="5.24"/>
    <n v="0"/>
    <n v="0"/>
    <n v="0.69"/>
    <n v="0"/>
    <n v="1.05"/>
    <n v="3.5"/>
  </r>
  <r>
    <x v="53"/>
    <x v="53"/>
    <s v="CUSTODIAL"/>
    <x v="26"/>
    <n v="8.9"/>
    <n v="0"/>
    <n v="0"/>
    <n v="0.61"/>
    <n v="0"/>
    <n v="1.47"/>
    <n v="6.82"/>
  </r>
  <r>
    <x v="53"/>
    <x v="53"/>
    <s v="CUSTODIAL"/>
    <x v="27"/>
    <n v="5.86"/>
    <n v="0"/>
    <n v="0"/>
    <n v="0.52"/>
    <n v="0"/>
    <n v="0.14000000000000001"/>
    <n v="5.2"/>
  </r>
  <r>
    <x v="53"/>
    <x v="53"/>
    <s v="CUSTODIAL"/>
    <x v="28"/>
    <n v="11.56"/>
    <n v="0"/>
    <n v="0"/>
    <n v="0.53"/>
    <n v="0"/>
    <n v="0.11"/>
    <n v="10.92"/>
  </r>
  <r>
    <x v="53"/>
    <x v="53"/>
    <s v="CUSTODIAL"/>
    <x v="29"/>
    <n v="6.16"/>
    <n v="0"/>
    <n v="0"/>
    <n v="0"/>
    <n v="0"/>
    <n v="0.1"/>
    <n v="6.06"/>
  </r>
  <r>
    <x v="53"/>
    <x v="53"/>
    <s v="CUSTODIAL"/>
    <x v="30"/>
    <n v="6.79"/>
    <n v="0"/>
    <n v="0"/>
    <n v="0"/>
    <n v="0"/>
    <n v="0.1"/>
    <n v="6.69"/>
  </r>
  <r>
    <x v="53"/>
    <x v="53"/>
    <s v="CUSTODIAL"/>
    <x v="31"/>
    <n v="8.9700000000000006"/>
    <n v="0"/>
    <n v="0"/>
    <n v="0.82"/>
    <n v="0"/>
    <n v="0.09"/>
    <n v="8.06"/>
  </r>
  <r>
    <x v="53"/>
    <x v="53"/>
    <s v="CUSTODIAL"/>
    <x v="32"/>
    <n v="6.99"/>
    <n v="0"/>
    <n v="0"/>
    <n v="0.97"/>
    <n v="0"/>
    <n v="0.17"/>
    <n v="5.85"/>
  </r>
  <r>
    <x v="53"/>
    <x v="53"/>
    <s v="CUSTODIAL"/>
    <x v="33"/>
    <n v="12.23"/>
    <n v="0"/>
    <n v="0"/>
    <n v="1.03"/>
    <n v="0"/>
    <n v="3.13"/>
    <n v="8.07"/>
  </r>
  <r>
    <x v="53"/>
    <x v="53"/>
    <s v="CUSTODIAL"/>
    <x v="34"/>
    <n v="12.48"/>
    <n v="0"/>
    <n v="0"/>
    <n v="0.98"/>
    <n v="0"/>
    <n v="0.22"/>
    <n v="11.28"/>
  </r>
  <r>
    <x v="53"/>
    <x v="53"/>
    <s v="CUSTODIAL"/>
    <x v="35"/>
    <n v="19.399999999999999"/>
    <n v="0"/>
    <n v="0"/>
    <n v="1.29"/>
    <n v="0"/>
    <n v="5.27"/>
    <n v="12.84"/>
  </r>
  <r>
    <x v="53"/>
    <x v="53"/>
    <s v="CUSTODIAL"/>
    <x v="36"/>
    <n v="40.26"/>
    <n v="0"/>
    <n v="-3.76"/>
    <n v="5.24"/>
    <n v="-0.01"/>
    <n v="1.84"/>
    <n v="29.43"/>
  </r>
  <r>
    <x v="53"/>
    <x v="53"/>
    <s v="CUSTODIAL"/>
    <x v="37"/>
    <n v="35.24"/>
    <n v="0"/>
    <n v="-8.11"/>
    <n v="2.31"/>
    <n v="0.03"/>
    <n v="0.59"/>
    <n v="24.2"/>
  </r>
  <r>
    <x v="53"/>
    <x v="53"/>
    <s v="CUSTODIAL"/>
    <x v="38"/>
    <n v="170.4"/>
    <n v="0"/>
    <n v="-28.57"/>
    <n v="66.790000000000006"/>
    <n v="-0.3"/>
    <n v="1.26"/>
    <n v="74.08"/>
  </r>
  <r>
    <x v="53"/>
    <x v="53"/>
    <s v="CUSTODIAL"/>
    <x v="39"/>
    <n v="404.37"/>
    <n v="0"/>
    <n v="-20.34"/>
    <n v="169.06"/>
    <n v="0.01"/>
    <n v="0.85"/>
    <n v="214.11"/>
  </r>
  <r>
    <x v="53"/>
    <x v="53"/>
    <s v="CUSTODIAL"/>
    <x v="40"/>
    <n v="748.33"/>
    <n v="0.92"/>
    <n v="-31.95"/>
    <n v="252.12"/>
    <n v="0.01"/>
    <n v="0.9"/>
    <n v="464.27"/>
  </r>
  <r>
    <x v="53"/>
    <x v="53"/>
    <s v="CUSTODIAL"/>
    <x v="41"/>
    <n v="4951.1099999999997"/>
    <n v="0"/>
    <n v="-359.37"/>
    <n v="3001.43"/>
    <n v="-2.29"/>
    <n v="2.15"/>
    <n v="1590.45"/>
  </r>
  <r>
    <x v="53"/>
    <x v="53"/>
    <s v="CUSTODIAL"/>
    <x v="42"/>
    <n v="496128.92"/>
    <n v="161.91"/>
    <n v="-534.07000000000005"/>
    <n v="477721.87"/>
    <n v="12677.05"/>
    <n v="2.42"/>
    <n v="5355.42"/>
  </r>
  <r>
    <x v="54"/>
    <x v="54"/>
    <s v="CUSTODIAL"/>
    <x v="0"/>
    <n v="0.15"/>
    <n v="0"/>
    <n v="0"/>
    <n v="0.15"/>
    <n v="0"/>
    <n v="0"/>
    <n v="0"/>
  </r>
  <r>
    <x v="54"/>
    <x v="54"/>
    <s v="CUSTODIAL"/>
    <x v="1"/>
    <n v="0.64"/>
    <n v="0"/>
    <n v="0"/>
    <n v="0.64"/>
    <n v="0"/>
    <n v="0"/>
    <n v="0"/>
  </r>
  <r>
    <x v="54"/>
    <x v="54"/>
    <s v="CUSTODIAL"/>
    <x v="2"/>
    <n v="0.89"/>
    <n v="0"/>
    <n v="0"/>
    <n v="0.69"/>
    <n v="0"/>
    <n v="0"/>
    <n v="0.2"/>
  </r>
  <r>
    <x v="54"/>
    <x v="54"/>
    <s v="CUSTODIAL"/>
    <x v="3"/>
    <n v="0.99"/>
    <n v="0"/>
    <n v="0"/>
    <n v="0.71"/>
    <n v="0"/>
    <n v="0"/>
    <n v="0.28000000000000003"/>
  </r>
  <r>
    <x v="54"/>
    <x v="54"/>
    <s v="CUSTODIAL"/>
    <x v="4"/>
    <n v="1.26"/>
    <n v="0"/>
    <n v="0"/>
    <n v="0.87"/>
    <n v="0"/>
    <n v="0"/>
    <n v="0.39"/>
  </r>
  <r>
    <x v="54"/>
    <x v="54"/>
    <s v="CUSTODIAL"/>
    <x v="5"/>
    <n v="0.41"/>
    <n v="0"/>
    <n v="0"/>
    <n v="0"/>
    <n v="0"/>
    <n v="0"/>
    <n v="0.41"/>
  </r>
  <r>
    <x v="54"/>
    <x v="54"/>
    <s v="CUSTODIAL"/>
    <x v="6"/>
    <n v="0.4"/>
    <n v="0"/>
    <n v="0"/>
    <n v="0"/>
    <n v="0"/>
    <n v="0"/>
    <n v="0.4"/>
  </r>
  <r>
    <x v="54"/>
    <x v="54"/>
    <s v="CUSTODIAL"/>
    <x v="7"/>
    <n v="0.39"/>
    <n v="0"/>
    <n v="0"/>
    <n v="0"/>
    <n v="0"/>
    <n v="0"/>
    <n v="0.39"/>
  </r>
  <r>
    <x v="54"/>
    <x v="54"/>
    <s v="CUSTODIAL"/>
    <x v="8"/>
    <n v="0.34"/>
    <n v="0"/>
    <n v="0"/>
    <n v="0"/>
    <n v="0"/>
    <n v="0"/>
    <n v="0.34"/>
  </r>
  <r>
    <x v="54"/>
    <x v="54"/>
    <s v="CUSTODIAL"/>
    <x v="9"/>
    <n v="0.3"/>
    <n v="0"/>
    <n v="0"/>
    <n v="0"/>
    <n v="0"/>
    <n v="0"/>
    <n v="0.3"/>
  </r>
  <r>
    <x v="54"/>
    <x v="54"/>
    <s v="CUSTODIAL"/>
    <x v="10"/>
    <n v="0.26"/>
    <n v="0"/>
    <n v="0"/>
    <n v="0"/>
    <n v="0"/>
    <n v="0"/>
    <n v="0.26"/>
  </r>
  <r>
    <x v="54"/>
    <x v="54"/>
    <s v="CUSTODIAL"/>
    <x v="11"/>
    <n v="0"/>
    <n v="0"/>
    <n v="0"/>
    <n v="0"/>
    <n v="0"/>
    <n v="0"/>
    <n v="0"/>
  </r>
  <r>
    <x v="54"/>
    <x v="54"/>
    <s v="CUSTODIAL"/>
    <x v="12"/>
    <n v="0.37"/>
    <n v="0"/>
    <n v="0"/>
    <n v="0"/>
    <n v="0"/>
    <n v="0"/>
    <n v="0.37"/>
  </r>
  <r>
    <x v="54"/>
    <x v="54"/>
    <s v="CUSTODIAL"/>
    <x v="13"/>
    <n v="0.4"/>
    <n v="0"/>
    <n v="0"/>
    <n v="0"/>
    <n v="0"/>
    <n v="0"/>
    <n v="0.4"/>
  </r>
  <r>
    <x v="54"/>
    <x v="54"/>
    <s v="CUSTODIAL"/>
    <x v="14"/>
    <n v="0.43"/>
    <n v="0"/>
    <n v="0"/>
    <n v="0"/>
    <n v="0"/>
    <n v="0"/>
    <n v="0.43"/>
  </r>
  <r>
    <x v="54"/>
    <x v="54"/>
    <s v="CUSTODIAL"/>
    <x v="15"/>
    <n v="2.0699999999999998"/>
    <n v="0"/>
    <n v="0"/>
    <n v="0"/>
    <n v="0"/>
    <n v="0"/>
    <n v="2.0699999999999998"/>
  </r>
  <r>
    <x v="54"/>
    <x v="54"/>
    <s v="CUSTODIAL"/>
    <x v="16"/>
    <n v="2.71"/>
    <n v="0"/>
    <n v="0"/>
    <n v="0"/>
    <n v="0"/>
    <n v="0"/>
    <n v="2.71"/>
  </r>
  <r>
    <x v="54"/>
    <x v="54"/>
    <s v="CUSTODIAL"/>
    <x v="17"/>
    <n v="4.32"/>
    <n v="0"/>
    <n v="0"/>
    <n v="0"/>
    <n v="0"/>
    <n v="0"/>
    <n v="4.32"/>
  </r>
  <r>
    <x v="54"/>
    <x v="54"/>
    <s v="CUSTODIAL"/>
    <x v="18"/>
    <n v="3.02"/>
    <n v="0"/>
    <n v="0"/>
    <n v="0"/>
    <n v="0"/>
    <n v="0"/>
    <n v="3.02"/>
  </r>
  <r>
    <x v="54"/>
    <x v="54"/>
    <s v="CUSTODIAL"/>
    <x v="19"/>
    <n v="1.84"/>
    <n v="0"/>
    <n v="0"/>
    <n v="0"/>
    <n v="0"/>
    <n v="0"/>
    <n v="1.84"/>
  </r>
  <r>
    <x v="54"/>
    <x v="54"/>
    <s v="CUSTODIAL"/>
    <x v="20"/>
    <n v="1.4"/>
    <n v="0"/>
    <n v="0"/>
    <n v="0"/>
    <n v="0"/>
    <n v="0.2"/>
    <n v="1.2"/>
  </r>
  <r>
    <x v="54"/>
    <x v="54"/>
    <s v="CUSTODIAL"/>
    <x v="21"/>
    <n v="2.93"/>
    <n v="0"/>
    <n v="0"/>
    <n v="0.05"/>
    <n v="0"/>
    <n v="0.44"/>
    <n v="2.44"/>
  </r>
  <r>
    <x v="54"/>
    <x v="54"/>
    <s v="CUSTODIAL"/>
    <x v="22"/>
    <n v="3.91"/>
    <n v="0"/>
    <n v="0"/>
    <n v="0.09"/>
    <n v="0"/>
    <n v="0.44"/>
    <n v="3.38"/>
  </r>
  <r>
    <x v="54"/>
    <x v="54"/>
    <s v="CUSTODIAL"/>
    <x v="23"/>
    <n v="4.8"/>
    <n v="0"/>
    <n v="0"/>
    <n v="0.38"/>
    <n v="0"/>
    <n v="0.55000000000000004"/>
    <n v="3.87"/>
  </r>
  <r>
    <x v="54"/>
    <x v="54"/>
    <s v="CUSTODIAL"/>
    <x v="24"/>
    <n v="4.8600000000000003"/>
    <n v="0"/>
    <n v="0"/>
    <n v="0.18"/>
    <n v="0"/>
    <n v="0.47"/>
    <n v="4.21"/>
  </r>
  <r>
    <x v="54"/>
    <x v="54"/>
    <s v="CUSTODIAL"/>
    <x v="25"/>
    <n v="12.99"/>
    <n v="0"/>
    <n v="0"/>
    <n v="1.71"/>
    <n v="0"/>
    <n v="2.62"/>
    <n v="8.66"/>
  </r>
  <r>
    <x v="54"/>
    <x v="54"/>
    <s v="CUSTODIAL"/>
    <x v="26"/>
    <n v="25.13"/>
    <n v="0"/>
    <n v="0"/>
    <n v="1.72"/>
    <n v="0"/>
    <n v="4.1399999999999997"/>
    <n v="19.27"/>
  </r>
  <r>
    <x v="54"/>
    <x v="54"/>
    <s v="CUSTODIAL"/>
    <x v="27"/>
    <n v="16.73"/>
    <n v="0"/>
    <n v="0"/>
    <n v="1.49"/>
    <n v="0"/>
    <n v="0.39"/>
    <n v="14.85"/>
  </r>
  <r>
    <x v="54"/>
    <x v="54"/>
    <s v="CUSTODIAL"/>
    <x v="28"/>
    <n v="29.94"/>
    <n v="0"/>
    <n v="0"/>
    <n v="1.37"/>
    <n v="0"/>
    <n v="0.27"/>
    <n v="28.3"/>
  </r>
  <r>
    <x v="54"/>
    <x v="54"/>
    <s v="CUSTODIAL"/>
    <x v="29"/>
    <n v="17.87"/>
    <n v="0"/>
    <n v="0"/>
    <n v="0"/>
    <n v="0"/>
    <n v="0.3"/>
    <n v="17.57"/>
  </r>
  <r>
    <x v="54"/>
    <x v="54"/>
    <s v="CUSTODIAL"/>
    <x v="30"/>
    <n v="18.89"/>
    <n v="0"/>
    <n v="0"/>
    <n v="0"/>
    <n v="0"/>
    <n v="0.28999999999999998"/>
    <n v="18.600000000000001"/>
  </r>
  <r>
    <x v="54"/>
    <x v="54"/>
    <s v="CUSTODIAL"/>
    <x v="31"/>
    <n v="23.68"/>
    <n v="0"/>
    <n v="0"/>
    <n v="2.17"/>
    <n v="0"/>
    <n v="0.25"/>
    <n v="21.26"/>
  </r>
  <r>
    <x v="54"/>
    <x v="54"/>
    <s v="CUSTODIAL"/>
    <x v="32"/>
    <n v="18.579999999999998"/>
    <n v="0"/>
    <n v="0"/>
    <n v="2.61"/>
    <n v="0"/>
    <n v="0.44"/>
    <n v="15.53"/>
  </r>
  <r>
    <x v="54"/>
    <x v="54"/>
    <s v="CUSTODIAL"/>
    <x v="33"/>
    <n v="33.03"/>
    <n v="0"/>
    <n v="0"/>
    <n v="2.86"/>
    <n v="0"/>
    <n v="8.4499999999999993"/>
    <n v="21.72"/>
  </r>
  <r>
    <x v="54"/>
    <x v="54"/>
    <s v="CUSTODIAL"/>
    <x v="34"/>
    <n v="33.83"/>
    <n v="0"/>
    <n v="0"/>
    <n v="2.65"/>
    <n v="0"/>
    <n v="0.59"/>
    <n v="30.59"/>
  </r>
  <r>
    <x v="54"/>
    <x v="54"/>
    <s v="CUSTODIAL"/>
    <x v="35"/>
    <n v="78.64"/>
    <n v="0"/>
    <n v="0"/>
    <n v="5.28"/>
    <n v="0"/>
    <n v="21.37"/>
    <n v="51.99"/>
  </r>
  <r>
    <x v="54"/>
    <x v="54"/>
    <s v="CUSTODIAL"/>
    <x v="36"/>
    <n v="150.11000000000001"/>
    <n v="0"/>
    <n v="-14"/>
    <n v="19.48"/>
    <n v="-0.05"/>
    <n v="6.84"/>
    <n v="109.84"/>
  </r>
  <r>
    <x v="54"/>
    <x v="54"/>
    <s v="CUSTODIAL"/>
    <x v="37"/>
    <n v="180.1"/>
    <n v="0"/>
    <n v="-41.44"/>
    <n v="11.8"/>
    <n v="0.1"/>
    <n v="3.01"/>
    <n v="123.75"/>
  </r>
  <r>
    <x v="54"/>
    <x v="54"/>
    <s v="CUSTODIAL"/>
    <x v="38"/>
    <n v="505.55"/>
    <n v="0"/>
    <n v="-84.78"/>
    <n v="198.21"/>
    <n v="-0.91"/>
    <n v="3.72"/>
    <n v="219.75"/>
  </r>
  <r>
    <x v="54"/>
    <x v="54"/>
    <s v="CUSTODIAL"/>
    <x v="39"/>
    <n v="1214.8900000000001"/>
    <n v="0"/>
    <n v="-61.09"/>
    <n v="508.08"/>
    <n v="0.03"/>
    <n v="2.56"/>
    <n v="643.13"/>
  </r>
  <r>
    <x v="54"/>
    <x v="54"/>
    <s v="CUSTODIAL"/>
    <x v="40"/>
    <n v="2243.4299999999998"/>
    <n v="2.75"/>
    <n v="-95.76"/>
    <n v="755.79"/>
    <n v="0.03"/>
    <n v="2.7"/>
    <n v="1391.9"/>
  </r>
  <r>
    <x v="54"/>
    <x v="54"/>
    <s v="CUSTODIAL"/>
    <x v="41"/>
    <n v="7563.47"/>
    <n v="0"/>
    <n v="-548.96"/>
    <n v="4585.07"/>
    <n v="-3.5"/>
    <n v="3.28"/>
    <n v="2429.66"/>
  </r>
  <r>
    <x v="54"/>
    <x v="54"/>
    <s v="CUSTODIAL"/>
    <x v="42"/>
    <n v="774991.09"/>
    <n v="252.9"/>
    <n v="-834.25"/>
    <n v="746237.89"/>
    <n v="19802.55"/>
    <n v="3.76"/>
    <n v="8365.5400000000009"/>
  </r>
  <r>
    <x v="55"/>
    <x v="55"/>
    <s v="CUSTODIAL"/>
    <x v="0"/>
    <n v="7.0000000000000007E-2"/>
    <n v="0"/>
    <n v="0"/>
    <n v="7.0000000000000007E-2"/>
    <n v="0"/>
    <n v="0"/>
    <n v="0"/>
  </r>
  <r>
    <x v="55"/>
    <x v="55"/>
    <s v="CUSTODIAL"/>
    <x v="1"/>
    <n v="0.3"/>
    <n v="0"/>
    <n v="0"/>
    <n v="0.3"/>
    <n v="0"/>
    <n v="0"/>
    <n v="0"/>
  </r>
  <r>
    <x v="55"/>
    <x v="55"/>
    <s v="CUSTODIAL"/>
    <x v="2"/>
    <n v="0.42"/>
    <n v="0"/>
    <n v="0"/>
    <n v="0.33"/>
    <n v="0"/>
    <n v="0"/>
    <n v="0.09"/>
  </r>
  <r>
    <x v="55"/>
    <x v="55"/>
    <s v="CUSTODIAL"/>
    <x v="3"/>
    <n v="0.47"/>
    <n v="0"/>
    <n v="0"/>
    <n v="0.34"/>
    <n v="0"/>
    <n v="0"/>
    <n v="0.13"/>
  </r>
  <r>
    <x v="55"/>
    <x v="55"/>
    <s v="CUSTODIAL"/>
    <x v="4"/>
    <n v="0.6"/>
    <n v="0"/>
    <n v="0"/>
    <n v="0.41"/>
    <n v="0"/>
    <n v="0"/>
    <n v="0.19"/>
  </r>
  <r>
    <x v="55"/>
    <x v="55"/>
    <s v="CUSTODIAL"/>
    <x v="5"/>
    <n v="0.2"/>
    <n v="0"/>
    <n v="0"/>
    <n v="0"/>
    <n v="0"/>
    <n v="0"/>
    <n v="0.2"/>
  </r>
  <r>
    <x v="55"/>
    <x v="55"/>
    <s v="CUSTODIAL"/>
    <x v="6"/>
    <n v="0.19"/>
    <n v="0"/>
    <n v="0"/>
    <n v="0"/>
    <n v="0"/>
    <n v="0"/>
    <n v="0.19"/>
  </r>
  <r>
    <x v="55"/>
    <x v="55"/>
    <s v="CUSTODIAL"/>
    <x v="7"/>
    <n v="0.19"/>
    <n v="0"/>
    <n v="0"/>
    <n v="0"/>
    <n v="0"/>
    <n v="0"/>
    <n v="0.19"/>
  </r>
  <r>
    <x v="55"/>
    <x v="55"/>
    <s v="CUSTODIAL"/>
    <x v="8"/>
    <n v="0.16"/>
    <n v="0"/>
    <n v="0"/>
    <n v="0"/>
    <n v="0"/>
    <n v="0"/>
    <n v="0.16"/>
  </r>
  <r>
    <x v="55"/>
    <x v="55"/>
    <s v="CUSTODIAL"/>
    <x v="9"/>
    <n v="0.14000000000000001"/>
    <n v="0"/>
    <n v="0"/>
    <n v="0"/>
    <n v="0"/>
    <n v="0"/>
    <n v="0.14000000000000001"/>
  </r>
  <r>
    <x v="55"/>
    <x v="55"/>
    <s v="CUSTODIAL"/>
    <x v="10"/>
    <n v="0.12"/>
    <n v="0"/>
    <n v="0"/>
    <n v="0"/>
    <n v="0"/>
    <n v="0"/>
    <n v="0.12"/>
  </r>
  <r>
    <x v="55"/>
    <x v="55"/>
    <s v="CUSTODIAL"/>
    <x v="11"/>
    <n v="0"/>
    <n v="0"/>
    <n v="0"/>
    <n v="0"/>
    <n v="0"/>
    <n v="0"/>
    <n v="0"/>
  </r>
  <r>
    <x v="55"/>
    <x v="55"/>
    <s v="CUSTODIAL"/>
    <x v="12"/>
    <n v="0.18"/>
    <n v="0"/>
    <n v="0"/>
    <n v="0"/>
    <n v="0"/>
    <n v="0"/>
    <n v="0.18"/>
  </r>
  <r>
    <x v="55"/>
    <x v="55"/>
    <s v="CUSTODIAL"/>
    <x v="13"/>
    <n v="0.2"/>
    <n v="0"/>
    <n v="0"/>
    <n v="0"/>
    <n v="0"/>
    <n v="0"/>
    <n v="0.2"/>
  </r>
  <r>
    <x v="55"/>
    <x v="55"/>
    <s v="CUSTODIAL"/>
    <x v="14"/>
    <n v="0.23"/>
    <n v="0"/>
    <n v="0"/>
    <n v="0"/>
    <n v="0"/>
    <n v="0"/>
    <n v="0.23"/>
  </r>
  <r>
    <x v="55"/>
    <x v="55"/>
    <s v="CUSTODIAL"/>
    <x v="15"/>
    <n v="0.87"/>
    <n v="0"/>
    <n v="0"/>
    <n v="0"/>
    <n v="0"/>
    <n v="0"/>
    <n v="0.87"/>
  </r>
  <r>
    <x v="55"/>
    <x v="55"/>
    <s v="CUSTODIAL"/>
    <x v="16"/>
    <n v="1.1299999999999999"/>
    <n v="0"/>
    <n v="0"/>
    <n v="0"/>
    <n v="0"/>
    <n v="0"/>
    <n v="1.1299999999999999"/>
  </r>
  <r>
    <x v="55"/>
    <x v="55"/>
    <s v="CUSTODIAL"/>
    <x v="17"/>
    <n v="1.83"/>
    <n v="0"/>
    <n v="0"/>
    <n v="0"/>
    <n v="0"/>
    <n v="0"/>
    <n v="1.83"/>
  </r>
  <r>
    <x v="55"/>
    <x v="55"/>
    <s v="CUSTODIAL"/>
    <x v="18"/>
    <n v="1.48"/>
    <n v="0"/>
    <n v="0"/>
    <n v="0"/>
    <n v="0"/>
    <n v="0"/>
    <n v="1.48"/>
  </r>
  <r>
    <x v="55"/>
    <x v="55"/>
    <s v="CUSTODIAL"/>
    <x v="19"/>
    <n v="0.94"/>
    <n v="0"/>
    <n v="0"/>
    <n v="0"/>
    <n v="0"/>
    <n v="0"/>
    <n v="0.94"/>
  </r>
  <r>
    <x v="55"/>
    <x v="55"/>
    <s v="CUSTODIAL"/>
    <x v="20"/>
    <n v="0.76"/>
    <n v="0"/>
    <n v="0"/>
    <n v="0"/>
    <n v="0"/>
    <n v="0.11"/>
    <n v="0.65"/>
  </r>
  <r>
    <x v="55"/>
    <x v="55"/>
    <s v="CUSTODIAL"/>
    <x v="21"/>
    <n v="1.27"/>
    <n v="0"/>
    <n v="0"/>
    <n v="0.02"/>
    <n v="0"/>
    <n v="0.19"/>
    <n v="1.06"/>
  </r>
  <r>
    <x v="55"/>
    <x v="55"/>
    <s v="CUSTODIAL"/>
    <x v="22"/>
    <n v="2.41"/>
    <n v="0"/>
    <n v="0"/>
    <n v="0.06"/>
    <n v="0"/>
    <n v="0.27"/>
    <n v="2.08"/>
  </r>
  <r>
    <x v="55"/>
    <x v="55"/>
    <s v="CUSTODIAL"/>
    <x v="23"/>
    <n v="2.97"/>
    <n v="0"/>
    <n v="0"/>
    <n v="0.24"/>
    <n v="0"/>
    <n v="0.34"/>
    <n v="2.39"/>
  </r>
  <r>
    <x v="55"/>
    <x v="55"/>
    <s v="CUSTODIAL"/>
    <x v="24"/>
    <n v="3.24"/>
    <n v="0"/>
    <n v="0"/>
    <n v="0.15"/>
    <n v="0"/>
    <n v="0.32"/>
    <n v="2.77"/>
  </r>
  <r>
    <x v="55"/>
    <x v="55"/>
    <s v="CUSTODIAL"/>
    <x v="25"/>
    <n v="8.41"/>
    <n v="0"/>
    <n v="0"/>
    <n v="1.1100000000000001"/>
    <n v="0"/>
    <n v="1.7"/>
    <n v="5.6"/>
  </r>
  <r>
    <x v="55"/>
    <x v="55"/>
    <s v="CUSTODIAL"/>
    <x v="26"/>
    <n v="16.22"/>
    <n v="0"/>
    <n v="0"/>
    <n v="1.1100000000000001"/>
    <n v="0"/>
    <n v="2.67"/>
    <n v="12.44"/>
  </r>
  <r>
    <x v="55"/>
    <x v="55"/>
    <s v="CUSTODIAL"/>
    <x v="27"/>
    <n v="12.52"/>
    <n v="0"/>
    <n v="0"/>
    <n v="1.1200000000000001"/>
    <n v="0"/>
    <n v="0.28999999999999998"/>
    <n v="11.11"/>
  </r>
  <r>
    <x v="55"/>
    <x v="55"/>
    <s v="CUSTODIAL"/>
    <x v="28"/>
    <n v="24.82"/>
    <n v="0"/>
    <n v="0"/>
    <n v="1.1299999999999999"/>
    <n v="0"/>
    <n v="0.23"/>
    <n v="23.46"/>
  </r>
  <r>
    <x v="55"/>
    <x v="55"/>
    <s v="CUSTODIAL"/>
    <x v="29"/>
    <n v="12.92"/>
    <n v="0"/>
    <n v="0"/>
    <n v="0"/>
    <n v="0"/>
    <n v="0.22"/>
    <n v="12.7"/>
  </r>
  <r>
    <x v="55"/>
    <x v="55"/>
    <s v="CUSTODIAL"/>
    <x v="30"/>
    <n v="14.49"/>
    <n v="0"/>
    <n v="0"/>
    <n v="0"/>
    <n v="0"/>
    <n v="0.22"/>
    <n v="14.27"/>
  </r>
  <r>
    <x v="55"/>
    <x v="55"/>
    <s v="CUSTODIAL"/>
    <x v="31"/>
    <n v="19.690000000000001"/>
    <n v="0"/>
    <n v="0"/>
    <n v="1.8"/>
    <n v="0"/>
    <n v="0.21"/>
    <n v="17.68"/>
  </r>
  <r>
    <x v="55"/>
    <x v="55"/>
    <s v="CUSTODIAL"/>
    <x v="32"/>
    <n v="15.69"/>
    <n v="0"/>
    <n v="0"/>
    <n v="2.2000000000000002"/>
    <n v="0"/>
    <n v="0.38"/>
    <n v="13.11"/>
  </r>
  <r>
    <x v="55"/>
    <x v="55"/>
    <s v="CUSTODIAL"/>
    <x v="33"/>
    <n v="27.73"/>
    <n v="0"/>
    <n v="0"/>
    <n v="2.39"/>
    <n v="0"/>
    <n v="7.09"/>
    <n v="18.25"/>
  </r>
  <r>
    <x v="55"/>
    <x v="55"/>
    <s v="CUSTODIAL"/>
    <x v="34"/>
    <n v="28.83"/>
    <n v="0"/>
    <n v="0"/>
    <n v="2.2599999999999998"/>
    <n v="0"/>
    <n v="0.5"/>
    <n v="26.07"/>
  </r>
  <r>
    <x v="55"/>
    <x v="55"/>
    <s v="CUSTODIAL"/>
    <x v="35"/>
    <n v="66.599999999999994"/>
    <n v="0"/>
    <n v="0"/>
    <n v="4.46"/>
    <n v="0"/>
    <n v="18.09"/>
    <n v="44.05"/>
  </r>
  <r>
    <x v="55"/>
    <x v="55"/>
    <s v="CUSTODIAL"/>
    <x v="36"/>
    <n v="127.6"/>
    <n v="0"/>
    <n v="-11.9"/>
    <n v="16.55"/>
    <n v="-0.04"/>
    <n v="5.82"/>
    <n v="93.37"/>
  </r>
  <r>
    <x v="55"/>
    <x v="55"/>
    <s v="CUSTODIAL"/>
    <x v="37"/>
    <n v="150.34"/>
    <n v="0"/>
    <n v="-34.56"/>
    <n v="9.8800000000000008"/>
    <n v="0.09"/>
    <n v="2.5099999999999998"/>
    <n v="103.3"/>
  </r>
  <r>
    <x v="55"/>
    <x v="55"/>
    <s v="CUSTODIAL"/>
    <x v="38"/>
    <n v="422.65"/>
    <n v="0"/>
    <n v="-70.88"/>
    <n v="165.71"/>
    <n v="-0.75"/>
    <n v="3.12"/>
    <n v="183.69"/>
  </r>
  <r>
    <x v="55"/>
    <x v="55"/>
    <s v="CUSTODIAL"/>
    <x v="39"/>
    <n v="1066.08"/>
    <n v="0"/>
    <n v="-53.63"/>
    <n v="445.81"/>
    <n v="0.02"/>
    <n v="2.25"/>
    <n v="564.37"/>
  </r>
  <r>
    <x v="55"/>
    <x v="55"/>
    <s v="CUSTODIAL"/>
    <x v="40"/>
    <n v="1969.45"/>
    <n v="2.41"/>
    <n v="-84.09"/>
    <n v="663.48"/>
    <n v="0.01"/>
    <n v="2.36"/>
    <n v="1221.92"/>
  </r>
  <r>
    <x v="55"/>
    <x v="55"/>
    <s v="CUSTODIAL"/>
    <x v="41"/>
    <n v="7895.76"/>
    <n v="0"/>
    <n v="-573.07000000000005"/>
    <n v="4786.5"/>
    <n v="-3.64"/>
    <n v="3.42"/>
    <n v="2536.41"/>
  </r>
  <r>
    <x v="55"/>
    <x v="55"/>
    <s v="CUSTODIAL"/>
    <x v="42"/>
    <n v="804502.37"/>
    <n v="262.54000000000002"/>
    <n v="-866.02"/>
    <n v="774654.27"/>
    <n v="20556.599999999999"/>
    <n v="3.91"/>
    <n v="8684.11"/>
  </r>
  <r>
    <x v="56"/>
    <x v="56"/>
    <s v="CUSTODIAL"/>
    <x v="0"/>
    <n v="0.13"/>
    <n v="0"/>
    <n v="0"/>
    <n v="0.13"/>
    <n v="0"/>
    <n v="0"/>
    <n v="0"/>
  </r>
  <r>
    <x v="56"/>
    <x v="56"/>
    <s v="CUSTODIAL"/>
    <x v="1"/>
    <n v="0.54"/>
    <n v="0"/>
    <n v="0"/>
    <n v="0.54"/>
    <n v="0"/>
    <n v="0"/>
    <n v="0"/>
  </r>
  <r>
    <x v="56"/>
    <x v="56"/>
    <s v="CUSTODIAL"/>
    <x v="2"/>
    <n v="0.75"/>
    <n v="0"/>
    <n v="0"/>
    <n v="0.57999999999999996"/>
    <n v="0"/>
    <n v="0"/>
    <n v="0.17"/>
  </r>
  <r>
    <x v="56"/>
    <x v="56"/>
    <s v="CUSTODIAL"/>
    <x v="3"/>
    <n v="0.84"/>
    <n v="0"/>
    <n v="0"/>
    <n v="0.6"/>
    <n v="0"/>
    <n v="0"/>
    <n v="0.24"/>
  </r>
  <r>
    <x v="56"/>
    <x v="56"/>
    <s v="CUSTODIAL"/>
    <x v="4"/>
    <n v="1.06"/>
    <n v="0"/>
    <n v="0"/>
    <n v="0.73"/>
    <n v="0"/>
    <n v="0"/>
    <n v="0.33"/>
  </r>
  <r>
    <x v="56"/>
    <x v="56"/>
    <s v="CUSTODIAL"/>
    <x v="5"/>
    <n v="0.35"/>
    <n v="0"/>
    <n v="0"/>
    <n v="0"/>
    <n v="0"/>
    <n v="0"/>
    <n v="0.35"/>
  </r>
  <r>
    <x v="56"/>
    <x v="56"/>
    <s v="CUSTODIAL"/>
    <x v="6"/>
    <n v="0.34"/>
    <n v="0"/>
    <n v="0"/>
    <n v="0"/>
    <n v="0"/>
    <n v="0"/>
    <n v="0.34"/>
  </r>
  <r>
    <x v="56"/>
    <x v="56"/>
    <s v="CUSTODIAL"/>
    <x v="7"/>
    <n v="0.33"/>
    <n v="0"/>
    <n v="0"/>
    <n v="0"/>
    <n v="0"/>
    <n v="0"/>
    <n v="0.33"/>
  </r>
  <r>
    <x v="56"/>
    <x v="56"/>
    <s v="CUSTODIAL"/>
    <x v="8"/>
    <n v="0.28999999999999998"/>
    <n v="0"/>
    <n v="0"/>
    <n v="0"/>
    <n v="0"/>
    <n v="0"/>
    <n v="0.28999999999999998"/>
  </r>
  <r>
    <x v="56"/>
    <x v="56"/>
    <s v="CUSTODIAL"/>
    <x v="9"/>
    <n v="0.25"/>
    <n v="0"/>
    <n v="0"/>
    <n v="0"/>
    <n v="0"/>
    <n v="0"/>
    <n v="0.25"/>
  </r>
  <r>
    <x v="56"/>
    <x v="56"/>
    <s v="CUSTODIAL"/>
    <x v="10"/>
    <n v="0.22"/>
    <n v="0"/>
    <n v="0"/>
    <n v="0"/>
    <n v="0"/>
    <n v="0"/>
    <n v="0.22"/>
  </r>
  <r>
    <x v="56"/>
    <x v="56"/>
    <s v="CUSTODIAL"/>
    <x v="11"/>
    <n v="0"/>
    <n v="0"/>
    <n v="0"/>
    <n v="0"/>
    <n v="0"/>
    <n v="0"/>
    <n v="0"/>
  </r>
  <r>
    <x v="56"/>
    <x v="56"/>
    <s v="CUSTODIAL"/>
    <x v="12"/>
    <n v="0.31"/>
    <n v="0"/>
    <n v="0"/>
    <n v="0"/>
    <n v="0"/>
    <n v="0"/>
    <n v="0.31"/>
  </r>
  <r>
    <x v="56"/>
    <x v="56"/>
    <s v="CUSTODIAL"/>
    <x v="13"/>
    <n v="0.33"/>
    <n v="0"/>
    <n v="0"/>
    <n v="0"/>
    <n v="0"/>
    <n v="0"/>
    <n v="0.33"/>
  </r>
  <r>
    <x v="56"/>
    <x v="56"/>
    <s v="CUSTODIAL"/>
    <x v="14"/>
    <n v="0.37"/>
    <n v="0"/>
    <n v="0"/>
    <n v="0"/>
    <n v="0"/>
    <n v="0"/>
    <n v="0.37"/>
  </r>
  <r>
    <x v="56"/>
    <x v="56"/>
    <s v="CUSTODIAL"/>
    <x v="15"/>
    <n v="1.41"/>
    <n v="0"/>
    <n v="0"/>
    <n v="0"/>
    <n v="0"/>
    <n v="0"/>
    <n v="1.41"/>
  </r>
  <r>
    <x v="56"/>
    <x v="56"/>
    <s v="CUSTODIAL"/>
    <x v="16"/>
    <n v="2.76"/>
    <n v="0"/>
    <n v="0"/>
    <n v="0"/>
    <n v="0"/>
    <n v="0"/>
    <n v="2.76"/>
  </r>
  <r>
    <x v="56"/>
    <x v="56"/>
    <s v="CUSTODIAL"/>
    <x v="17"/>
    <n v="4.6399999999999997"/>
    <n v="0"/>
    <n v="0"/>
    <n v="0"/>
    <n v="0"/>
    <n v="0"/>
    <n v="4.6399999999999997"/>
  </r>
  <r>
    <x v="56"/>
    <x v="56"/>
    <s v="CUSTODIAL"/>
    <x v="18"/>
    <n v="3.58"/>
    <n v="0"/>
    <n v="0"/>
    <n v="0"/>
    <n v="0"/>
    <n v="0"/>
    <n v="3.58"/>
  </r>
  <r>
    <x v="56"/>
    <x v="56"/>
    <s v="CUSTODIAL"/>
    <x v="19"/>
    <n v="2.16"/>
    <n v="0"/>
    <n v="0"/>
    <n v="0"/>
    <n v="0"/>
    <n v="0"/>
    <n v="2.16"/>
  </r>
  <r>
    <x v="56"/>
    <x v="56"/>
    <s v="CUSTODIAL"/>
    <x v="20"/>
    <n v="1.65"/>
    <n v="0"/>
    <n v="0"/>
    <n v="0"/>
    <n v="0"/>
    <n v="0.24"/>
    <n v="1.41"/>
  </r>
  <r>
    <x v="56"/>
    <x v="56"/>
    <s v="CUSTODIAL"/>
    <x v="21"/>
    <n v="3.03"/>
    <n v="0"/>
    <n v="0"/>
    <n v="0.05"/>
    <n v="0"/>
    <n v="0.46"/>
    <n v="2.52"/>
  </r>
  <r>
    <x v="56"/>
    <x v="56"/>
    <s v="CUSTODIAL"/>
    <x v="22"/>
    <n v="5.87"/>
    <n v="0"/>
    <n v="0"/>
    <n v="0.14000000000000001"/>
    <n v="0"/>
    <n v="0.66"/>
    <n v="5.07"/>
  </r>
  <r>
    <x v="56"/>
    <x v="56"/>
    <s v="CUSTODIAL"/>
    <x v="23"/>
    <n v="7.22"/>
    <n v="0"/>
    <n v="0"/>
    <n v="0.56999999999999995"/>
    <n v="0"/>
    <n v="0.82"/>
    <n v="5.83"/>
  </r>
  <r>
    <x v="56"/>
    <x v="56"/>
    <s v="CUSTODIAL"/>
    <x v="24"/>
    <n v="7.64"/>
    <n v="0"/>
    <n v="0"/>
    <n v="0.23"/>
    <n v="0"/>
    <n v="0.74"/>
    <n v="6.67"/>
  </r>
  <r>
    <x v="56"/>
    <x v="56"/>
    <s v="CUSTODIAL"/>
    <x v="25"/>
    <n v="22.07"/>
    <n v="0"/>
    <n v="0"/>
    <n v="2.91"/>
    <n v="0"/>
    <n v="4.4400000000000004"/>
    <n v="14.72"/>
  </r>
  <r>
    <x v="56"/>
    <x v="56"/>
    <s v="CUSTODIAL"/>
    <x v="26"/>
    <n v="41.64"/>
    <n v="0"/>
    <n v="0"/>
    <n v="2.85"/>
    <n v="0"/>
    <n v="6.86"/>
    <n v="31.93"/>
  </r>
  <r>
    <x v="56"/>
    <x v="56"/>
    <s v="CUSTODIAL"/>
    <x v="27"/>
    <n v="27.95"/>
    <n v="0"/>
    <n v="0"/>
    <n v="2.5099999999999998"/>
    <n v="0"/>
    <n v="0.65"/>
    <n v="24.79"/>
  </r>
  <r>
    <x v="56"/>
    <x v="56"/>
    <s v="CUSTODIAL"/>
    <x v="28"/>
    <n v="54.32"/>
    <n v="0"/>
    <n v="0"/>
    <n v="2.4900000000000002"/>
    <n v="0"/>
    <n v="0.5"/>
    <n v="51.33"/>
  </r>
  <r>
    <x v="56"/>
    <x v="56"/>
    <s v="CUSTODIAL"/>
    <x v="29"/>
    <n v="29.24"/>
    <n v="0"/>
    <n v="0"/>
    <n v="0.01"/>
    <n v="0"/>
    <n v="0.5"/>
    <n v="28.73"/>
  </r>
  <r>
    <x v="56"/>
    <x v="56"/>
    <s v="CUSTODIAL"/>
    <x v="30"/>
    <n v="32.39"/>
    <n v="0"/>
    <n v="0"/>
    <n v="0.02"/>
    <n v="0"/>
    <n v="0.49"/>
    <n v="31.88"/>
  </r>
  <r>
    <x v="56"/>
    <x v="56"/>
    <s v="CUSTODIAL"/>
    <x v="31"/>
    <n v="46.83"/>
    <n v="0"/>
    <n v="0"/>
    <n v="4.3099999999999996"/>
    <n v="0"/>
    <n v="0.5"/>
    <n v="42.02"/>
  </r>
  <r>
    <x v="56"/>
    <x v="56"/>
    <s v="CUSTODIAL"/>
    <x v="32"/>
    <n v="36.1"/>
    <n v="0"/>
    <n v="0"/>
    <n v="5.09"/>
    <n v="0"/>
    <n v="0.87"/>
    <n v="30.14"/>
  </r>
  <r>
    <x v="56"/>
    <x v="56"/>
    <s v="CUSTODIAL"/>
    <x v="33"/>
    <n v="64.27"/>
    <n v="0"/>
    <n v="0"/>
    <n v="5.53"/>
    <n v="0"/>
    <n v="16.420000000000002"/>
    <n v="42.32"/>
  </r>
  <r>
    <x v="56"/>
    <x v="56"/>
    <s v="CUSTODIAL"/>
    <x v="34"/>
    <n v="62.22"/>
    <n v="0"/>
    <n v="0"/>
    <n v="4.88"/>
    <n v="0"/>
    <n v="1.0900000000000001"/>
    <n v="56.25"/>
  </r>
  <r>
    <x v="56"/>
    <x v="56"/>
    <s v="CUSTODIAL"/>
    <x v="35"/>
    <n v="156.74"/>
    <n v="0"/>
    <n v="0"/>
    <n v="10.48"/>
    <n v="0"/>
    <n v="42.57"/>
    <n v="103.69"/>
  </r>
  <r>
    <x v="56"/>
    <x v="56"/>
    <s v="CUSTODIAL"/>
    <x v="36"/>
    <n v="292.01"/>
    <n v="0"/>
    <n v="-27.25"/>
    <n v="37.880000000000003"/>
    <n v="-0.09"/>
    <n v="13.31"/>
    <n v="213.66"/>
  </r>
  <r>
    <x v="56"/>
    <x v="56"/>
    <s v="CUSTODIAL"/>
    <x v="37"/>
    <n v="411.25"/>
    <n v="0"/>
    <n v="-94.59"/>
    <n v="26.97"/>
    <n v="0.21"/>
    <n v="6.87"/>
    <n v="282.61"/>
  </r>
  <r>
    <x v="56"/>
    <x v="56"/>
    <s v="CUSTODIAL"/>
    <x v="38"/>
    <n v="1146.51"/>
    <n v="0"/>
    <n v="-192.3"/>
    <n v="449.51"/>
    <n v="-2.06"/>
    <n v="8.44"/>
    <n v="498.32"/>
  </r>
  <r>
    <x v="56"/>
    <x v="56"/>
    <s v="CUSTODIAL"/>
    <x v="39"/>
    <n v="2749.97"/>
    <n v="0"/>
    <n v="-138.29"/>
    <n v="1150.01"/>
    <n v="0.06"/>
    <n v="5.8"/>
    <n v="1455.81"/>
  </r>
  <r>
    <x v="56"/>
    <x v="56"/>
    <s v="CUSTODIAL"/>
    <x v="40"/>
    <n v="5113.07"/>
    <n v="6.25"/>
    <n v="-218.32"/>
    <n v="1722.59"/>
    <n v="0.08"/>
    <n v="6.12"/>
    <n v="3172.21"/>
  </r>
  <r>
    <x v="56"/>
    <x v="56"/>
    <s v="CUSTODIAL"/>
    <x v="41"/>
    <n v="17150.38"/>
    <n v="0"/>
    <n v="-1244.82"/>
    <n v="10396.76"/>
    <n v="-7.89"/>
    <n v="7.44"/>
    <n v="5509.25"/>
  </r>
  <r>
    <x v="56"/>
    <x v="56"/>
    <s v="CUSTODIAL"/>
    <x v="42"/>
    <n v="1782125.84"/>
    <n v="581.58000000000004"/>
    <n v="-1918.41"/>
    <n v="1716006.6"/>
    <n v="45536.800000000003"/>
    <n v="8.65"/>
    <n v="19236.96"/>
  </r>
  <r>
    <x v="57"/>
    <x v="57"/>
    <s v="CUSTODIAL"/>
    <x v="0"/>
    <n v="0.14000000000000001"/>
    <n v="0"/>
    <n v="0"/>
    <n v="0.14000000000000001"/>
    <n v="0"/>
    <n v="0"/>
    <n v="0"/>
  </r>
  <r>
    <x v="57"/>
    <x v="57"/>
    <s v="CUSTODIAL"/>
    <x v="1"/>
    <n v="0.6"/>
    <n v="0"/>
    <n v="0"/>
    <n v="0.6"/>
    <n v="0"/>
    <n v="0"/>
    <n v="0"/>
  </r>
  <r>
    <x v="57"/>
    <x v="57"/>
    <s v="CUSTODIAL"/>
    <x v="2"/>
    <n v="0.84"/>
    <n v="0"/>
    <n v="0"/>
    <n v="0.65"/>
    <n v="0"/>
    <n v="0"/>
    <n v="0.19"/>
  </r>
  <r>
    <x v="57"/>
    <x v="57"/>
    <s v="CUSTODIAL"/>
    <x v="3"/>
    <n v="0.93"/>
    <n v="0"/>
    <n v="0"/>
    <n v="0.67"/>
    <n v="0"/>
    <n v="0"/>
    <n v="0.26"/>
  </r>
  <r>
    <x v="57"/>
    <x v="57"/>
    <s v="CUSTODIAL"/>
    <x v="4"/>
    <n v="1.18"/>
    <n v="0"/>
    <n v="0"/>
    <n v="0.82"/>
    <n v="0"/>
    <n v="0"/>
    <n v="0.36"/>
  </r>
  <r>
    <x v="57"/>
    <x v="57"/>
    <s v="CUSTODIAL"/>
    <x v="5"/>
    <n v="0.39"/>
    <n v="0"/>
    <n v="0"/>
    <n v="0"/>
    <n v="0"/>
    <n v="0"/>
    <n v="0.39"/>
  </r>
  <r>
    <x v="57"/>
    <x v="57"/>
    <s v="CUSTODIAL"/>
    <x v="6"/>
    <n v="0.38"/>
    <n v="0"/>
    <n v="0"/>
    <n v="0"/>
    <n v="0"/>
    <n v="0"/>
    <n v="0.38"/>
  </r>
  <r>
    <x v="57"/>
    <x v="57"/>
    <s v="CUSTODIAL"/>
    <x v="7"/>
    <n v="0.37"/>
    <n v="0"/>
    <n v="0"/>
    <n v="0"/>
    <n v="0"/>
    <n v="0"/>
    <n v="0.37"/>
  </r>
  <r>
    <x v="57"/>
    <x v="57"/>
    <s v="CUSTODIAL"/>
    <x v="8"/>
    <n v="0.32"/>
    <n v="0"/>
    <n v="0"/>
    <n v="0"/>
    <n v="0"/>
    <n v="0"/>
    <n v="0.32"/>
  </r>
  <r>
    <x v="57"/>
    <x v="57"/>
    <s v="CUSTODIAL"/>
    <x v="9"/>
    <n v="0.28000000000000003"/>
    <n v="0"/>
    <n v="0"/>
    <n v="0"/>
    <n v="0"/>
    <n v="0"/>
    <n v="0.28000000000000003"/>
  </r>
  <r>
    <x v="57"/>
    <x v="57"/>
    <s v="CUSTODIAL"/>
    <x v="10"/>
    <n v="0.25"/>
    <n v="0"/>
    <n v="0"/>
    <n v="0"/>
    <n v="0"/>
    <n v="0"/>
    <n v="0.25"/>
  </r>
  <r>
    <x v="57"/>
    <x v="57"/>
    <s v="CUSTODIAL"/>
    <x v="11"/>
    <n v="0"/>
    <n v="0"/>
    <n v="0"/>
    <n v="0"/>
    <n v="0"/>
    <n v="0"/>
    <n v="0"/>
  </r>
  <r>
    <x v="57"/>
    <x v="57"/>
    <s v="CUSTODIAL"/>
    <x v="12"/>
    <n v="0.35"/>
    <n v="0"/>
    <n v="0"/>
    <n v="0"/>
    <n v="0"/>
    <n v="0"/>
    <n v="0.35"/>
  </r>
  <r>
    <x v="57"/>
    <x v="57"/>
    <s v="CUSTODIAL"/>
    <x v="13"/>
    <n v="0.39"/>
    <n v="0"/>
    <n v="0"/>
    <n v="0"/>
    <n v="0"/>
    <n v="0"/>
    <n v="0.39"/>
  </r>
  <r>
    <x v="57"/>
    <x v="57"/>
    <s v="CUSTODIAL"/>
    <x v="14"/>
    <n v="0.51"/>
    <n v="0"/>
    <n v="0"/>
    <n v="0"/>
    <n v="0"/>
    <n v="0"/>
    <n v="0.51"/>
  </r>
  <r>
    <x v="57"/>
    <x v="57"/>
    <s v="CUSTODIAL"/>
    <x v="15"/>
    <n v="2.48"/>
    <n v="0"/>
    <n v="0"/>
    <n v="0"/>
    <n v="0"/>
    <n v="0"/>
    <n v="2.48"/>
  </r>
  <r>
    <x v="57"/>
    <x v="57"/>
    <s v="CUSTODIAL"/>
    <x v="16"/>
    <n v="2.4500000000000002"/>
    <n v="0"/>
    <n v="0"/>
    <n v="0"/>
    <n v="0"/>
    <n v="0"/>
    <n v="2.4500000000000002"/>
  </r>
  <r>
    <x v="57"/>
    <x v="57"/>
    <s v="CUSTODIAL"/>
    <x v="17"/>
    <n v="4.5599999999999996"/>
    <n v="0"/>
    <n v="0"/>
    <n v="0"/>
    <n v="0"/>
    <n v="0"/>
    <n v="4.5599999999999996"/>
  </r>
  <r>
    <x v="57"/>
    <x v="57"/>
    <s v="CUSTODIAL"/>
    <x v="18"/>
    <n v="3.08"/>
    <n v="0"/>
    <n v="0"/>
    <n v="0"/>
    <n v="0"/>
    <n v="0"/>
    <n v="3.08"/>
  </r>
  <r>
    <x v="57"/>
    <x v="57"/>
    <s v="CUSTODIAL"/>
    <x v="19"/>
    <n v="1.85"/>
    <n v="0"/>
    <n v="0"/>
    <n v="0"/>
    <n v="0"/>
    <n v="0"/>
    <n v="1.85"/>
  </r>
  <r>
    <x v="57"/>
    <x v="57"/>
    <s v="CUSTODIAL"/>
    <x v="20"/>
    <n v="1.43"/>
    <n v="0"/>
    <n v="0"/>
    <n v="0"/>
    <n v="0"/>
    <n v="0.21"/>
    <n v="1.22"/>
  </r>
  <r>
    <x v="57"/>
    <x v="57"/>
    <s v="CUSTODIAL"/>
    <x v="21"/>
    <n v="1.71"/>
    <n v="0"/>
    <n v="0"/>
    <n v="0.03"/>
    <n v="0"/>
    <n v="0.26"/>
    <n v="1.42"/>
  </r>
  <r>
    <x v="58"/>
    <x v="58"/>
    <s v="CUSTODIAL"/>
    <x v="34"/>
    <n v="288.49"/>
    <n v="0"/>
    <n v="0"/>
    <n v="22.78"/>
    <n v="0"/>
    <n v="5.0599999999999996"/>
    <n v="260.64999999999998"/>
  </r>
  <r>
    <x v="58"/>
    <x v="58"/>
    <s v="CUSTODIAL"/>
    <x v="35"/>
    <n v="594.66999999999996"/>
    <n v="0"/>
    <n v="0"/>
    <n v="40.08"/>
    <n v="0"/>
    <n v="162.66999999999999"/>
    <n v="391.92"/>
  </r>
  <r>
    <x v="58"/>
    <x v="58"/>
    <s v="CUSTODIAL"/>
    <x v="36"/>
    <n v="1349.29"/>
    <n v="0"/>
    <n v="-126.99"/>
    <n v="176.44"/>
    <n v="-0.46"/>
    <n v="62.03"/>
    <n v="984.29"/>
  </r>
  <r>
    <x v="58"/>
    <x v="58"/>
    <s v="CUSTODIAL"/>
    <x v="37"/>
    <n v="1658.25"/>
    <n v="0"/>
    <n v="-386.64"/>
    <n v="110.19"/>
    <n v="0.89"/>
    <n v="28.1"/>
    <n v="1132.43"/>
  </r>
  <r>
    <x v="58"/>
    <x v="58"/>
    <s v="CUSTODIAL"/>
    <x v="38"/>
    <n v="4501.75"/>
    <n v="0"/>
    <n v="-763.08"/>
    <n v="1783.85"/>
    <n v="-8.19"/>
    <n v="33.5"/>
    <n v="1929.51"/>
  </r>
  <r>
    <x v="58"/>
    <x v="58"/>
    <s v="CUSTODIAL"/>
    <x v="39"/>
    <n v="8594.7800000000007"/>
    <n v="0"/>
    <n v="-435.01"/>
    <n v="3617.52"/>
    <n v="0.18"/>
    <n v="18.21"/>
    <n v="4523.8599999999997"/>
  </r>
  <r>
    <x v="58"/>
    <x v="58"/>
    <s v="CUSTODIAL"/>
    <x v="40"/>
    <n v="18344.400000000001"/>
    <n v="22.43"/>
    <n v="-783.24"/>
    <n v="6180.07"/>
    <n v="0.27"/>
    <n v="22"/>
    <n v="11381.25"/>
  </r>
  <r>
    <x v="58"/>
    <x v="58"/>
    <s v="CUSTODIAL"/>
    <x v="41"/>
    <n v="76066.8"/>
    <n v="0"/>
    <n v="-5521.06"/>
    <n v="46112.66"/>
    <n v="-35.01"/>
    <n v="33.01"/>
    <n v="24435.08"/>
  </r>
  <r>
    <x v="58"/>
    <x v="58"/>
    <s v="CUSTODIAL"/>
    <x v="42"/>
    <n v="8333644.8600000003"/>
    <n v="2719.6"/>
    <n v="-8970.9599999999991"/>
    <n v="8024455.5"/>
    <n v="212940.89"/>
    <n v="40.450000000000003"/>
    <n v="89956.66"/>
  </r>
  <r>
    <x v="59"/>
    <x v="59"/>
    <s v="CUSTODIAL"/>
    <x v="27"/>
    <n v="24.31"/>
    <n v="0"/>
    <n v="0"/>
    <n v="2.1800000000000002"/>
    <n v="0"/>
    <n v="0.56999999999999995"/>
    <n v="21.56"/>
  </r>
  <r>
    <x v="59"/>
    <x v="59"/>
    <s v="CUSTODIAL"/>
    <x v="28"/>
    <n v="48.25"/>
    <n v="0"/>
    <n v="0"/>
    <n v="2.21"/>
    <n v="0"/>
    <n v="0.44"/>
    <n v="45.6"/>
  </r>
  <r>
    <x v="59"/>
    <x v="59"/>
    <s v="CUSTODIAL"/>
    <x v="29"/>
    <n v="26.1"/>
    <n v="0"/>
    <n v="0"/>
    <n v="0.01"/>
    <n v="0"/>
    <n v="0.44"/>
    <n v="25.65"/>
  </r>
  <r>
    <x v="59"/>
    <x v="59"/>
    <s v="CUSTODIAL"/>
    <x v="30"/>
    <n v="29.38"/>
    <n v="0"/>
    <n v="0"/>
    <n v="0.02"/>
    <n v="0"/>
    <n v="0.45"/>
    <n v="28.91"/>
  </r>
  <r>
    <x v="59"/>
    <x v="59"/>
    <s v="CUSTODIAL"/>
    <x v="31"/>
    <n v="39.83"/>
    <n v="0"/>
    <n v="0"/>
    <n v="3.67"/>
    <n v="0"/>
    <n v="0.42"/>
    <n v="35.74"/>
  </r>
  <r>
    <x v="59"/>
    <x v="59"/>
    <s v="CUSTODIAL"/>
    <x v="32"/>
    <n v="31.49"/>
    <n v="0"/>
    <n v="0"/>
    <n v="4.4400000000000004"/>
    <n v="0"/>
    <n v="0.75"/>
    <n v="26.3"/>
  </r>
  <r>
    <x v="59"/>
    <x v="59"/>
    <s v="CUSTODIAL"/>
    <x v="33"/>
    <n v="56.3"/>
    <n v="0"/>
    <n v="0"/>
    <n v="4.8499999999999996"/>
    <n v="0"/>
    <n v="14.4"/>
    <n v="37.049999999999997"/>
  </r>
  <r>
    <x v="59"/>
    <x v="59"/>
    <s v="CUSTODIAL"/>
    <x v="34"/>
    <n v="58.36"/>
    <n v="0"/>
    <n v="0"/>
    <n v="4.57"/>
    <n v="0"/>
    <n v="1.01"/>
    <n v="52.78"/>
  </r>
  <r>
    <x v="59"/>
    <x v="59"/>
    <s v="CUSTODIAL"/>
    <x v="35"/>
    <n v="136.24"/>
    <n v="0"/>
    <n v="0"/>
    <n v="9.1199999999999992"/>
    <n v="0"/>
    <n v="37.01"/>
    <n v="90.11"/>
  </r>
  <r>
    <x v="59"/>
    <x v="59"/>
    <s v="CUSTODIAL"/>
    <x v="36"/>
    <n v="256.58"/>
    <n v="0"/>
    <n v="-23.95"/>
    <n v="33.270000000000003"/>
    <n v="-0.09"/>
    <n v="11.7"/>
    <n v="187.75"/>
  </r>
  <r>
    <x v="59"/>
    <x v="59"/>
    <s v="CUSTODIAL"/>
    <x v="37"/>
    <n v="304.77"/>
    <n v="0"/>
    <n v="-70.12"/>
    <n v="20"/>
    <n v="0.15"/>
    <n v="5.0999999999999996"/>
    <n v="209.4"/>
  </r>
  <r>
    <x v="59"/>
    <x v="59"/>
    <s v="CUSTODIAL"/>
    <x v="38"/>
    <n v="847.16"/>
    <n v="0"/>
    <n v="-142.08000000000001"/>
    <n v="332.14"/>
    <n v="-1.53"/>
    <n v="6.24"/>
    <n v="368.23"/>
  </r>
  <r>
    <x v="59"/>
    <x v="59"/>
    <s v="CUSTODIAL"/>
    <x v="39"/>
    <n v="2038.9"/>
    <n v="0"/>
    <n v="-102.53"/>
    <n v="852.67"/>
    <n v="0.04"/>
    <n v="4.29"/>
    <n v="1079.3699999999999"/>
  </r>
  <r>
    <x v="59"/>
    <x v="59"/>
    <s v="CUSTODIAL"/>
    <x v="40"/>
    <n v="3769.96"/>
    <n v="4.6100000000000003"/>
    <n v="-160.97999999999999"/>
    <n v="1270.07"/>
    <n v="0.08"/>
    <n v="4.5199999999999996"/>
    <n v="2338.92"/>
  </r>
  <r>
    <x v="59"/>
    <x v="59"/>
    <s v="CUSTODIAL"/>
    <x v="41"/>
    <n v="12731.09"/>
    <n v="0"/>
    <n v="-924.04"/>
    <n v="7717.76"/>
    <n v="-5.86"/>
    <n v="5.52"/>
    <n v="4089.63"/>
  </r>
  <r>
    <x v="59"/>
    <x v="59"/>
    <s v="CUSTODIAL"/>
    <x v="42"/>
    <n v="1303558.8600000001"/>
    <n v="425.4"/>
    <n v="-1403.25"/>
    <n v="1255195.1000000001"/>
    <n v="33308.46"/>
    <n v="6.32"/>
    <n v="14071.13"/>
  </r>
  <r>
    <x v="60"/>
    <x v="60"/>
    <s v="CUSTODIAL"/>
    <x v="0"/>
    <n v="0.68"/>
    <n v="0"/>
    <n v="0"/>
    <n v="0.68"/>
    <n v="0"/>
    <n v="0"/>
    <n v="0"/>
  </r>
  <r>
    <x v="60"/>
    <x v="60"/>
    <s v="CUSTODIAL"/>
    <x v="1"/>
    <n v="2.9"/>
    <n v="0"/>
    <n v="0"/>
    <n v="2.9"/>
    <n v="0"/>
    <n v="0"/>
    <n v="0"/>
  </r>
  <r>
    <x v="60"/>
    <x v="60"/>
    <s v="CUSTODIAL"/>
    <x v="2"/>
    <n v="4.03"/>
    <n v="0"/>
    <n v="0"/>
    <n v="3.12"/>
    <n v="0"/>
    <n v="0"/>
    <n v="0.91"/>
  </r>
  <r>
    <x v="60"/>
    <x v="60"/>
    <s v="CUSTODIAL"/>
    <x v="3"/>
    <n v="4.49"/>
    <n v="0"/>
    <n v="0"/>
    <n v="3.22"/>
    <n v="0"/>
    <n v="0"/>
    <n v="1.27"/>
  </r>
  <r>
    <x v="60"/>
    <x v="60"/>
    <s v="CUSTODIAL"/>
    <x v="4"/>
    <n v="5.69"/>
    <n v="0"/>
    <n v="0"/>
    <n v="3.93"/>
    <n v="0"/>
    <n v="0"/>
    <n v="1.76"/>
  </r>
  <r>
    <x v="60"/>
    <x v="60"/>
    <s v="CUSTODIAL"/>
    <x v="5"/>
    <n v="1.87"/>
    <n v="0"/>
    <n v="0"/>
    <n v="0"/>
    <n v="0"/>
    <n v="0"/>
    <n v="1.87"/>
  </r>
  <r>
    <x v="60"/>
    <x v="60"/>
    <s v="CUSTODIAL"/>
    <x v="6"/>
    <n v="1.83"/>
    <n v="0"/>
    <n v="0"/>
    <n v="0"/>
    <n v="0"/>
    <n v="0"/>
    <n v="1.83"/>
  </r>
  <r>
    <x v="60"/>
    <x v="60"/>
    <s v="CUSTODIAL"/>
    <x v="7"/>
    <n v="1.78"/>
    <n v="0"/>
    <n v="0"/>
    <n v="0"/>
    <n v="0"/>
    <n v="0"/>
    <n v="1.78"/>
  </r>
  <r>
    <x v="60"/>
    <x v="60"/>
    <s v="CUSTODIAL"/>
    <x v="8"/>
    <n v="1.53"/>
    <n v="0"/>
    <n v="0"/>
    <n v="0"/>
    <n v="0"/>
    <n v="0"/>
    <n v="1.53"/>
  </r>
  <r>
    <x v="60"/>
    <x v="60"/>
    <s v="CUSTODIAL"/>
    <x v="9"/>
    <n v="1.36"/>
    <n v="0"/>
    <n v="0"/>
    <n v="0"/>
    <n v="0"/>
    <n v="0"/>
    <n v="1.36"/>
  </r>
  <r>
    <x v="60"/>
    <x v="60"/>
    <s v="CUSTODIAL"/>
    <x v="10"/>
    <n v="1.19"/>
    <n v="0"/>
    <n v="0"/>
    <n v="0"/>
    <n v="0"/>
    <n v="0"/>
    <n v="1.19"/>
  </r>
  <r>
    <x v="60"/>
    <x v="60"/>
    <s v="CUSTODIAL"/>
    <x v="11"/>
    <n v="0"/>
    <n v="0"/>
    <n v="0"/>
    <n v="0"/>
    <n v="0"/>
    <n v="0"/>
    <n v="0"/>
  </r>
  <r>
    <x v="60"/>
    <x v="60"/>
    <s v="CUSTODIAL"/>
    <x v="12"/>
    <n v="1.76"/>
    <n v="0"/>
    <n v="0"/>
    <n v="0"/>
    <n v="0"/>
    <n v="0"/>
    <n v="1.76"/>
  </r>
  <r>
    <x v="60"/>
    <x v="60"/>
    <s v="CUSTODIAL"/>
    <x v="13"/>
    <n v="1.88"/>
    <n v="0"/>
    <n v="0"/>
    <n v="0"/>
    <n v="0"/>
    <n v="0"/>
    <n v="1.88"/>
  </r>
  <r>
    <x v="60"/>
    <x v="60"/>
    <s v="CUSTODIAL"/>
    <x v="14"/>
    <n v="2.44"/>
    <n v="0"/>
    <n v="0"/>
    <n v="0"/>
    <n v="0"/>
    <n v="0"/>
    <n v="2.44"/>
  </r>
  <r>
    <x v="60"/>
    <x v="60"/>
    <s v="CUSTODIAL"/>
    <x v="15"/>
    <n v="11.01"/>
    <n v="0"/>
    <n v="0"/>
    <n v="0"/>
    <n v="0"/>
    <n v="0"/>
    <n v="11.01"/>
  </r>
  <r>
    <x v="60"/>
    <x v="60"/>
    <s v="CUSTODIAL"/>
    <x v="16"/>
    <n v="9.44"/>
    <n v="0"/>
    <n v="0"/>
    <n v="0"/>
    <n v="0"/>
    <n v="0"/>
    <n v="9.44"/>
  </r>
  <r>
    <x v="60"/>
    <x v="60"/>
    <s v="CUSTODIAL"/>
    <x v="17"/>
    <n v="16.34"/>
    <n v="0"/>
    <n v="0"/>
    <n v="0"/>
    <n v="0"/>
    <n v="0"/>
    <n v="16.34"/>
  </r>
  <r>
    <x v="60"/>
    <x v="60"/>
    <s v="CUSTODIAL"/>
    <x v="18"/>
    <n v="10.8"/>
    <n v="0"/>
    <n v="0"/>
    <n v="0"/>
    <n v="0"/>
    <n v="0"/>
    <n v="10.8"/>
  </r>
  <r>
    <x v="60"/>
    <x v="60"/>
    <s v="CUSTODIAL"/>
    <x v="19"/>
    <n v="6.55"/>
    <n v="0"/>
    <n v="0"/>
    <n v="0"/>
    <n v="0"/>
    <n v="0"/>
    <n v="6.55"/>
  </r>
  <r>
    <x v="60"/>
    <x v="60"/>
    <s v="CUSTODIAL"/>
    <x v="20"/>
    <n v="5.12"/>
    <n v="0"/>
    <n v="0"/>
    <n v="0"/>
    <n v="0"/>
    <n v="0.73"/>
    <n v="4.3899999999999997"/>
  </r>
  <r>
    <x v="60"/>
    <x v="60"/>
    <s v="CUSTODIAL"/>
    <x v="21"/>
    <n v="4.04"/>
    <n v="0"/>
    <n v="0"/>
    <n v="7.0000000000000007E-2"/>
    <n v="0"/>
    <n v="0.61"/>
    <n v="3.36"/>
  </r>
  <r>
    <x v="61"/>
    <x v="61"/>
    <s v="CUSTODIAL"/>
    <x v="0"/>
    <n v="0.21"/>
    <n v="0"/>
    <n v="0"/>
    <n v="0.21"/>
    <n v="0"/>
    <n v="0"/>
    <n v="0"/>
  </r>
  <r>
    <x v="61"/>
    <x v="61"/>
    <s v="CUSTODIAL"/>
    <x v="1"/>
    <n v="0.88"/>
    <n v="0"/>
    <n v="0"/>
    <n v="0.88"/>
    <n v="0"/>
    <n v="0"/>
    <n v="0"/>
  </r>
  <r>
    <x v="61"/>
    <x v="61"/>
    <s v="CUSTODIAL"/>
    <x v="2"/>
    <n v="1.22"/>
    <n v="0"/>
    <n v="0"/>
    <n v="0.95"/>
    <n v="0"/>
    <n v="0"/>
    <n v="0.27"/>
  </r>
  <r>
    <x v="61"/>
    <x v="61"/>
    <s v="CUSTODIAL"/>
    <x v="3"/>
    <n v="1.36"/>
    <n v="0"/>
    <n v="0"/>
    <n v="0.98"/>
    <n v="0"/>
    <n v="0"/>
    <n v="0.38"/>
  </r>
  <r>
    <x v="61"/>
    <x v="61"/>
    <s v="CUSTODIAL"/>
    <x v="4"/>
    <n v="1.73"/>
    <n v="0"/>
    <n v="0"/>
    <n v="1.19"/>
    <n v="0"/>
    <n v="0"/>
    <n v="0.54"/>
  </r>
  <r>
    <x v="61"/>
    <x v="61"/>
    <s v="CUSTODIAL"/>
    <x v="5"/>
    <n v="0.56999999999999995"/>
    <n v="0"/>
    <n v="0"/>
    <n v="0"/>
    <n v="0"/>
    <n v="0"/>
    <n v="0.56999999999999995"/>
  </r>
  <r>
    <x v="61"/>
    <x v="61"/>
    <s v="CUSTODIAL"/>
    <x v="6"/>
    <n v="0.56000000000000005"/>
    <n v="0"/>
    <n v="0"/>
    <n v="0"/>
    <n v="0"/>
    <n v="0"/>
    <n v="0.56000000000000005"/>
  </r>
  <r>
    <x v="61"/>
    <x v="61"/>
    <s v="CUSTODIAL"/>
    <x v="7"/>
    <n v="0.54"/>
    <n v="0"/>
    <n v="0"/>
    <n v="0"/>
    <n v="0"/>
    <n v="0"/>
    <n v="0.54"/>
  </r>
  <r>
    <x v="61"/>
    <x v="61"/>
    <s v="CUSTODIAL"/>
    <x v="8"/>
    <n v="0.46"/>
    <n v="0"/>
    <n v="0"/>
    <n v="0"/>
    <n v="0"/>
    <n v="0"/>
    <n v="0.46"/>
  </r>
  <r>
    <x v="61"/>
    <x v="61"/>
    <s v="CUSTODIAL"/>
    <x v="9"/>
    <n v="0.41"/>
    <n v="0"/>
    <n v="0"/>
    <n v="0"/>
    <n v="0"/>
    <n v="0"/>
    <n v="0.41"/>
  </r>
  <r>
    <x v="61"/>
    <x v="61"/>
    <s v="CUSTODIAL"/>
    <x v="10"/>
    <n v="0.36"/>
    <n v="0"/>
    <n v="0"/>
    <n v="0"/>
    <n v="0"/>
    <n v="0"/>
    <n v="0.36"/>
  </r>
  <r>
    <x v="61"/>
    <x v="61"/>
    <s v="CUSTODIAL"/>
    <x v="11"/>
    <n v="0"/>
    <n v="0"/>
    <n v="0"/>
    <n v="0"/>
    <n v="0"/>
    <n v="0"/>
    <n v="0"/>
  </r>
  <r>
    <x v="61"/>
    <x v="61"/>
    <s v="CUSTODIAL"/>
    <x v="12"/>
    <n v="0.37"/>
    <n v="0"/>
    <n v="0"/>
    <n v="0"/>
    <n v="0"/>
    <n v="0"/>
    <n v="0.37"/>
  </r>
  <r>
    <x v="61"/>
    <x v="61"/>
    <s v="CUSTODIAL"/>
    <x v="13"/>
    <n v="0.53"/>
    <n v="0"/>
    <n v="0"/>
    <n v="0"/>
    <n v="0"/>
    <n v="0"/>
    <n v="0.53"/>
  </r>
  <r>
    <x v="61"/>
    <x v="61"/>
    <s v="CUSTODIAL"/>
    <x v="14"/>
    <n v="0.59"/>
    <n v="0"/>
    <n v="0"/>
    <n v="0"/>
    <n v="0"/>
    <n v="0"/>
    <n v="0.59"/>
  </r>
  <r>
    <x v="61"/>
    <x v="61"/>
    <s v="CUSTODIAL"/>
    <x v="15"/>
    <n v="2.67"/>
    <n v="0"/>
    <n v="0"/>
    <n v="0"/>
    <n v="0"/>
    <n v="0"/>
    <n v="2.67"/>
  </r>
  <r>
    <x v="61"/>
    <x v="61"/>
    <s v="CUSTODIAL"/>
    <x v="16"/>
    <n v="3.45"/>
    <n v="0"/>
    <n v="0"/>
    <n v="0"/>
    <n v="0"/>
    <n v="0"/>
    <n v="3.45"/>
  </r>
  <r>
    <x v="61"/>
    <x v="61"/>
    <s v="CUSTODIAL"/>
    <x v="17"/>
    <n v="5.51"/>
    <n v="0"/>
    <n v="0"/>
    <n v="0"/>
    <n v="0"/>
    <n v="0"/>
    <n v="5.51"/>
  </r>
  <r>
    <x v="61"/>
    <x v="61"/>
    <s v="CUSTODIAL"/>
    <x v="18"/>
    <n v="3.94"/>
    <n v="0"/>
    <n v="0"/>
    <n v="0"/>
    <n v="0"/>
    <n v="0"/>
    <n v="3.94"/>
  </r>
  <r>
    <x v="61"/>
    <x v="61"/>
    <s v="CUSTODIAL"/>
    <x v="19"/>
    <n v="2.42"/>
    <n v="0"/>
    <n v="0"/>
    <n v="0"/>
    <n v="0"/>
    <n v="0"/>
    <n v="2.42"/>
  </r>
  <r>
    <x v="61"/>
    <x v="61"/>
    <s v="CUSTODIAL"/>
    <x v="20"/>
    <n v="1.99"/>
    <n v="0"/>
    <n v="0"/>
    <n v="0"/>
    <n v="0"/>
    <n v="0.28000000000000003"/>
    <n v="1.71"/>
  </r>
  <r>
    <x v="61"/>
    <x v="61"/>
    <s v="CUSTODIAL"/>
    <x v="21"/>
    <n v="4.05"/>
    <n v="0"/>
    <n v="0"/>
    <n v="7.0000000000000007E-2"/>
    <n v="0"/>
    <n v="0.61"/>
    <n v="3.37"/>
  </r>
  <r>
    <x v="61"/>
    <x v="61"/>
    <s v="CUSTODIAL"/>
    <x v="22"/>
    <n v="5.52"/>
    <n v="0"/>
    <n v="0"/>
    <n v="0.13"/>
    <n v="0"/>
    <n v="0.62"/>
    <n v="4.7699999999999996"/>
  </r>
  <r>
    <x v="61"/>
    <x v="61"/>
    <s v="CUSTODIAL"/>
    <x v="23"/>
    <n v="6.8"/>
    <n v="0"/>
    <n v="0"/>
    <n v="0.53"/>
    <n v="0"/>
    <n v="0.78"/>
    <n v="5.49"/>
  </r>
  <r>
    <x v="61"/>
    <x v="61"/>
    <s v="CUSTODIAL"/>
    <x v="24"/>
    <n v="7.29"/>
    <n v="0"/>
    <n v="0"/>
    <n v="0.22"/>
    <n v="0"/>
    <n v="0.71"/>
    <n v="6.36"/>
  </r>
  <r>
    <x v="61"/>
    <x v="61"/>
    <s v="CUSTODIAL"/>
    <x v="25"/>
    <n v="19.28"/>
    <n v="0"/>
    <n v="0"/>
    <n v="2.54"/>
    <n v="0"/>
    <n v="3.89"/>
    <n v="12.85"/>
  </r>
  <r>
    <x v="61"/>
    <x v="61"/>
    <s v="CUSTODIAL"/>
    <x v="26"/>
    <n v="37.9"/>
    <n v="0"/>
    <n v="0"/>
    <n v="2.59"/>
    <n v="0"/>
    <n v="6.24"/>
    <n v="29.07"/>
  </r>
  <r>
    <x v="61"/>
    <x v="61"/>
    <s v="CUSTODIAL"/>
    <x v="27"/>
    <n v="25.41"/>
    <n v="0"/>
    <n v="0"/>
    <n v="2.2799999999999998"/>
    <n v="0"/>
    <n v="0.59"/>
    <n v="22.54"/>
  </r>
  <r>
    <x v="61"/>
    <x v="61"/>
    <s v="CUSTODIAL"/>
    <x v="28"/>
    <n v="54.03"/>
    <n v="0"/>
    <n v="0"/>
    <n v="2.48"/>
    <n v="0"/>
    <n v="0.49"/>
    <n v="51.06"/>
  </r>
  <r>
    <x v="61"/>
    <x v="61"/>
    <s v="CUSTODIAL"/>
    <x v="29"/>
    <n v="27.33"/>
    <n v="0"/>
    <n v="0"/>
    <n v="0.01"/>
    <n v="0"/>
    <n v="0.46"/>
    <n v="26.86"/>
  </r>
  <r>
    <x v="61"/>
    <x v="61"/>
    <s v="CUSTODIAL"/>
    <x v="30"/>
    <n v="30.55"/>
    <n v="0"/>
    <n v="0"/>
    <n v="0.02"/>
    <n v="0"/>
    <n v="0.46"/>
    <n v="30.07"/>
  </r>
  <r>
    <x v="61"/>
    <x v="61"/>
    <s v="CUSTODIAL"/>
    <x v="31"/>
    <n v="41.73"/>
    <n v="0"/>
    <n v="0"/>
    <n v="3.85"/>
    <n v="0"/>
    <n v="0.44"/>
    <n v="37.44"/>
  </r>
  <r>
    <x v="61"/>
    <x v="61"/>
    <s v="CUSTODIAL"/>
    <x v="32"/>
    <n v="33.06"/>
    <n v="0"/>
    <n v="0"/>
    <n v="4.67"/>
    <n v="0"/>
    <n v="0.79"/>
    <n v="27.6"/>
  </r>
  <r>
    <x v="61"/>
    <x v="61"/>
    <s v="CUSTODIAL"/>
    <x v="33"/>
    <n v="58.8"/>
    <n v="0"/>
    <n v="0"/>
    <n v="5.0599999999999996"/>
    <n v="0"/>
    <n v="15.04"/>
    <n v="38.700000000000003"/>
  </r>
  <r>
    <x v="61"/>
    <x v="61"/>
    <s v="CUSTODIAL"/>
    <x v="34"/>
    <n v="61.46"/>
    <n v="0"/>
    <n v="0"/>
    <n v="4.8099999999999996"/>
    <n v="0"/>
    <n v="1.07"/>
    <n v="55.58"/>
  </r>
  <r>
    <x v="61"/>
    <x v="61"/>
    <s v="CUSTODIAL"/>
    <x v="35"/>
    <n v="142.22"/>
    <n v="0"/>
    <n v="0"/>
    <n v="9.5299999999999994"/>
    <n v="0"/>
    <n v="38.64"/>
    <n v="94.05"/>
  </r>
  <r>
    <x v="61"/>
    <x v="61"/>
    <s v="CUSTODIAL"/>
    <x v="36"/>
    <n v="277.61"/>
    <n v="0"/>
    <n v="-25.91"/>
    <n v="36"/>
    <n v="-0.09"/>
    <n v="12.66"/>
    <n v="203.13"/>
  </r>
  <r>
    <x v="61"/>
    <x v="61"/>
    <s v="CUSTODIAL"/>
    <x v="37"/>
    <n v="321.05"/>
    <n v="0"/>
    <n v="-73.86"/>
    <n v="21.04"/>
    <n v="0.17"/>
    <n v="5.36"/>
    <n v="220.62"/>
  </r>
  <r>
    <x v="61"/>
    <x v="61"/>
    <s v="CUSTODIAL"/>
    <x v="38"/>
    <n v="907.89"/>
    <n v="0"/>
    <n v="-152.28"/>
    <n v="355.99"/>
    <n v="-1.63"/>
    <n v="6.69"/>
    <n v="394.56"/>
  </r>
  <r>
    <x v="61"/>
    <x v="61"/>
    <s v="CUSTODIAL"/>
    <x v="39"/>
    <n v="2296.36"/>
    <n v="0"/>
    <n v="-115.47"/>
    <n v="960.31"/>
    <n v="0.06"/>
    <n v="4.83"/>
    <n v="1215.69"/>
  </r>
  <r>
    <x v="61"/>
    <x v="61"/>
    <s v="CUSTODIAL"/>
    <x v="40"/>
    <n v="4210.25"/>
    <n v="5.15"/>
    <n v="-179.76"/>
    <n v="1418.4"/>
    <n v="0.06"/>
    <n v="5.05"/>
    <n v="2612.13"/>
  </r>
  <r>
    <x v="61"/>
    <x v="61"/>
    <s v="CUSTODIAL"/>
    <x v="41"/>
    <n v="14192.56"/>
    <n v="0"/>
    <n v="-1030.1300000000001"/>
    <n v="8603.73"/>
    <n v="-6.54"/>
    <n v="6.17"/>
    <n v="4559.07"/>
  </r>
  <r>
    <x v="61"/>
    <x v="61"/>
    <s v="CUSTODIAL"/>
    <x v="42"/>
    <n v="1451374.35"/>
    <n v="473.65"/>
    <n v="-1562.34"/>
    <n v="1397526.44"/>
    <n v="37085.46"/>
    <n v="7.05"/>
    <n v="15666.71"/>
  </r>
  <r>
    <x v="62"/>
    <x v="62"/>
    <s v="CUSTODIAL"/>
    <x v="0"/>
    <n v="0.05"/>
    <n v="0"/>
    <n v="0"/>
    <n v="0.05"/>
    <n v="0"/>
    <n v="0"/>
    <n v="0"/>
  </r>
  <r>
    <x v="62"/>
    <x v="62"/>
    <s v="CUSTODIAL"/>
    <x v="1"/>
    <n v="0.19"/>
    <n v="0"/>
    <n v="0"/>
    <n v="0.19"/>
    <n v="0"/>
    <n v="0"/>
    <n v="0"/>
  </r>
  <r>
    <x v="62"/>
    <x v="62"/>
    <s v="CUSTODIAL"/>
    <x v="2"/>
    <n v="0.27"/>
    <n v="0"/>
    <n v="0"/>
    <n v="0.21"/>
    <n v="0"/>
    <n v="0"/>
    <n v="0.06"/>
  </r>
  <r>
    <x v="62"/>
    <x v="62"/>
    <s v="CUSTODIAL"/>
    <x v="3"/>
    <n v="0.3"/>
    <n v="0"/>
    <n v="0"/>
    <n v="0.22"/>
    <n v="0"/>
    <n v="0"/>
    <n v="0.08"/>
  </r>
  <r>
    <x v="62"/>
    <x v="62"/>
    <s v="CUSTODIAL"/>
    <x v="4"/>
    <n v="0.38"/>
    <n v="0"/>
    <n v="0"/>
    <n v="0.26"/>
    <n v="0"/>
    <n v="0"/>
    <n v="0.12"/>
  </r>
  <r>
    <x v="62"/>
    <x v="62"/>
    <s v="CUSTODIAL"/>
    <x v="5"/>
    <n v="0.13"/>
    <n v="0"/>
    <n v="0"/>
    <n v="0"/>
    <n v="0"/>
    <n v="0"/>
    <n v="0.13"/>
  </r>
  <r>
    <x v="62"/>
    <x v="62"/>
    <s v="CUSTODIAL"/>
    <x v="6"/>
    <n v="0.12"/>
    <n v="0"/>
    <n v="0"/>
    <n v="0"/>
    <n v="0"/>
    <n v="0"/>
    <n v="0.12"/>
  </r>
  <r>
    <x v="62"/>
    <x v="62"/>
    <s v="CUSTODIAL"/>
    <x v="7"/>
    <n v="0.12"/>
    <n v="0"/>
    <n v="0"/>
    <n v="0"/>
    <n v="0"/>
    <n v="0"/>
    <n v="0.12"/>
  </r>
  <r>
    <x v="62"/>
    <x v="62"/>
    <s v="CUSTODIAL"/>
    <x v="8"/>
    <n v="0.1"/>
    <n v="0"/>
    <n v="0"/>
    <n v="0"/>
    <n v="0"/>
    <n v="0"/>
    <n v="0.1"/>
  </r>
  <r>
    <x v="62"/>
    <x v="62"/>
    <s v="CUSTODIAL"/>
    <x v="9"/>
    <n v="0.09"/>
    <n v="0"/>
    <n v="0"/>
    <n v="0"/>
    <n v="0"/>
    <n v="0"/>
    <n v="0.09"/>
  </r>
  <r>
    <x v="62"/>
    <x v="62"/>
    <s v="CUSTODIAL"/>
    <x v="10"/>
    <n v="0.08"/>
    <n v="0"/>
    <n v="0"/>
    <n v="0"/>
    <n v="0"/>
    <n v="0"/>
    <n v="0.08"/>
  </r>
  <r>
    <x v="62"/>
    <x v="62"/>
    <s v="CUSTODIAL"/>
    <x v="11"/>
    <n v="0"/>
    <n v="0"/>
    <n v="0"/>
    <n v="0"/>
    <n v="0"/>
    <n v="0"/>
    <n v="0"/>
  </r>
  <r>
    <x v="62"/>
    <x v="62"/>
    <s v="CUSTODIAL"/>
    <x v="12"/>
    <n v="0.18"/>
    <n v="0"/>
    <n v="0"/>
    <n v="0"/>
    <n v="0"/>
    <n v="0"/>
    <n v="0.18"/>
  </r>
  <r>
    <x v="62"/>
    <x v="62"/>
    <s v="CUSTODIAL"/>
    <x v="13"/>
    <n v="0.2"/>
    <n v="0"/>
    <n v="0"/>
    <n v="0"/>
    <n v="0"/>
    <n v="0"/>
    <n v="0.2"/>
  </r>
  <r>
    <x v="62"/>
    <x v="62"/>
    <s v="CUSTODIAL"/>
    <x v="14"/>
    <n v="0.27"/>
    <n v="0"/>
    <n v="0"/>
    <n v="0"/>
    <n v="0"/>
    <n v="0"/>
    <n v="0.27"/>
  </r>
  <r>
    <x v="62"/>
    <x v="62"/>
    <s v="CUSTODIAL"/>
    <x v="15"/>
    <n v="1.1100000000000001"/>
    <n v="0"/>
    <n v="0"/>
    <n v="0"/>
    <n v="0"/>
    <n v="0"/>
    <n v="1.1100000000000001"/>
  </r>
  <r>
    <x v="62"/>
    <x v="62"/>
    <s v="CUSTODIAL"/>
    <x v="16"/>
    <n v="1.17"/>
    <n v="0"/>
    <n v="0"/>
    <n v="0"/>
    <n v="0"/>
    <n v="0"/>
    <n v="1.17"/>
  </r>
  <r>
    <x v="62"/>
    <x v="62"/>
    <s v="CUSTODIAL"/>
    <x v="17"/>
    <n v="0.63"/>
    <n v="0"/>
    <n v="0"/>
    <n v="0"/>
    <n v="0"/>
    <n v="0"/>
    <n v="0.63"/>
  </r>
  <r>
    <x v="62"/>
    <x v="62"/>
    <s v="CUSTODIAL"/>
    <x v="18"/>
    <n v="0.49"/>
    <n v="0"/>
    <n v="0"/>
    <n v="0"/>
    <n v="0"/>
    <n v="0"/>
    <n v="0.49"/>
  </r>
  <r>
    <x v="62"/>
    <x v="62"/>
    <s v="CUSTODIAL"/>
    <x v="19"/>
    <n v="0.25"/>
    <n v="0"/>
    <n v="0"/>
    <n v="0"/>
    <n v="0"/>
    <n v="0"/>
    <n v="0.25"/>
  </r>
  <r>
    <x v="62"/>
    <x v="62"/>
    <s v="CUSTODIAL"/>
    <x v="20"/>
    <n v="0.15"/>
    <n v="0"/>
    <n v="0"/>
    <n v="0"/>
    <n v="0"/>
    <n v="0.02"/>
    <n v="0.13"/>
  </r>
  <r>
    <x v="62"/>
    <x v="62"/>
    <s v="CUSTODIAL"/>
    <x v="21"/>
    <n v="0.41"/>
    <n v="0"/>
    <n v="0"/>
    <n v="0.01"/>
    <n v="0"/>
    <n v="0.06"/>
    <n v="0.34"/>
  </r>
  <r>
    <x v="62"/>
    <x v="62"/>
    <s v="CUSTODIAL"/>
    <x v="22"/>
    <n v="0.55000000000000004"/>
    <n v="0"/>
    <n v="0"/>
    <n v="0.01"/>
    <n v="0"/>
    <n v="0.06"/>
    <n v="0.48"/>
  </r>
  <r>
    <x v="62"/>
    <x v="62"/>
    <s v="CUSTODIAL"/>
    <x v="23"/>
    <n v="0.52"/>
    <n v="0"/>
    <n v="0"/>
    <n v="0.04"/>
    <n v="0"/>
    <n v="0.06"/>
    <n v="0.42"/>
  </r>
  <r>
    <x v="62"/>
    <x v="62"/>
    <s v="CUSTODIAL"/>
    <x v="33"/>
    <n v="24.96"/>
    <n v="0"/>
    <n v="0"/>
    <n v="2.13"/>
    <n v="0"/>
    <n v="6.37"/>
    <n v="16.46"/>
  </r>
  <r>
    <x v="62"/>
    <x v="62"/>
    <s v="CUSTODIAL"/>
    <x v="34"/>
    <n v="24.83"/>
    <n v="0"/>
    <n v="0"/>
    <n v="1.95"/>
    <n v="0"/>
    <n v="0.43"/>
    <n v="22.45"/>
  </r>
  <r>
    <x v="62"/>
    <x v="62"/>
    <s v="CUSTODIAL"/>
    <x v="35"/>
    <n v="58.01"/>
    <n v="0"/>
    <n v="0"/>
    <n v="3.88"/>
    <n v="0"/>
    <n v="15.75"/>
    <n v="38.380000000000003"/>
  </r>
  <r>
    <x v="62"/>
    <x v="62"/>
    <s v="CUSTODIAL"/>
    <x v="36"/>
    <n v="106.38"/>
    <n v="0"/>
    <n v="-9.92"/>
    <n v="13.79"/>
    <n v="-0.03"/>
    <n v="4.8499999999999996"/>
    <n v="77.849999999999994"/>
  </r>
  <r>
    <x v="62"/>
    <x v="62"/>
    <s v="CUSTODIAL"/>
    <x v="37"/>
    <n v="125.76"/>
    <n v="0"/>
    <n v="-28.95"/>
    <n v="8.24"/>
    <n v="0.08"/>
    <n v="2.11"/>
    <n v="86.38"/>
  </r>
  <r>
    <x v="62"/>
    <x v="62"/>
    <s v="CUSTODIAL"/>
    <x v="38"/>
    <n v="347.12"/>
    <n v="0"/>
    <n v="-58.22"/>
    <n v="136.11000000000001"/>
    <n v="-0.61"/>
    <n v="2.56"/>
    <n v="150.84"/>
  </r>
  <r>
    <x v="62"/>
    <x v="62"/>
    <s v="CUSTODIAL"/>
    <x v="39"/>
    <n v="834.86"/>
    <n v="0"/>
    <n v="-41.99"/>
    <n v="349.14"/>
    <n v="0.04"/>
    <n v="1.75"/>
    <n v="441.94"/>
  </r>
  <r>
    <x v="62"/>
    <x v="62"/>
    <s v="CUSTODIAL"/>
    <x v="40"/>
    <n v="1554.74"/>
    <n v="1.9"/>
    <n v="-66.38"/>
    <n v="523.76"/>
    <n v="0"/>
    <n v="1.87"/>
    <n v="964.63"/>
  </r>
  <r>
    <x v="62"/>
    <x v="62"/>
    <s v="CUSTODIAL"/>
    <x v="41"/>
    <n v="5208.3599999999997"/>
    <n v="0"/>
    <n v="-378.03"/>
    <n v="3157.39"/>
    <n v="-2.41"/>
    <n v="2.2599999999999998"/>
    <n v="1673.09"/>
  </r>
  <r>
    <x v="62"/>
    <x v="62"/>
    <s v="CUSTODIAL"/>
    <x v="42"/>
    <n v="521487.52"/>
    <n v="170.18"/>
    <n v="-561.37"/>
    <n v="502139.67"/>
    <n v="13325.03"/>
    <n v="2.54"/>
    <n v="5629.09"/>
  </r>
  <r>
    <x v="63"/>
    <x v="63"/>
    <s v="CUSTODIAL"/>
    <x v="0"/>
    <n v="0.65"/>
    <n v="0"/>
    <n v="0"/>
    <n v="0.65"/>
    <n v="0"/>
    <n v="0"/>
    <n v="0"/>
  </r>
  <r>
    <x v="63"/>
    <x v="63"/>
    <s v="CUSTODIAL"/>
    <x v="1"/>
    <n v="2.78"/>
    <n v="0"/>
    <n v="0"/>
    <n v="2.78"/>
    <n v="0"/>
    <n v="0"/>
    <n v="0"/>
  </r>
  <r>
    <x v="63"/>
    <x v="63"/>
    <s v="CUSTODIAL"/>
    <x v="2"/>
    <n v="3.87"/>
    <n v="0"/>
    <n v="0"/>
    <n v="3"/>
    <n v="0"/>
    <n v="0"/>
    <n v="0.87"/>
  </r>
  <r>
    <x v="63"/>
    <x v="63"/>
    <s v="CUSTODIAL"/>
    <x v="3"/>
    <n v="4.32"/>
    <n v="0"/>
    <n v="0"/>
    <n v="3.09"/>
    <n v="0"/>
    <n v="0"/>
    <n v="1.23"/>
  </r>
  <r>
    <x v="63"/>
    <x v="63"/>
    <s v="CUSTODIAL"/>
    <x v="4"/>
    <n v="5.46"/>
    <n v="0"/>
    <n v="0"/>
    <n v="3.77"/>
    <n v="0"/>
    <n v="0"/>
    <n v="1.69"/>
  </r>
  <r>
    <x v="63"/>
    <x v="63"/>
    <s v="CUSTODIAL"/>
    <x v="5"/>
    <n v="1.8"/>
    <n v="0"/>
    <n v="0"/>
    <n v="0"/>
    <n v="0"/>
    <n v="0"/>
    <n v="1.8"/>
  </r>
  <r>
    <x v="63"/>
    <x v="63"/>
    <s v="CUSTODIAL"/>
    <x v="6"/>
    <n v="1.76"/>
    <n v="0"/>
    <n v="0"/>
    <n v="0"/>
    <n v="0"/>
    <n v="0"/>
    <n v="1.76"/>
  </r>
  <r>
    <x v="63"/>
    <x v="63"/>
    <s v="CUSTODIAL"/>
    <x v="7"/>
    <n v="1.71"/>
    <n v="0"/>
    <n v="0"/>
    <n v="0"/>
    <n v="0"/>
    <n v="0"/>
    <n v="1.71"/>
  </r>
  <r>
    <x v="63"/>
    <x v="63"/>
    <s v="CUSTODIAL"/>
    <x v="8"/>
    <n v="1.47"/>
    <n v="0"/>
    <n v="0"/>
    <n v="0"/>
    <n v="0"/>
    <n v="0"/>
    <n v="1.47"/>
  </r>
  <r>
    <x v="63"/>
    <x v="63"/>
    <s v="CUSTODIAL"/>
    <x v="9"/>
    <n v="1.31"/>
    <n v="0"/>
    <n v="0"/>
    <n v="0"/>
    <n v="0"/>
    <n v="0"/>
    <n v="1.31"/>
  </r>
  <r>
    <x v="63"/>
    <x v="63"/>
    <s v="CUSTODIAL"/>
    <x v="10"/>
    <n v="1.1399999999999999"/>
    <n v="0"/>
    <n v="0"/>
    <n v="0"/>
    <n v="0"/>
    <n v="0"/>
    <n v="1.1399999999999999"/>
  </r>
  <r>
    <x v="63"/>
    <x v="63"/>
    <s v="CUSTODIAL"/>
    <x v="11"/>
    <n v="0"/>
    <n v="0"/>
    <n v="0"/>
    <n v="0"/>
    <n v="0"/>
    <n v="0"/>
    <n v="0"/>
  </r>
  <r>
    <x v="63"/>
    <x v="63"/>
    <s v="CUSTODIAL"/>
    <x v="12"/>
    <n v="1.1200000000000001"/>
    <n v="0"/>
    <n v="0"/>
    <n v="0"/>
    <n v="0"/>
    <n v="0"/>
    <n v="1.1200000000000001"/>
  </r>
  <r>
    <x v="63"/>
    <x v="63"/>
    <s v="CUSTODIAL"/>
    <x v="13"/>
    <n v="1.34"/>
    <n v="0"/>
    <n v="0"/>
    <n v="0"/>
    <n v="0"/>
    <n v="0"/>
    <n v="1.34"/>
  </r>
  <r>
    <x v="63"/>
    <x v="63"/>
    <s v="CUSTODIAL"/>
    <x v="14"/>
    <n v="1.61"/>
    <n v="0"/>
    <n v="0"/>
    <n v="0"/>
    <n v="0"/>
    <n v="0"/>
    <n v="1.61"/>
  </r>
  <r>
    <x v="63"/>
    <x v="63"/>
    <s v="CUSTODIAL"/>
    <x v="15"/>
    <n v="7.59"/>
    <n v="0"/>
    <n v="0"/>
    <n v="0"/>
    <n v="0"/>
    <n v="0"/>
    <n v="7.59"/>
  </r>
  <r>
    <x v="63"/>
    <x v="63"/>
    <s v="CUSTODIAL"/>
    <x v="16"/>
    <n v="10.29"/>
    <n v="0"/>
    <n v="0"/>
    <n v="0"/>
    <n v="0"/>
    <n v="0"/>
    <n v="10.29"/>
  </r>
  <r>
    <x v="63"/>
    <x v="63"/>
    <s v="CUSTODIAL"/>
    <x v="17"/>
    <n v="17.420000000000002"/>
    <n v="0"/>
    <n v="0"/>
    <n v="0"/>
    <n v="0"/>
    <n v="0"/>
    <n v="17.420000000000002"/>
  </r>
  <r>
    <x v="63"/>
    <x v="63"/>
    <s v="CUSTODIAL"/>
    <x v="18"/>
    <n v="12.24"/>
    <n v="0"/>
    <n v="0"/>
    <n v="0"/>
    <n v="0"/>
    <n v="0"/>
    <n v="12.24"/>
  </r>
  <r>
    <x v="63"/>
    <x v="63"/>
    <s v="CUSTODIAL"/>
    <x v="19"/>
    <n v="7.52"/>
    <n v="0"/>
    <n v="0"/>
    <n v="0"/>
    <n v="0"/>
    <n v="0"/>
    <n v="7.52"/>
  </r>
  <r>
    <x v="63"/>
    <x v="63"/>
    <s v="CUSTODIAL"/>
    <x v="20"/>
    <n v="6.08"/>
    <n v="0"/>
    <n v="0"/>
    <n v="0"/>
    <n v="0"/>
    <n v="0.87"/>
    <n v="5.21"/>
  </r>
  <r>
    <x v="63"/>
    <x v="63"/>
    <s v="CUSTODIAL"/>
    <x v="21"/>
    <n v="12.28"/>
    <n v="0"/>
    <n v="0"/>
    <n v="0.21"/>
    <n v="0"/>
    <n v="1.85"/>
    <n v="10.220000000000001"/>
  </r>
  <r>
    <x v="63"/>
    <x v="63"/>
    <s v="CUSTODIAL"/>
    <x v="22"/>
    <n v="16.66"/>
    <n v="0"/>
    <n v="0"/>
    <n v="0.39"/>
    <n v="0"/>
    <n v="1.88"/>
    <n v="14.39"/>
  </r>
  <r>
    <x v="63"/>
    <x v="63"/>
    <s v="CUSTODIAL"/>
    <x v="23"/>
    <n v="20.399999999999999"/>
    <n v="0"/>
    <n v="0"/>
    <n v="1.6"/>
    <n v="0"/>
    <n v="2.3199999999999998"/>
    <n v="16.48"/>
  </r>
  <r>
    <x v="63"/>
    <x v="63"/>
    <s v="CUSTODIAL"/>
    <x v="24"/>
    <n v="21.45"/>
    <n v="0"/>
    <n v="0"/>
    <n v="0.74"/>
    <n v="0"/>
    <n v="2.09"/>
    <n v="18.62"/>
  </r>
  <r>
    <x v="63"/>
    <x v="63"/>
    <s v="CUSTODIAL"/>
    <x v="25"/>
    <n v="57.96"/>
    <n v="0"/>
    <n v="0"/>
    <n v="7.65"/>
    <n v="0"/>
    <n v="11.68"/>
    <n v="38.630000000000003"/>
  </r>
  <r>
    <x v="63"/>
    <x v="63"/>
    <s v="CUSTODIAL"/>
    <x v="26"/>
    <n v="110.82"/>
    <n v="0"/>
    <n v="0"/>
    <n v="7.58"/>
    <n v="0"/>
    <n v="18.239999999999998"/>
    <n v="85"/>
  </r>
  <r>
    <x v="63"/>
    <x v="63"/>
    <s v="CUSTODIAL"/>
    <x v="27"/>
    <n v="75.52"/>
    <n v="0"/>
    <n v="0"/>
    <n v="6.76"/>
    <n v="0"/>
    <n v="1.76"/>
    <n v="67"/>
  </r>
  <r>
    <x v="63"/>
    <x v="63"/>
    <s v="CUSTODIAL"/>
    <x v="28"/>
    <n v="150.13999999999999"/>
    <n v="0"/>
    <n v="0"/>
    <n v="6.88"/>
    <n v="0"/>
    <n v="1.37"/>
    <n v="141.88999999999999"/>
  </r>
  <r>
    <x v="63"/>
    <x v="63"/>
    <s v="CUSTODIAL"/>
    <x v="29"/>
    <n v="81.319999999999993"/>
    <n v="0"/>
    <n v="0"/>
    <n v="0.02"/>
    <n v="0"/>
    <n v="1.38"/>
    <n v="79.92"/>
  </r>
  <r>
    <x v="63"/>
    <x v="63"/>
    <s v="CUSTODIAL"/>
    <x v="30"/>
    <n v="91.74"/>
    <n v="0"/>
    <n v="0"/>
    <n v="0.04"/>
    <n v="0"/>
    <n v="1.39"/>
    <n v="90.31"/>
  </r>
  <r>
    <x v="63"/>
    <x v="63"/>
    <s v="CUSTODIAL"/>
    <x v="31"/>
    <n v="124.75"/>
    <n v="0"/>
    <n v="0"/>
    <n v="11.48"/>
    <n v="0"/>
    <n v="1.32"/>
    <n v="111.95"/>
  </r>
  <r>
    <x v="63"/>
    <x v="63"/>
    <s v="CUSTODIAL"/>
    <x v="32"/>
    <n v="99.42"/>
    <n v="0"/>
    <n v="0"/>
    <n v="14"/>
    <n v="0"/>
    <n v="2.38"/>
    <n v="83.04"/>
  </r>
  <r>
    <x v="63"/>
    <x v="63"/>
    <s v="CUSTODIAL"/>
    <x v="33"/>
    <n v="181.52"/>
    <n v="0"/>
    <n v="0"/>
    <n v="15.61"/>
    <n v="0"/>
    <n v="46.41"/>
    <n v="119.5"/>
  </r>
  <r>
    <x v="63"/>
    <x v="63"/>
    <s v="CUSTODIAL"/>
    <x v="34"/>
    <n v="180.34"/>
    <n v="0"/>
    <n v="0"/>
    <n v="14.12"/>
    <n v="0"/>
    <n v="3.14"/>
    <n v="163.08000000000001"/>
  </r>
  <r>
    <x v="63"/>
    <x v="63"/>
    <s v="CUSTODIAL"/>
    <x v="35"/>
    <n v="419.77"/>
    <n v="0"/>
    <n v="0"/>
    <n v="28.11"/>
    <n v="0"/>
    <n v="114.05"/>
    <n v="277.61"/>
  </r>
  <r>
    <x v="63"/>
    <x v="63"/>
    <s v="CUSTODIAL"/>
    <x v="36"/>
    <n v="791.55"/>
    <n v="0"/>
    <n v="-73.87"/>
    <n v="102.65"/>
    <n v="-0.27"/>
    <n v="36.08"/>
    <n v="579.22"/>
  </r>
  <r>
    <x v="63"/>
    <x v="63"/>
    <s v="CUSTODIAL"/>
    <x v="37"/>
    <n v="961.16"/>
    <n v="0"/>
    <n v="-221.1"/>
    <n v="63.03"/>
    <n v="0.52"/>
    <n v="16.07"/>
    <n v="660.44"/>
  </r>
  <r>
    <x v="63"/>
    <x v="63"/>
    <s v="CUSTODIAL"/>
    <x v="38"/>
    <n v="2680.37"/>
    <n v="0"/>
    <n v="-449.54"/>
    <n v="1050.9000000000001"/>
    <n v="-4.82"/>
    <n v="19.739999999999998"/>
    <n v="1165.01"/>
  </r>
  <r>
    <x v="63"/>
    <x v="63"/>
    <s v="CUSTODIAL"/>
    <x v="39"/>
    <n v="6478.7"/>
    <n v="0"/>
    <n v="-325.8"/>
    <n v="2709.3"/>
    <n v="0.14000000000000001"/>
    <n v="13.64"/>
    <n v="3429.82"/>
  </r>
  <r>
    <x v="63"/>
    <x v="63"/>
    <s v="CUSTODIAL"/>
    <x v="40"/>
    <n v="12135.01"/>
    <n v="14.84"/>
    <n v="-518.12"/>
    <n v="4088.19"/>
    <n v="0.18"/>
    <n v="14.55"/>
    <n v="7528.81"/>
  </r>
  <r>
    <x v="63"/>
    <x v="63"/>
    <s v="CUSTODIAL"/>
    <x v="41"/>
    <n v="40865.769999999997"/>
    <n v="0"/>
    <n v="-2966.11"/>
    <n v="24773.34"/>
    <n v="-18.809999999999999"/>
    <n v="17.75"/>
    <n v="13127.38"/>
  </r>
  <r>
    <x v="63"/>
    <x v="63"/>
    <s v="CUSTODIAL"/>
    <x v="42"/>
    <n v="4252425.42"/>
    <n v="1387.74"/>
    <n v="-4577.66"/>
    <n v="4094654.76"/>
    <n v="108657.76"/>
    <n v="20.64"/>
    <n v="45902.34"/>
  </r>
  <r>
    <x v="64"/>
    <x v="64"/>
    <s v="CUSTODIAL"/>
    <x v="0"/>
    <n v="0.05"/>
    <n v="0"/>
    <n v="0"/>
    <n v="0.05"/>
    <n v="0"/>
    <n v="0"/>
    <n v="0"/>
  </r>
  <r>
    <x v="64"/>
    <x v="64"/>
    <s v="CUSTODIAL"/>
    <x v="1"/>
    <n v="0.2"/>
    <n v="0"/>
    <n v="0"/>
    <n v="0.2"/>
    <n v="0"/>
    <n v="0"/>
    <n v="0"/>
  </r>
  <r>
    <x v="64"/>
    <x v="64"/>
    <s v="CUSTODIAL"/>
    <x v="2"/>
    <n v="0.27"/>
    <n v="0"/>
    <n v="0"/>
    <n v="0.21"/>
    <n v="0"/>
    <n v="0"/>
    <n v="0.06"/>
  </r>
  <r>
    <x v="64"/>
    <x v="64"/>
    <s v="CUSTODIAL"/>
    <x v="3"/>
    <n v="0.31"/>
    <n v="0"/>
    <n v="0"/>
    <n v="0.22"/>
    <n v="0"/>
    <n v="0"/>
    <n v="0.09"/>
  </r>
  <r>
    <x v="64"/>
    <x v="64"/>
    <s v="CUSTODIAL"/>
    <x v="4"/>
    <n v="0.39"/>
    <n v="0"/>
    <n v="0"/>
    <n v="0.27"/>
    <n v="0"/>
    <n v="0"/>
    <n v="0.12"/>
  </r>
  <r>
    <x v="64"/>
    <x v="64"/>
    <s v="CUSTODIAL"/>
    <x v="5"/>
    <n v="0.13"/>
    <n v="0"/>
    <n v="0"/>
    <n v="0"/>
    <n v="0"/>
    <n v="0"/>
    <n v="0.13"/>
  </r>
  <r>
    <x v="64"/>
    <x v="64"/>
    <s v="CUSTODIAL"/>
    <x v="6"/>
    <n v="0.12"/>
    <n v="0"/>
    <n v="0"/>
    <n v="0"/>
    <n v="0"/>
    <n v="0"/>
    <n v="0.12"/>
  </r>
  <r>
    <x v="64"/>
    <x v="64"/>
    <s v="CUSTODIAL"/>
    <x v="7"/>
    <n v="0.12"/>
    <n v="0"/>
    <n v="0"/>
    <n v="0"/>
    <n v="0"/>
    <n v="0"/>
    <n v="0.12"/>
  </r>
  <r>
    <x v="64"/>
    <x v="64"/>
    <s v="CUSTODIAL"/>
    <x v="8"/>
    <n v="0.1"/>
    <n v="0"/>
    <n v="0"/>
    <n v="0"/>
    <n v="0"/>
    <n v="0"/>
    <n v="0.1"/>
  </r>
  <r>
    <x v="64"/>
    <x v="64"/>
    <s v="CUSTODIAL"/>
    <x v="9"/>
    <n v="0.09"/>
    <n v="0"/>
    <n v="0"/>
    <n v="0"/>
    <n v="0"/>
    <n v="0"/>
    <n v="0.09"/>
  </r>
  <r>
    <x v="64"/>
    <x v="64"/>
    <s v="CUSTODIAL"/>
    <x v="10"/>
    <n v="0.08"/>
    <n v="0"/>
    <n v="0"/>
    <n v="0"/>
    <n v="0"/>
    <n v="0"/>
    <n v="0.08"/>
  </r>
  <r>
    <x v="64"/>
    <x v="64"/>
    <s v="CUSTODIAL"/>
    <x v="11"/>
    <n v="0"/>
    <n v="0"/>
    <n v="0"/>
    <n v="0"/>
    <n v="0"/>
    <n v="0"/>
    <n v="0"/>
  </r>
  <r>
    <x v="64"/>
    <x v="64"/>
    <s v="CUSTODIAL"/>
    <x v="12"/>
    <n v="0.08"/>
    <n v="0"/>
    <n v="0"/>
    <n v="0"/>
    <n v="0"/>
    <n v="0"/>
    <n v="0.08"/>
  </r>
  <r>
    <x v="64"/>
    <x v="64"/>
    <s v="CUSTODIAL"/>
    <x v="13"/>
    <n v="0.31"/>
    <n v="0"/>
    <n v="0"/>
    <n v="0"/>
    <n v="0"/>
    <n v="0"/>
    <n v="0.31"/>
  </r>
  <r>
    <x v="64"/>
    <x v="64"/>
    <s v="CUSTODIAL"/>
    <x v="14"/>
    <n v="1.02"/>
    <n v="0"/>
    <n v="0"/>
    <n v="0"/>
    <n v="0"/>
    <n v="0"/>
    <n v="1.02"/>
  </r>
  <r>
    <x v="64"/>
    <x v="64"/>
    <s v="CUSTODIAL"/>
    <x v="15"/>
    <n v="5.03"/>
    <n v="0"/>
    <n v="0"/>
    <n v="0"/>
    <n v="0"/>
    <n v="0"/>
    <n v="5.03"/>
  </r>
  <r>
    <x v="64"/>
    <x v="64"/>
    <s v="CUSTODIAL"/>
    <x v="16"/>
    <n v="7.11"/>
    <n v="0"/>
    <n v="0"/>
    <n v="0"/>
    <n v="0"/>
    <n v="0"/>
    <n v="7.11"/>
  </r>
  <r>
    <x v="64"/>
    <x v="64"/>
    <s v="CUSTODIAL"/>
    <x v="17"/>
    <n v="10.88"/>
    <n v="0"/>
    <n v="0"/>
    <n v="0"/>
    <n v="0"/>
    <n v="0"/>
    <n v="10.88"/>
  </r>
  <r>
    <x v="64"/>
    <x v="64"/>
    <s v="CUSTODIAL"/>
    <x v="18"/>
    <n v="7.55"/>
    <n v="0"/>
    <n v="0"/>
    <n v="0"/>
    <n v="0"/>
    <n v="0"/>
    <n v="7.55"/>
  </r>
  <r>
    <x v="64"/>
    <x v="64"/>
    <s v="CUSTODIAL"/>
    <x v="19"/>
    <n v="4.71"/>
    <n v="0"/>
    <n v="0"/>
    <n v="0"/>
    <n v="0"/>
    <n v="0"/>
    <n v="4.71"/>
  </r>
  <r>
    <x v="64"/>
    <x v="64"/>
    <s v="CUSTODIAL"/>
    <x v="20"/>
    <n v="3.03"/>
    <n v="0"/>
    <n v="0"/>
    <n v="0"/>
    <n v="0"/>
    <n v="0.44"/>
    <n v="2.59"/>
  </r>
  <r>
    <x v="64"/>
    <x v="64"/>
    <s v="CUSTODIAL"/>
    <x v="21"/>
    <n v="6.06"/>
    <n v="0"/>
    <n v="0"/>
    <n v="0.11"/>
    <n v="0"/>
    <n v="0.91"/>
    <n v="5.04"/>
  </r>
  <r>
    <x v="64"/>
    <x v="64"/>
    <s v="CUSTODIAL"/>
    <x v="22"/>
    <n v="7.93"/>
    <n v="0"/>
    <n v="0"/>
    <n v="0.18"/>
    <n v="0"/>
    <n v="0.9"/>
    <n v="6.85"/>
  </r>
  <r>
    <x v="64"/>
    <x v="64"/>
    <s v="CUSTODIAL"/>
    <x v="23"/>
    <n v="7.29"/>
    <n v="0"/>
    <n v="0"/>
    <n v="0.56999999999999995"/>
    <n v="0"/>
    <n v="0.83"/>
    <n v="5.89"/>
  </r>
  <r>
    <x v="64"/>
    <x v="64"/>
    <s v="CUSTODIAL"/>
    <x v="24"/>
    <n v="7.37"/>
    <n v="0"/>
    <n v="0"/>
    <n v="0.22"/>
    <n v="0"/>
    <n v="0.72"/>
    <n v="6.43"/>
  </r>
  <r>
    <x v="64"/>
    <x v="64"/>
    <s v="CUSTODIAL"/>
    <x v="25"/>
    <n v="24.47"/>
    <n v="0"/>
    <n v="0"/>
    <n v="3.23"/>
    <n v="0"/>
    <n v="4.93"/>
    <n v="16.309999999999999"/>
  </r>
  <r>
    <x v="64"/>
    <x v="64"/>
    <s v="CUSTODIAL"/>
    <x v="26"/>
    <n v="43.52"/>
    <n v="0"/>
    <n v="0"/>
    <n v="2.98"/>
    <n v="0"/>
    <n v="7.17"/>
    <n v="33.369999999999997"/>
  </r>
  <r>
    <x v="64"/>
    <x v="64"/>
    <s v="CUSTODIAL"/>
    <x v="27"/>
    <n v="29.38"/>
    <n v="0"/>
    <n v="0"/>
    <n v="2.63"/>
    <n v="0"/>
    <n v="0.68"/>
    <n v="26.07"/>
  </r>
  <r>
    <x v="64"/>
    <x v="64"/>
    <s v="CUSTODIAL"/>
    <x v="28"/>
    <n v="62.35"/>
    <n v="0"/>
    <n v="0"/>
    <n v="2.86"/>
    <n v="0"/>
    <n v="0.56999999999999995"/>
    <n v="58.92"/>
  </r>
  <r>
    <x v="64"/>
    <x v="64"/>
    <s v="CUSTODIAL"/>
    <x v="29"/>
    <n v="39.25"/>
    <n v="0"/>
    <n v="0"/>
    <n v="0.01"/>
    <n v="0"/>
    <n v="0.67"/>
    <n v="38.57"/>
  </r>
  <r>
    <x v="64"/>
    <x v="64"/>
    <s v="CUSTODIAL"/>
    <x v="30"/>
    <n v="42.89"/>
    <n v="0"/>
    <n v="0"/>
    <n v="0.02"/>
    <n v="0"/>
    <n v="0.65"/>
    <n v="42.22"/>
  </r>
  <r>
    <x v="64"/>
    <x v="64"/>
    <s v="CUSTODIAL"/>
    <x v="31"/>
    <n v="57.34"/>
    <n v="0"/>
    <n v="0"/>
    <n v="5.27"/>
    <n v="0"/>
    <n v="0.61"/>
    <n v="51.46"/>
  </r>
  <r>
    <x v="64"/>
    <x v="64"/>
    <s v="CUSTODIAL"/>
    <x v="32"/>
    <n v="44.35"/>
    <n v="0"/>
    <n v="0"/>
    <n v="6.24"/>
    <n v="0"/>
    <n v="1.07"/>
    <n v="37.04"/>
  </r>
  <r>
    <x v="64"/>
    <x v="64"/>
    <s v="CUSTODIAL"/>
    <x v="33"/>
    <n v="79.23"/>
    <n v="0"/>
    <n v="0"/>
    <n v="6.81"/>
    <n v="0"/>
    <n v="20.260000000000002"/>
    <n v="52.16"/>
  </r>
  <r>
    <x v="64"/>
    <x v="64"/>
    <s v="CUSTODIAL"/>
    <x v="34"/>
    <n v="73.55"/>
    <n v="0"/>
    <n v="0"/>
    <n v="5.76"/>
    <n v="0"/>
    <n v="1.28"/>
    <n v="66.510000000000005"/>
  </r>
  <r>
    <x v="64"/>
    <x v="64"/>
    <s v="CUSTODIAL"/>
    <x v="35"/>
    <n v="170.66"/>
    <n v="0"/>
    <n v="0"/>
    <n v="11.43"/>
    <n v="0"/>
    <n v="46.36"/>
    <n v="112.87"/>
  </r>
  <r>
    <x v="64"/>
    <x v="64"/>
    <s v="CUSTODIAL"/>
    <x v="36"/>
    <n v="319.75"/>
    <n v="0"/>
    <n v="-29.84"/>
    <n v="41.45"/>
    <n v="-0.11"/>
    <n v="14.57"/>
    <n v="234"/>
  </r>
  <r>
    <x v="64"/>
    <x v="64"/>
    <s v="CUSTODIAL"/>
    <x v="37"/>
    <n v="358.35"/>
    <n v="0"/>
    <n v="-82.42"/>
    <n v="23.49"/>
    <n v="0.2"/>
    <n v="5.99"/>
    <n v="246.25"/>
  </r>
  <r>
    <x v="64"/>
    <x v="64"/>
    <s v="CUSTODIAL"/>
    <x v="38"/>
    <n v="994.95"/>
    <n v="0"/>
    <n v="-166.86"/>
    <n v="390.1"/>
    <n v="-1.8"/>
    <n v="7.32"/>
    <n v="432.47"/>
  </r>
  <r>
    <x v="64"/>
    <x v="64"/>
    <s v="CUSTODIAL"/>
    <x v="39"/>
    <n v="2389.98"/>
    <n v="0"/>
    <n v="-120.18"/>
    <n v="999.46"/>
    <n v="0.05"/>
    <n v="5.03"/>
    <n v="1265.26"/>
  </r>
  <r>
    <x v="64"/>
    <x v="64"/>
    <s v="CUSTODIAL"/>
    <x v="40"/>
    <n v="4394.78"/>
    <n v="5.37"/>
    <n v="-187.65"/>
    <n v="1480.57"/>
    <n v="7.0000000000000007E-2"/>
    <n v="5.27"/>
    <n v="2726.59"/>
  </r>
  <r>
    <x v="64"/>
    <x v="64"/>
    <s v="CUSTODIAL"/>
    <x v="41"/>
    <n v="24441.56"/>
    <n v="0"/>
    <n v="-1774.02"/>
    <n v="14816.79"/>
    <n v="-11.25"/>
    <n v="10.62"/>
    <n v="7851.38"/>
  </r>
  <r>
    <x v="64"/>
    <x v="64"/>
    <s v="CUSTODIAL"/>
    <x v="42"/>
    <n v="2428088.63"/>
    <n v="792.38"/>
    <n v="-2613.7800000000002"/>
    <n v="2338003.31"/>
    <n v="62042.38"/>
    <n v="11.79"/>
    <n v="26209.75"/>
  </r>
  <r>
    <x v="65"/>
    <x v="65"/>
    <s v="CUSTODIAL"/>
    <x v="0"/>
    <n v="2.71"/>
    <n v="0"/>
    <n v="0"/>
    <n v="2.71"/>
    <n v="0"/>
    <n v="0"/>
    <n v="0"/>
  </r>
  <r>
    <x v="65"/>
    <x v="65"/>
    <s v="CUSTODIAL"/>
    <x v="1"/>
    <n v="11.62"/>
    <n v="0"/>
    <n v="0"/>
    <n v="11.62"/>
    <n v="0"/>
    <n v="0"/>
    <n v="0"/>
  </r>
  <r>
    <x v="65"/>
    <x v="65"/>
    <s v="CUSTODIAL"/>
    <x v="2"/>
    <n v="16.149999999999999"/>
    <n v="0"/>
    <n v="0"/>
    <n v="12.52"/>
    <n v="0"/>
    <n v="0"/>
    <n v="3.63"/>
  </r>
  <r>
    <x v="65"/>
    <x v="65"/>
    <s v="CUSTODIAL"/>
    <x v="3"/>
    <n v="18.03"/>
    <n v="0"/>
    <n v="0"/>
    <n v="12.9"/>
    <n v="0"/>
    <n v="0"/>
    <n v="5.13"/>
  </r>
  <r>
    <x v="65"/>
    <x v="65"/>
    <s v="CUSTODIAL"/>
    <x v="4"/>
    <n v="22.81"/>
    <n v="0"/>
    <n v="0"/>
    <n v="15.75"/>
    <n v="0"/>
    <n v="0"/>
    <n v="7.06"/>
  </r>
  <r>
    <x v="65"/>
    <x v="65"/>
    <s v="CUSTODIAL"/>
    <x v="5"/>
    <n v="7.51"/>
    <n v="0"/>
    <n v="0"/>
    <n v="0"/>
    <n v="0"/>
    <n v="0"/>
    <n v="7.51"/>
  </r>
  <r>
    <x v="65"/>
    <x v="65"/>
    <s v="CUSTODIAL"/>
    <x v="6"/>
    <n v="7.34"/>
    <n v="0"/>
    <n v="0"/>
    <n v="0"/>
    <n v="0"/>
    <n v="0"/>
    <n v="7.34"/>
  </r>
  <r>
    <x v="65"/>
    <x v="65"/>
    <s v="CUSTODIAL"/>
    <x v="7"/>
    <n v="7.13"/>
    <n v="0"/>
    <n v="0"/>
    <n v="0"/>
    <n v="0"/>
    <n v="0"/>
    <n v="7.13"/>
  </r>
  <r>
    <x v="65"/>
    <x v="65"/>
    <s v="CUSTODIAL"/>
    <x v="8"/>
    <n v="6.12"/>
    <n v="0"/>
    <n v="0"/>
    <n v="0"/>
    <n v="0"/>
    <n v="0"/>
    <n v="6.12"/>
  </r>
  <r>
    <x v="65"/>
    <x v="65"/>
    <s v="CUSTODIAL"/>
    <x v="9"/>
    <n v="5.47"/>
    <n v="0"/>
    <n v="0"/>
    <n v="0"/>
    <n v="0"/>
    <n v="0"/>
    <n v="5.47"/>
  </r>
  <r>
    <x v="65"/>
    <x v="65"/>
    <s v="CUSTODIAL"/>
    <x v="10"/>
    <n v="4.76"/>
    <n v="0"/>
    <n v="0"/>
    <n v="0"/>
    <n v="0"/>
    <n v="0"/>
    <n v="4.76"/>
  </r>
  <r>
    <x v="65"/>
    <x v="65"/>
    <s v="CUSTODIAL"/>
    <x v="11"/>
    <n v="0"/>
    <n v="0"/>
    <n v="0"/>
    <n v="0"/>
    <n v="0"/>
    <n v="0"/>
    <n v="0"/>
  </r>
  <r>
    <x v="65"/>
    <x v="65"/>
    <s v="CUSTODIAL"/>
    <x v="12"/>
    <n v="4.7699999999999996"/>
    <n v="0"/>
    <n v="0"/>
    <n v="0"/>
    <n v="0"/>
    <n v="0"/>
    <n v="4.7699999999999996"/>
  </r>
  <r>
    <x v="65"/>
    <x v="65"/>
    <s v="CUSTODIAL"/>
    <x v="13"/>
    <n v="5.84"/>
    <n v="0"/>
    <n v="0"/>
    <n v="0"/>
    <n v="0"/>
    <n v="0"/>
    <n v="5.84"/>
  </r>
  <r>
    <x v="65"/>
    <x v="65"/>
    <s v="CUSTODIAL"/>
    <x v="14"/>
    <n v="6.95"/>
    <n v="0"/>
    <n v="0"/>
    <n v="0"/>
    <n v="0"/>
    <n v="0"/>
    <n v="6.95"/>
  </r>
  <r>
    <x v="65"/>
    <x v="65"/>
    <s v="CUSTODIAL"/>
    <x v="15"/>
    <n v="32.61"/>
    <n v="0"/>
    <n v="0"/>
    <n v="0"/>
    <n v="0"/>
    <n v="0"/>
    <n v="32.61"/>
  </r>
  <r>
    <x v="65"/>
    <x v="65"/>
    <s v="CUSTODIAL"/>
    <x v="16"/>
    <n v="43.21"/>
    <n v="0"/>
    <n v="0"/>
    <n v="0"/>
    <n v="0"/>
    <n v="0"/>
    <n v="43.21"/>
  </r>
  <r>
    <x v="65"/>
    <x v="65"/>
    <s v="CUSTODIAL"/>
    <x v="17"/>
    <n v="70.069999999999993"/>
    <n v="0"/>
    <n v="0"/>
    <n v="0"/>
    <n v="0"/>
    <n v="0"/>
    <n v="70.069999999999993"/>
  </r>
  <r>
    <x v="65"/>
    <x v="65"/>
    <s v="CUSTODIAL"/>
    <x v="18"/>
    <n v="49.24"/>
    <n v="0"/>
    <n v="0"/>
    <n v="0"/>
    <n v="0"/>
    <n v="0"/>
    <n v="49.24"/>
  </r>
  <r>
    <x v="65"/>
    <x v="65"/>
    <s v="CUSTODIAL"/>
    <x v="19"/>
    <n v="30.22"/>
    <n v="0"/>
    <n v="0"/>
    <n v="0"/>
    <n v="0"/>
    <n v="0"/>
    <n v="30.22"/>
  </r>
  <r>
    <x v="65"/>
    <x v="65"/>
    <s v="CUSTODIAL"/>
    <x v="20"/>
    <n v="24.22"/>
    <n v="0"/>
    <n v="0"/>
    <n v="0"/>
    <n v="0"/>
    <n v="3.47"/>
    <n v="20.75"/>
  </r>
  <r>
    <x v="65"/>
    <x v="65"/>
    <s v="CUSTODIAL"/>
    <x v="21"/>
    <n v="48.53"/>
    <n v="0"/>
    <n v="0"/>
    <n v="0.84"/>
    <n v="0"/>
    <n v="7.29"/>
    <n v="40.4"/>
  </r>
  <r>
    <x v="65"/>
    <x v="65"/>
    <s v="CUSTODIAL"/>
    <x v="22"/>
    <n v="66.72"/>
    <n v="0"/>
    <n v="0"/>
    <n v="1.55"/>
    <n v="0"/>
    <n v="7.53"/>
    <n v="57.64"/>
  </r>
  <r>
    <x v="65"/>
    <x v="65"/>
    <s v="CUSTODIAL"/>
    <x v="23"/>
    <n v="82.44"/>
    <n v="0"/>
    <n v="0"/>
    <n v="6.48"/>
    <n v="0"/>
    <n v="9.3800000000000008"/>
    <n v="66.58"/>
  </r>
  <r>
    <x v="65"/>
    <x v="65"/>
    <s v="CUSTODIAL"/>
    <x v="24"/>
    <n v="86.92"/>
    <n v="0"/>
    <n v="0"/>
    <n v="2.97"/>
    <n v="0"/>
    <n v="8.4600000000000009"/>
    <n v="75.489999999999995"/>
  </r>
  <r>
    <x v="65"/>
    <x v="65"/>
    <s v="CUSTODIAL"/>
    <x v="25"/>
    <n v="234.27"/>
    <n v="0"/>
    <n v="0"/>
    <n v="30.89"/>
    <n v="0"/>
    <n v="47.16"/>
    <n v="156.22"/>
  </r>
  <r>
    <x v="65"/>
    <x v="65"/>
    <s v="CUSTODIAL"/>
    <x v="26"/>
    <n v="456.35"/>
    <n v="0"/>
    <n v="0"/>
    <n v="31.22"/>
    <n v="0"/>
    <n v="75.13"/>
    <n v="350"/>
  </r>
  <r>
    <x v="65"/>
    <x v="65"/>
    <s v="CUSTODIAL"/>
    <x v="27"/>
    <n v="306.2"/>
    <n v="0"/>
    <n v="0"/>
    <n v="27.42"/>
    <n v="0"/>
    <n v="7.14"/>
    <n v="271.64"/>
  </r>
  <r>
    <x v="65"/>
    <x v="65"/>
    <s v="CUSTODIAL"/>
    <x v="28"/>
    <n v="612.66999999999996"/>
    <n v="0"/>
    <n v="0"/>
    <n v="28.06"/>
    <n v="0"/>
    <n v="5.59"/>
    <n v="579.02"/>
  </r>
  <r>
    <x v="65"/>
    <x v="65"/>
    <s v="CUSTODIAL"/>
    <x v="29"/>
    <n v="328.14"/>
    <n v="0"/>
    <n v="0"/>
    <n v="7.0000000000000007E-2"/>
    <n v="0"/>
    <n v="5.56"/>
    <n v="322.51"/>
  </r>
  <r>
    <x v="65"/>
    <x v="65"/>
    <s v="CUSTODIAL"/>
    <x v="30"/>
    <n v="367.98"/>
    <n v="0"/>
    <n v="0"/>
    <n v="0.14000000000000001"/>
    <n v="0"/>
    <n v="5.58"/>
    <n v="362.26"/>
  </r>
  <r>
    <x v="65"/>
    <x v="65"/>
    <s v="CUSTODIAL"/>
    <x v="31"/>
    <n v="505.13"/>
    <n v="0"/>
    <n v="0"/>
    <n v="46.46"/>
    <n v="0"/>
    <n v="5.34"/>
    <n v="453.33"/>
  </r>
  <r>
    <x v="65"/>
    <x v="65"/>
    <s v="CUSTODIAL"/>
    <x v="32"/>
    <n v="399.06"/>
    <n v="0"/>
    <n v="0"/>
    <n v="56.17"/>
    <n v="0"/>
    <n v="9.56"/>
    <n v="333.33"/>
  </r>
  <r>
    <x v="65"/>
    <x v="65"/>
    <s v="CUSTODIAL"/>
    <x v="33"/>
    <n v="712.67"/>
    <n v="0"/>
    <n v="0"/>
    <n v="61.35"/>
    <n v="0"/>
    <n v="182.22"/>
    <n v="469.1"/>
  </r>
  <r>
    <x v="65"/>
    <x v="65"/>
    <s v="CUSTODIAL"/>
    <x v="34"/>
    <n v="742.46"/>
    <n v="0"/>
    <n v="0"/>
    <n v="58.16"/>
    <n v="0"/>
    <n v="12.92"/>
    <n v="671.38"/>
  </r>
  <r>
    <x v="65"/>
    <x v="65"/>
    <s v="CUSTODIAL"/>
    <x v="35"/>
    <n v="1738.51"/>
    <n v="0"/>
    <n v="0"/>
    <n v="116.39"/>
    <n v="0"/>
    <n v="472.32"/>
    <n v="1149.8"/>
  </r>
  <r>
    <x v="65"/>
    <x v="65"/>
    <s v="CUSTODIAL"/>
    <x v="36"/>
    <n v="3338.79"/>
    <n v="0"/>
    <n v="-311.57"/>
    <n v="432.94"/>
    <n v="-1.1399999999999999"/>
    <n v="152.19999999999999"/>
    <n v="2443.2199999999998"/>
  </r>
  <r>
    <x v="65"/>
    <x v="65"/>
    <s v="CUSTODIAL"/>
    <x v="37"/>
    <n v="3989.95"/>
    <n v="0"/>
    <n v="-917.83"/>
    <n v="261.57"/>
    <n v="2.09"/>
    <n v="66.7"/>
    <n v="2741.76"/>
  </r>
  <r>
    <x v="65"/>
    <x v="65"/>
    <s v="CUSTODIAL"/>
    <x v="38"/>
    <n v="11295.44"/>
    <n v="0"/>
    <n v="-1894.5"/>
    <n v="4428.68"/>
    <n v="-20.37"/>
    <n v="83.17"/>
    <n v="4909.46"/>
  </r>
  <r>
    <x v="65"/>
    <x v="65"/>
    <s v="CUSTODIAL"/>
    <x v="39"/>
    <n v="28015.55"/>
    <n v="0"/>
    <n v="-1408.82"/>
    <n v="11715.74"/>
    <n v="0.61"/>
    <n v="58.98"/>
    <n v="14831.4"/>
  </r>
  <r>
    <x v="65"/>
    <x v="65"/>
    <s v="CUSTODIAL"/>
    <x v="40"/>
    <n v="53556.03"/>
    <n v="65.48"/>
    <n v="-2286.66"/>
    <n v="18042.59"/>
    <n v="0.79"/>
    <n v="64.22"/>
    <n v="33227.25"/>
  </r>
  <r>
    <x v="65"/>
    <x v="65"/>
    <s v="CUSTODIAL"/>
    <x v="41"/>
    <n v="182306.45"/>
    <n v="0"/>
    <n v="-13232.15"/>
    <n v="110516.48"/>
    <n v="-83.95"/>
    <n v="79.11"/>
    <n v="58562.66"/>
  </r>
  <r>
    <x v="65"/>
    <x v="65"/>
    <s v="CUSTODIAL"/>
    <x v="42"/>
    <n v="18387803.789999999"/>
    <n v="6000.67"/>
    <n v="-19794.03"/>
    <n v="17705591.73"/>
    <n v="469844.29"/>
    <n v="89.27"/>
    <n v="198485.14"/>
  </r>
  <r>
    <x v="66"/>
    <x v="66"/>
    <s v="CUSTODIAL"/>
    <x v="0"/>
    <n v="1.0900000000000001"/>
    <n v="0"/>
    <n v="0"/>
    <n v="1.0900000000000001"/>
    <n v="0"/>
    <n v="0"/>
    <n v="0"/>
  </r>
  <r>
    <x v="66"/>
    <x v="66"/>
    <s v="CUSTODIAL"/>
    <x v="1"/>
    <n v="4.6500000000000004"/>
    <n v="0"/>
    <n v="0"/>
    <n v="4.6500000000000004"/>
    <n v="0"/>
    <n v="0"/>
    <n v="0"/>
  </r>
  <r>
    <x v="66"/>
    <x v="66"/>
    <s v="CUSTODIAL"/>
    <x v="2"/>
    <n v="6.46"/>
    <n v="0"/>
    <n v="0"/>
    <n v="5.01"/>
    <n v="0"/>
    <n v="0"/>
    <n v="1.45"/>
  </r>
  <r>
    <x v="66"/>
    <x v="66"/>
    <s v="CUSTODIAL"/>
    <x v="3"/>
    <n v="7.21"/>
    <n v="0"/>
    <n v="0"/>
    <n v="5.16"/>
    <n v="0"/>
    <n v="0"/>
    <n v="2.0499999999999998"/>
  </r>
  <r>
    <x v="66"/>
    <x v="66"/>
    <s v="CUSTODIAL"/>
    <x v="4"/>
    <n v="9.1300000000000008"/>
    <n v="0"/>
    <n v="0"/>
    <n v="6.3"/>
    <n v="0"/>
    <n v="0"/>
    <n v="2.83"/>
  </r>
  <r>
    <x v="66"/>
    <x v="66"/>
    <s v="CUSTODIAL"/>
    <x v="5"/>
    <n v="3"/>
    <n v="0"/>
    <n v="0"/>
    <n v="0"/>
    <n v="0"/>
    <n v="0"/>
    <n v="3"/>
  </r>
  <r>
    <x v="66"/>
    <x v="66"/>
    <s v="CUSTODIAL"/>
    <x v="6"/>
    <n v="2.94"/>
    <n v="0"/>
    <n v="0"/>
    <n v="0"/>
    <n v="0"/>
    <n v="0"/>
    <n v="2.94"/>
  </r>
  <r>
    <x v="66"/>
    <x v="66"/>
    <s v="CUSTODIAL"/>
    <x v="7"/>
    <n v="2.86"/>
    <n v="0"/>
    <n v="0"/>
    <n v="0"/>
    <n v="0"/>
    <n v="0"/>
    <n v="2.86"/>
  </r>
  <r>
    <x v="66"/>
    <x v="66"/>
    <s v="CUSTODIAL"/>
    <x v="8"/>
    <n v="2.4500000000000002"/>
    <n v="0"/>
    <n v="0"/>
    <n v="0"/>
    <n v="0"/>
    <n v="0"/>
    <n v="2.4500000000000002"/>
  </r>
  <r>
    <x v="66"/>
    <x v="66"/>
    <s v="CUSTODIAL"/>
    <x v="9"/>
    <n v="2.19"/>
    <n v="0"/>
    <n v="0"/>
    <n v="0"/>
    <n v="0"/>
    <n v="0"/>
    <n v="2.19"/>
  </r>
  <r>
    <x v="66"/>
    <x v="66"/>
    <s v="CUSTODIAL"/>
    <x v="10"/>
    <n v="1.9"/>
    <n v="0"/>
    <n v="0"/>
    <n v="0"/>
    <n v="0"/>
    <n v="0"/>
    <n v="1.9"/>
  </r>
  <r>
    <x v="66"/>
    <x v="66"/>
    <s v="CUSTODIAL"/>
    <x v="11"/>
    <n v="0"/>
    <n v="0"/>
    <n v="0"/>
    <n v="0"/>
    <n v="0"/>
    <n v="0"/>
    <n v="0"/>
  </r>
  <r>
    <x v="66"/>
    <x v="66"/>
    <s v="CUSTODIAL"/>
    <x v="12"/>
    <n v="3.18"/>
    <n v="0"/>
    <n v="0"/>
    <n v="0"/>
    <n v="0"/>
    <n v="0"/>
    <n v="3.18"/>
  </r>
  <r>
    <x v="66"/>
    <x v="66"/>
    <s v="CUSTODIAL"/>
    <x v="13"/>
    <n v="3.41"/>
    <n v="0"/>
    <n v="0"/>
    <n v="0"/>
    <n v="0"/>
    <n v="0"/>
    <n v="3.41"/>
  </r>
  <r>
    <x v="66"/>
    <x v="66"/>
    <s v="CUSTODIAL"/>
    <x v="14"/>
    <n v="4.6900000000000004"/>
    <n v="0"/>
    <n v="0"/>
    <n v="0"/>
    <n v="0"/>
    <n v="0"/>
    <n v="4.6900000000000004"/>
  </r>
  <r>
    <x v="66"/>
    <x v="66"/>
    <s v="CUSTODIAL"/>
    <x v="15"/>
    <n v="21.05"/>
    <n v="0"/>
    <n v="0"/>
    <n v="0"/>
    <n v="0"/>
    <n v="0"/>
    <n v="21.05"/>
  </r>
  <r>
    <x v="66"/>
    <x v="66"/>
    <s v="CUSTODIAL"/>
    <x v="16"/>
    <n v="30.19"/>
    <n v="0"/>
    <n v="0"/>
    <n v="0"/>
    <n v="0"/>
    <n v="0"/>
    <n v="30.19"/>
  </r>
  <r>
    <x v="66"/>
    <x v="66"/>
    <s v="CUSTODIAL"/>
    <x v="17"/>
    <n v="22.55"/>
    <n v="0"/>
    <n v="0"/>
    <n v="0"/>
    <n v="0"/>
    <n v="0"/>
    <n v="22.55"/>
  </r>
  <r>
    <x v="66"/>
    <x v="66"/>
    <s v="CUSTODIAL"/>
    <x v="18"/>
    <n v="34.24"/>
    <n v="0"/>
    <n v="0"/>
    <n v="0"/>
    <n v="0"/>
    <n v="0"/>
    <n v="34.24"/>
  </r>
  <r>
    <x v="66"/>
    <x v="66"/>
    <s v="CUSTODIAL"/>
    <x v="19"/>
    <n v="21.35"/>
    <n v="0"/>
    <n v="0"/>
    <n v="0"/>
    <n v="0"/>
    <n v="0"/>
    <n v="21.35"/>
  </r>
  <r>
    <x v="66"/>
    <x v="66"/>
    <s v="CUSTODIAL"/>
    <x v="20"/>
    <n v="16.670000000000002"/>
    <n v="0"/>
    <n v="0"/>
    <n v="0"/>
    <n v="0"/>
    <n v="2.39"/>
    <n v="14.28"/>
  </r>
  <r>
    <x v="66"/>
    <x v="66"/>
    <s v="CUSTODIAL"/>
    <x v="21"/>
    <n v="33.229999999999997"/>
    <n v="0"/>
    <n v="0"/>
    <n v="0.57999999999999996"/>
    <n v="0"/>
    <n v="5"/>
    <n v="27.65"/>
  </r>
  <r>
    <x v="66"/>
    <x v="66"/>
    <s v="CUSTODIAL"/>
    <x v="22"/>
    <n v="43.89"/>
    <n v="0"/>
    <n v="0"/>
    <n v="1.02"/>
    <n v="0"/>
    <n v="4.96"/>
    <n v="37.909999999999997"/>
  </r>
  <r>
    <x v="66"/>
    <x v="66"/>
    <s v="CUSTODIAL"/>
    <x v="23"/>
    <n v="56.71"/>
    <n v="0"/>
    <n v="0"/>
    <n v="4.46"/>
    <n v="0"/>
    <n v="6.45"/>
    <n v="45.8"/>
  </r>
  <r>
    <x v="66"/>
    <x v="66"/>
    <s v="CUSTODIAL"/>
    <x v="24"/>
    <n v="59.35"/>
    <n v="0"/>
    <n v="0"/>
    <n v="2.0299999999999998"/>
    <n v="0"/>
    <n v="5.77"/>
    <n v="51.55"/>
  </r>
  <r>
    <x v="66"/>
    <x v="66"/>
    <s v="CUSTODIAL"/>
    <x v="25"/>
    <n v="165.11"/>
    <n v="0"/>
    <n v="0"/>
    <n v="21.77"/>
    <n v="0"/>
    <n v="33.25"/>
    <n v="110.09"/>
  </r>
  <r>
    <x v="66"/>
    <x v="66"/>
    <s v="CUSTODIAL"/>
    <x v="26"/>
    <n v="315.64999999999998"/>
    <n v="0"/>
    <n v="0"/>
    <n v="21.59"/>
    <n v="0"/>
    <n v="51.96"/>
    <n v="242.1"/>
  </r>
  <r>
    <x v="66"/>
    <x v="66"/>
    <s v="CUSTODIAL"/>
    <x v="27"/>
    <n v="221.77"/>
    <n v="0"/>
    <n v="0"/>
    <n v="19.86"/>
    <n v="0"/>
    <n v="5.17"/>
    <n v="196.74"/>
  </r>
  <r>
    <x v="66"/>
    <x v="66"/>
    <s v="CUSTODIAL"/>
    <x v="28"/>
    <n v="420.57"/>
    <n v="0"/>
    <n v="0"/>
    <n v="19.27"/>
    <n v="0"/>
    <n v="3.83"/>
    <n v="397.47"/>
  </r>
  <r>
    <x v="66"/>
    <x v="66"/>
    <s v="CUSTODIAL"/>
    <x v="29"/>
    <n v="219.2"/>
    <n v="0"/>
    <n v="0"/>
    <n v="0.05"/>
    <n v="0"/>
    <n v="3.71"/>
    <n v="215.44"/>
  </r>
  <r>
    <x v="66"/>
    <x v="66"/>
    <s v="CUSTODIAL"/>
    <x v="30"/>
    <n v="230.62"/>
    <n v="0"/>
    <n v="0"/>
    <n v="0.08"/>
    <n v="0"/>
    <n v="3.5"/>
    <n v="227.04"/>
  </r>
  <r>
    <x v="66"/>
    <x v="66"/>
    <s v="CUSTODIAL"/>
    <x v="31"/>
    <n v="295.52999999999997"/>
    <n v="0"/>
    <n v="0"/>
    <n v="27.18"/>
    <n v="0"/>
    <n v="3.12"/>
    <n v="265.23"/>
  </r>
  <r>
    <x v="66"/>
    <x v="66"/>
    <s v="CUSTODIAL"/>
    <x v="32"/>
    <n v="218.37"/>
    <n v="0"/>
    <n v="0"/>
    <n v="30.75"/>
    <n v="0"/>
    <n v="5.23"/>
    <n v="182.39"/>
  </r>
  <r>
    <x v="66"/>
    <x v="66"/>
    <s v="CUSTODIAL"/>
    <x v="33"/>
    <n v="432.01"/>
    <n v="0"/>
    <n v="0"/>
    <n v="37.19"/>
    <n v="0"/>
    <n v="110.45"/>
    <n v="284.37"/>
  </r>
  <r>
    <x v="66"/>
    <x v="66"/>
    <s v="CUSTODIAL"/>
    <x v="34"/>
    <n v="443.51"/>
    <n v="0"/>
    <n v="0"/>
    <n v="34.74"/>
    <n v="0"/>
    <n v="7.72"/>
    <n v="401.05"/>
  </r>
  <r>
    <x v="66"/>
    <x v="66"/>
    <s v="CUSTODIAL"/>
    <x v="35"/>
    <n v="998.89"/>
    <n v="0"/>
    <n v="0"/>
    <n v="66.87"/>
    <n v="0"/>
    <n v="271.36"/>
    <n v="660.66"/>
  </r>
  <r>
    <x v="66"/>
    <x v="66"/>
    <s v="CUSTODIAL"/>
    <x v="36"/>
    <n v="1814.56"/>
    <n v="0"/>
    <n v="-169.33"/>
    <n v="235.28"/>
    <n v="-0.62"/>
    <n v="82.72"/>
    <n v="1327.85"/>
  </r>
  <r>
    <x v="66"/>
    <x v="66"/>
    <s v="CUSTODIAL"/>
    <x v="37"/>
    <n v="2132.4899999999998"/>
    <n v="0"/>
    <n v="-490.54"/>
    <n v="139.80000000000001"/>
    <n v="1.1200000000000001"/>
    <n v="35.65"/>
    <n v="1465.38"/>
  </r>
  <r>
    <x v="66"/>
    <x v="66"/>
    <s v="CUSTODIAL"/>
    <x v="38"/>
    <n v="5099.55"/>
    <n v="0"/>
    <n v="-855.29"/>
    <n v="1999.39"/>
    <n v="-9.2200000000000006"/>
    <n v="37.549999999999997"/>
    <n v="2216.54"/>
  </r>
  <r>
    <x v="66"/>
    <x v="66"/>
    <s v="CUSTODIAL"/>
    <x v="39"/>
    <n v="11144.43"/>
    <n v="0"/>
    <n v="-560.41"/>
    <n v="4660.4399999999996"/>
    <n v="0.23"/>
    <n v="23.46"/>
    <n v="5899.89"/>
  </r>
  <r>
    <x v="66"/>
    <x v="66"/>
    <s v="CUSTODIAL"/>
    <x v="40"/>
    <n v="37888.410000000003"/>
    <n v="46.33"/>
    <n v="-1617.71"/>
    <n v="12764.3"/>
    <n v="0.56000000000000005"/>
    <n v="45.44"/>
    <n v="23506.73"/>
  </r>
  <r>
    <x v="66"/>
    <x v="66"/>
    <s v="CUSTODIAL"/>
    <x v="41"/>
    <n v="132024.87"/>
    <n v="0"/>
    <n v="-9582.6"/>
    <n v="80035.14"/>
    <n v="-60.77"/>
    <n v="57.29"/>
    <n v="42410.61"/>
  </r>
  <r>
    <x v="66"/>
    <x v="66"/>
    <s v="CUSTODIAL"/>
    <x v="42"/>
    <n v="13587061.33"/>
    <n v="4434"/>
    <n v="-14626.16"/>
    <n v="13082963.24"/>
    <n v="347175.92"/>
    <n v="65.95"/>
    <n v="146664.06"/>
  </r>
  <r>
    <x v="67"/>
    <x v="67"/>
    <s v="CUSTODIAL"/>
    <x v="0"/>
    <n v="11.04"/>
    <n v="0"/>
    <n v="0"/>
    <n v="11.04"/>
    <n v="0"/>
    <n v="0"/>
    <n v="0"/>
  </r>
  <r>
    <x v="67"/>
    <x v="67"/>
    <s v="CUSTODIAL"/>
    <x v="1"/>
    <n v="47.25"/>
    <n v="0"/>
    <n v="0"/>
    <n v="47.25"/>
    <n v="0"/>
    <n v="0"/>
    <n v="0"/>
  </r>
  <r>
    <x v="67"/>
    <x v="67"/>
    <s v="CUSTODIAL"/>
    <x v="2"/>
    <n v="65.680000000000007"/>
    <n v="0"/>
    <n v="0"/>
    <n v="50.92"/>
    <n v="0"/>
    <n v="0"/>
    <n v="14.76"/>
  </r>
  <r>
    <x v="67"/>
    <x v="67"/>
    <s v="CUSTODIAL"/>
    <x v="3"/>
    <n v="73.3"/>
    <n v="0"/>
    <n v="0"/>
    <n v="52.47"/>
    <n v="0"/>
    <n v="0"/>
    <n v="20.83"/>
  </r>
  <r>
    <x v="67"/>
    <x v="67"/>
    <s v="CUSTODIAL"/>
    <x v="4"/>
    <n v="92.77"/>
    <n v="0"/>
    <n v="0"/>
    <n v="64.05"/>
    <n v="0"/>
    <n v="0"/>
    <n v="28.72"/>
  </r>
  <r>
    <x v="67"/>
    <x v="67"/>
    <s v="CUSTODIAL"/>
    <x v="5"/>
    <n v="30.53"/>
    <n v="0"/>
    <n v="0"/>
    <n v="0"/>
    <n v="0"/>
    <n v="0"/>
    <n v="30.53"/>
  </r>
  <r>
    <x v="67"/>
    <x v="67"/>
    <s v="CUSTODIAL"/>
    <x v="6"/>
    <n v="29.84"/>
    <n v="0"/>
    <n v="0"/>
    <n v="0"/>
    <n v="0"/>
    <n v="0"/>
    <n v="29.84"/>
  </r>
  <r>
    <x v="67"/>
    <x v="67"/>
    <s v="CUSTODIAL"/>
    <x v="7"/>
    <n v="29.01"/>
    <n v="0"/>
    <n v="0"/>
    <n v="0"/>
    <n v="0"/>
    <n v="0"/>
    <n v="29.01"/>
  </r>
  <r>
    <x v="67"/>
    <x v="67"/>
    <s v="CUSTODIAL"/>
    <x v="8"/>
    <n v="24.91"/>
    <n v="0"/>
    <n v="0"/>
    <n v="0"/>
    <n v="0"/>
    <n v="0"/>
    <n v="24.91"/>
  </r>
  <r>
    <x v="67"/>
    <x v="67"/>
    <s v="CUSTODIAL"/>
    <x v="9"/>
    <n v="22.24"/>
    <n v="0"/>
    <n v="0"/>
    <n v="0"/>
    <n v="0"/>
    <n v="0"/>
    <n v="22.24"/>
  </r>
  <r>
    <x v="67"/>
    <x v="67"/>
    <s v="CUSTODIAL"/>
    <x v="10"/>
    <n v="19.34"/>
    <n v="0"/>
    <n v="0"/>
    <n v="0"/>
    <n v="0"/>
    <n v="0"/>
    <n v="19.34"/>
  </r>
  <r>
    <x v="67"/>
    <x v="67"/>
    <s v="CUSTODIAL"/>
    <x v="11"/>
    <n v="0"/>
    <n v="0"/>
    <n v="0"/>
    <n v="0"/>
    <n v="0"/>
    <n v="0"/>
    <n v="0"/>
  </r>
  <r>
    <x v="67"/>
    <x v="67"/>
    <s v="CUSTODIAL"/>
    <x v="12"/>
    <n v="19.59"/>
    <n v="0"/>
    <n v="0"/>
    <n v="0"/>
    <n v="0"/>
    <n v="0"/>
    <n v="19.59"/>
  </r>
  <r>
    <x v="67"/>
    <x v="67"/>
    <s v="CUSTODIAL"/>
    <x v="13"/>
    <n v="23.32"/>
    <n v="0"/>
    <n v="0"/>
    <n v="0"/>
    <n v="0"/>
    <n v="0"/>
    <n v="23.32"/>
  </r>
  <r>
    <x v="67"/>
    <x v="67"/>
    <s v="CUSTODIAL"/>
    <x v="14"/>
    <n v="27.8"/>
    <n v="0"/>
    <n v="0"/>
    <n v="0"/>
    <n v="0"/>
    <n v="0"/>
    <n v="27.8"/>
  </r>
  <r>
    <x v="67"/>
    <x v="67"/>
    <s v="CUSTODIAL"/>
    <x v="15"/>
    <n v="132.41"/>
    <n v="0"/>
    <n v="0"/>
    <n v="0"/>
    <n v="0"/>
    <n v="0"/>
    <n v="132.41"/>
  </r>
  <r>
    <x v="67"/>
    <x v="67"/>
    <s v="CUSTODIAL"/>
    <x v="16"/>
    <n v="175.61"/>
    <n v="0"/>
    <n v="0"/>
    <n v="0"/>
    <n v="0"/>
    <n v="0"/>
    <n v="175.61"/>
  </r>
  <r>
    <x v="67"/>
    <x v="67"/>
    <s v="CUSTODIAL"/>
    <x v="17"/>
    <n v="315.95999999999998"/>
    <n v="0"/>
    <n v="0"/>
    <n v="0"/>
    <n v="0"/>
    <n v="0"/>
    <n v="315.95999999999998"/>
  </r>
  <r>
    <x v="67"/>
    <x v="67"/>
    <s v="CUSTODIAL"/>
    <x v="18"/>
    <n v="225.83"/>
    <n v="0"/>
    <n v="0"/>
    <n v="0"/>
    <n v="0"/>
    <n v="0"/>
    <n v="225.83"/>
  </r>
  <r>
    <x v="67"/>
    <x v="67"/>
    <s v="CUSTODIAL"/>
    <x v="19"/>
    <n v="140.33000000000001"/>
    <n v="0"/>
    <n v="0"/>
    <n v="0"/>
    <n v="0"/>
    <n v="0"/>
    <n v="140.33000000000001"/>
  </r>
  <r>
    <x v="67"/>
    <x v="67"/>
    <s v="CUSTODIAL"/>
    <x v="20"/>
    <n v="117.01"/>
    <n v="0"/>
    <n v="0"/>
    <n v="0"/>
    <n v="0"/>
    <n v="16.760000000000002"/>
    <n v="100.25"/>
  </r>
  <r>
    <x v="67"/>
    <x v="67"/>
    <s v="CUSTODIAL"/>
    <x v="21"/>
    <n v="238.17"/>
    <n v="0"/>
    <n v="0"/>
    <n v="4.1500000000000004"/>
    <n v="0"/>
    <n v="35.81"/>
    <n v="198.21"/>
  </r>
  <r>
    <x v="67"/>
    <x v="67"/>
    <s v="CUSTODIAL"/>
    <x v="22"/>
    <n v="329.46"/>
    <n v="0"/>
    <n v="0"/>
    <n v="7.66"/>
    <n v="0"/>
    <n v="37.200000000000003"/>
    <n v="284.60000000000002"/>
  </r>
  <r>
    <x v="67"/>
    <x v="67"/>
    <s v="CUSTODIAL"/>
    <x v="23"/>
    <n v="413.92"/>
    <n v="0"/>
    <n v="0"/>
    <n v="32.51"/>
    <n v="0"/>
    <n v="47.08"/>
    <n v="334.33"/>
  </r>
  <r>
    <x v="67"/>
    <x v="67"/>
    <s v="CUSTODIAL"/>
    <x v="24"/>
    <n v="445.7"/>
    <n v="0"/>
    <n v="0"/>
    <n v="15.28"/>
    <n v="0"/>
    <n v="43.37"/>
    <n v="387.05"/>
  </r>
  <r>
    <x v="67"/>
    <x v="67"/>
    <s v="CUSTODIAL"/>
    <x v="25"/>
    <n v="1198.97"/>
    <n v="0"/>
    <n v="0"/>
    <n v="158.11000000000001"/>
    <n v="0"/>
    <n v="241.42"/>
    <n v="799.44"/>
  </r>
  <r>
    <x v="67"/>
    <x v="67"/>
    <s v="CUSTODIAL"/>
    <x v="26"/>
    <n v="2325.44"/>
    <n v="0"/>
    <n v="0"/>
    <n v="159.09"/>
    <n v="0"/>
    <n v="382.83"/>
    <n v="1783.52"/>
  </r>
  <r>
    <x v="67"/>
    <x v="67"/>
    <s v="CUSTODIAL"/>
    <x v="27"/>
    <n v="1535.9"/>
    <n v="0"/>
    <n v="0"/>
    <n v="137.54"/>
    <n v="0"/>
    <n v="35.799999999999997"/>
    <n v="1362.56"/>
  </r>
  <r>
    <x v="67"/>
    <x v="67"/>
    <s v="CUSTODIAL"/>
    <x v="28"/>
    <n v="2949.55"/>
    <n v="0"/>
    <n v="0"/>
    <n v="135.12"/>
    <n v="0"/>
    <n v="26.89"/>
    <n v="2787.54"/>
  </r>
  <r>
    <x v="67"/>
    <x v="67"/>
    <s v="CUSTODIAL"/>
    <x v="29"/>
    <n v="1541.57"/>
    <n v="0"/>
    <n v="0"/>
    <n v="0.34"/>
    <n v="0"/>
    <n v="26.12"/>
    <n v="1515.11"/>
  </r>
  <r>
    <x v="67"/>
    <x v="67"/>
    <s v="CUSTODIAL"/>
    <x v="30"/>
    <n v="1754.39"/>
    <n v="0"/>
    <n v="0"/>
    <n v="0.66"/>
    <n v="0"/>
    <n v="26.62"/>
    <n v="1727.11"/>
  </r>
  <r>
    <x v="67"/>
    <x v="67"/>
    <s v="CUSTODIAL"/>
    <x v="31"/>
    <n v="2475.1999999999998"/>
    <n v="0"/>
    <n v="0"/>
    <n v="227.66"/>
    <n v="0"/>
    <n v="26.17"/>
    <n v="2221.37"/>
  </r>
  <r>
    <x v="67"/>
    <x v="67"/>
    <s v="CUSTODIAL"/>
    <x v="32"/>
    <n v="1972.97"/>
    <n v="0"/>
    <n v="0"/>
    <n v="277.77"/>
    <n v="0"/>
    <n v="47.26"/>
    <n v="1647.94"/>
  </r>
  <r>
    <x v="67"/>
    <x v="67"/>
    <s v="CUSTODIAL"/>
    <x v="33"/>
    <n v="3577.54"/>
    <n v="0"/>
    <n v="0"/>
    <n v="307.95999999999998"/>
    <n v="0"/>
    <n v="914.69"/>
    <n v="2354.89"/>
  </r>
  <r>
    <x v="67"/>
    <x v="67"/>
    <s v="CUSTODIAL"/>
    <x v="34"/>
    <n v="3734.77"/>
    <n v="0"/>
    <n v="0"/>
    <n v="292.51"/>
    <n v="0"/>
    <n v="64.989999999999995"/>
    <n v="3377.27"/>
  </r>
  <r>
    <x v="67"/>
    <x v="67"/>
    <s v="CUSTODIAL"/>
    <x v="35"/>
    <n v="8741.73"/>
    <n v="0"/>
    <n v="0"/>
    <n v="585.25"/>
    <n v="0"/>
    <n v="2374.9299999999998"/>
    <n v="5781.55"/>
  </r>
  <r>
    <x v="67"/>
    <x v="67"/>
    <s v="CUSTODIAL"/>
    <x v="36"/>
    <n v="16430.509999999998"/>
    <n v="0"/>
    <n v="-1533.28"/>
    <n v="2130.5300000000002"/>
    <n v="-5.61"/>
    <n v="749.03"/>
    <n v="12023.28"/>
  </r>
  <r>
    <x v="67"/>
    <x v="67"/>
    <s v="CUSTODIAL"/>
    <x v="37"/>
    <n v="19588.349999999999"/>
    <n v="0"/>
    <n v="-4506.0200000000004"/>
    <n v="1284.18"/>
    <n v="10.3"/>
    <n v="327.45999999999998"/>
    <n v="13460.39"/>
  </r>
  <r>
    <x v="67"/>
    <x v="67"/>
    <s v="CUSTODIAL"/>
    <x v="38"/>
    <n v="54578.67"/>
    <n v="0"/>
    <n v="-9153.98"/>
    <n v="21399.02"/>
    <n v="-98.38"/>
    <n v="401.89"/>
    <n v="23722.16"/>
  </r>
  <r>
    <x v="67"/>
    <x v="67"/>
    <s v="CUSTODIAL"/>
    <x v="39"/>
    <n v="132370.03"/>
    <n v="0"/>
    <n v="-6656.52"/>
    <n v="55355.53"/>
    <n v="2.85"/>
    <n v="278.68"/>
    <n v="70076.45"/>
  </r>
  <r>
    <x v="67"/>
    <x v="67"/>
    <s v="CUSTODIAL"/>
    <x v="40"/>
    <n v="245452.07"/>
    <n v="300.13"/>
    <n v="-10479.950000000001"/>
    <n v="82690.75"/>
    <n v="3.62"/>
    <n v="294.37"/>
    <n v="152283.51"/>
  </r>
  <r>
    <x v="67"/>
    <x v="67"/>
    <s v="CUSTODIAL"/>
    <x v="41"/>
    <n v="823992.97"/>
    <n v="0"/>
    <n v="-59806.9"/>
    <n v="499514.89"/>
    <n v="-379.41"/>
    <n v="357.55"/>
    <n v="264693.03999999998"/>
  </r>
  <r>
    <x v="67"/>
    <x v="67"/>
    <s v="CUSTODIAL"/>
    <x v="42"/>
    <n v="84377103.730000004"/>
    <n v="27535.62"/>
    <n v="-90829.97"/>
    <n v="81246600.590000004"/>
    <n v="2155999.67"/>
    <n v="409.64"/>
    <n v="910799.48"/>
  </r>
  <r>
    <x v="68"/>
    <x v="68"/>
    <s v="CUSTODIAL"/>
    <x v="0"/>
    <n v="1.31"/>
    <n v="0"/>
    <n v="0"/>
    <n v="1.31"/>
    <n v="0"/>
    <n v="0"/>
    <n v="0"/>
  </r>
  <r>
    <x v="68"/>
    <x v="68"/>
    <s v="CUSTODIAL"/>
    <x v="1"/>
    <n v="5.61"/>
    <n v="0"/>
    <n v="0"/>
    <n v="5.61"/>
    <n v="0"/>
    <n v="0"/>
    <n v="0"/>
  </r>
  <r>
    <x v="68"/>
    <x v="68"/>
    <s v="CUSTODIAL"/>
    <x v="2"/>
    <n v="7.8"/>
    <n v="0"/>
    <n v="0"/>
    <n v="6.04"/>
    <n v="0"/>
    <n v="0"/>
    <n v="1.76"/>
  </r>
  <r>
    <x v="68"/>
    <x v="68"/>
    <s v="CUSTODIAL"/>
    <x v="3"/>
    <n v="8.6999999999999993"/>
    <n v="0"/>
    <n v="0"/>
    <n v="6.23"/>
    <n v="0"/>
    <n v="0"/>
    <n v="2.4700000000000002"/>
  </r>
  <r>
    <x v="68"/>
    <x v="68"/>
    <s v="CUSTODIAL"/>
    <x v="4"/>
    <n v="11.01"/>
    <n v="0"/>
    <n v="0"/>
    <n v="7.6"/>
    <n v="0"/>
    <n v="0"/>
    <n v="3.41"/>
  </r>
  <r>
    <x v="68"/>
    <x v="68"/>
    <s v="CUSTODIAL"/>
    <x v="5"/>
    <n v="3.62"/>
    <n v="0"/>
    <n v="0"/>
    <n v="0"/>
    <n v="0"/>
    <n v="0"/>
    <n v="3.62"/>
  </r>
  <r>
    <x v="68"/>
    <x v="68"/>
    <s v="CUSTODIAL"/>
    <x v="6"/>
    <n v="3.54"/>
    <n v="0"/>
    <n v="0"/>
    <n v="0"/>
    <n v="0"/>
    <n v="0"/>
    <n v="3.54"/>
  </r>
  <r>
    <x v="68"/>
    <x v="68"/>
    <s v="CUSTODIAL"/>
    <x v="7"/>
    <n v="3.44"/>
    <n v="0"/>
    <n v="0"/>
    <n v="0"/>
    <n v="0"/>
    <n v="0"/>
    <n v="3.44"/>
  </r>
  <r>
    <x v="68"/>
    <x v="68"/>
    <s v="CUSTODIAL"/>
    <x v="8"/>
    <n v="2.96"/>
    <n v="0"/>
    <n v="0"/>
    <n v="0"/>
    <n v="0"/>
    <n v="0"/>
    <n v="2.96"/>
  </r>
  <r>
    <x v="68"/>
    <x v="68"/>
    <s v="CUSTODIAL"/>
    <x v="9"/>
    <n v="2.64"/>
    <n v="0"/>
    <n v="0"/>
    <n v="0"/>
    <n v="0"/>
    <n v="0"/>
    <n v="2.64"/>
  </r>
  <r>
    <x v="68"/>
    <x v="68"/>
    <s v="CUSTODIAL"/>
    <x v="10"/>
    <n v="2.2999999999999998"/>
    <n v="0"/>
    <n v="0"/>
    <n v="0"/>
    <n v="0"/>
    <n v="0"/>
    <n v="2.2999999999999998"/>
  </r>
  <r>
    <x v="68"/>
    <x v="68"/>
    <s v="CUSTODIAL"/>
    <x v="11"/>
    <n v="0"/>
    <n v="0"/>
    <n v="0"/>
    <n v="0"/>
    <n v="0"/>
    <n v="0"/>
    <n v="0"/>
  </r>
  <r>
    <x v="68"/>
    <x v="68"/>
    <s v="CUSTODIAL"/>
    <x v="12"/>
    <n v="6.54"/>
    <n v="0"/>
    <n v="0"/>
    <n v="0"/>
    <n v="0"/>
    <n v="0"/>
    <n v="6.54"/>
  </r>
  <r>
    <x v="68"/>
    <x v="68"/>
    <s v="CUSTODIAL"/>
    <x v="13"/>
    <n v="6.84"/>
    <n v="0"/>
    <n v="0"/>
    <n v="0"/>
    <n v="0"/>
    <n v="0"/>
    <n v="6.84"/>
  </r>
  <r>
    <x v="68"/>
    <x v="68"/>
    <s v="CUSTODIAL"/>
    <x v="14"/>
    <n v="8.77"/>
    <n v="0"/>
    <n v="0"/>
    <n v="0"/>
    <n v="0"/>
    <n v="0"/>
    <n v="8.77"/>
  </r>
  <r>
    <x v="68"/>
    <x v="68"/>
    <s v="CUSTODIAL"/>
    <x v="15"/>
    <n v="43.14"/>
    <n v="0"/>
    <n v="0"/>
    <n v="0"/>
    <n v="0"/>
    <n v="0"/>
    <n v="43.14"/>
  </r>
  <r>
    <x v="68"/>
    <x v="68"/>
    <s v="CUSTODIAL"/>
    <x v="16"/>
    <n v="45.93"/>
    <n v="0"/>
    <n v="0"/>
    <n v="0"/>
    <n v="0"/>
    <n v="0"/>
    <n v="45.93"/>
  </r>
  <r>
    <x v="68"/>
    <x v="68"/>
    <s v="CUSTODIAL"/>
    <x v="17"/>
    <n v="68.959999999999994"/>
    <n v="0"/>
    <n v="0"/>
    <n v="0"/>
    <n v="0"/>
    <n v="0"/>
    <n v="68.959999999999994"/>
  </r>
  <r>
    <x v="68"/>
    <x v="68"/>
    <s v="CUSTODIAL"/>
    <x v="18"/>
    <n v="41.85"/>
    <n v="0"/>
    <n v="0"/>
    <n v="0"/>
    <n v="0"/>
    <n v="0"/>
    <n v="41.85"/>
  </r>
  <r>
    <x v="68"/>
    <x v="68"/>
    <s v="CUSTODIAL"/>
    <x v="19"/>
    <n v="46.95"/>
    <n v="0"/>
    <n v="0"/>
    <n v="0"/>
    <n v="0"/>
    <n v="0"/>
    <n v="46.95"/>
  </r>
  <r>
    <x v="68"/>
    <x v="68"/>
    <s v="CUSTODIAL"/>
    <x v="20"/>
    <n v="38.85"/>
    <n v="0"/>
    <n v="0"/>
    <n v="0"/>
    <n v="0"/>
    <n v="5.57"/>
    <n v="33.28"/>
  </r>
  <r>
    <x v="68"/>
    <x v="68"/>
    <s v="CUSTODIAL"/>
    <x v="21"/>
    <n v="74.78"/>
    <n v="0"/>
    <n v="0"/>
    <n v="1.3"/>
    <n v="0"/>
    <n v="11.24"/>
    <n v="62.24"/>
  </r>
  <r>
    <x v="68"/>
    <x v="68"/>
    <s v="CUSTODIAL"/>
    <x v="22"/>
    <n v="105.54"/>
    <n v="0"/>
    <n v="0"/>
    <n v="2.4500000000000002"/>
    <n v="0"/>
    <n v="11.92"/>
    <n v="91.17"/>
  </r>
  <r>
    <x v="68"/>
    <x v="68"/>
    <s v="CUSTODIAL"/>
    <x v="23"/>
    <n v="118.96"/>
    <n v="0"/>
    <n v="0"/>
    <n v="9.35"/>
    <n v="0"/>
    <n v="13.53"/>
    <n v="96.08"/>
  </r>
  <r>
    <x v="68"/>
    <x v="68"/>
    <s v="CUSTODIAL"/>
    <x v="24"/>
    <n v="121.41"/>
    <n v="0"/>
    <n v="0"/>
    <n v="4.17"/>
    <n v="0"/>
    <n v="11.81"/>
    <n v="105.43"/>
  </r>
  <r>
    <x v="68"/>
    <x v="68"/>
    <s v="CUSTODIAL"/>
    <x v="25"/>
    <n v="352.95"/>
    <n v="0"/>
    <n v="0"/>
    <n v="46.55"/>
    <n v="0"/>
    <n v="71.069999999999993"/>
    <n v="235.33"/>
  </r>
  <r>
    <x v="68"/>
    <x v="68"/>
    <s v="CUSTODIAL"/>
    <x v="26"/>
    <n v="676.07"/>
    <n v="0"/>
    <n v="0"/>
    <n v="46.25"/>
    <n v="0"/>
    <n v="111.3"/>
    <n v="518.52"/>
  </r>
  <r>
    <x v="68"/>
    <x v="68"/>
    <s v="CUSTODIAL"/>
    <x v="27"/>
    <n v="374.46"/>
    <n v="0"/>
    <n v="0"/>
    <n v="33.54"/>
    <n v="0"/>
    <n v="8.73"/>
    <n v="332.19"/>
  </r>
  <r>
    <x v="68"/>
    <x v="68"/>
    <s v="CUSTODIAL"/>
    <x v="28"/>
    <n v="779.79"/>
    <n v="0"/>
    <n v="0"/>
    <n v="35.72"/>
    <n v="0"/>
    <n v="7.11"/>
    <n v="736.96"/>
  </r>
  <r>
    <x v="68"/>
    <x v="68"/>
    <s v="CUSTODIAL"/>
    <x v="29"/>
    <n v="412.96"/>
    <n v="0"/>
    <n v="0"/>
    <n v="0.09"/>
    <n v="0"/>
    <n v="7"/>
    <n v="405.87"/>
  </r>
  <r>
    <x v="68"/>
    <x v="68"/>
    <s v="CUSTODIAL"/>
    <x v="30"/>
    <n v="463.95"/>
    <n v="0"/>
    <n v="0"/>
    <n v="0.18"/>
    <n v="0"/>
    <n v="7.04"/>
    <n v="456.73"/>
  </r>
  <r>
    <x v="68"/>
    <x v="68"/>
    <s v="CUSTODIAL"/>
    <x v="31"/>
    <n v="654.9"/>
    <n v="0"/>
    <n v="0"/>
    <n v="60.23"/>
    <n v="0"/>
    <n v="6.92"/>
    <n v="587.75"/>
  </r>
  <r>
    <x v="68"/>
    <x v="68"/>
    <s v="CUSTODIAL"/>
    <x v="32"/>
    <n v="516.6"/>
    <n v="0"/>
    <n v="0"/>
    <n v="72.73"/>
    <n v="0"/>
    <n v="12.37"/>
    <n v="431.5"/>
  </r>
  <r>
    <x v="68"/>
    <x v="68"/>
    <s v="CUSTODIAL"/>
    <x v="33"/>
    <n v="916.49"/>
    <n v="0"/>
    <n v="0"/>
    <n v="78.88"/>
    <n v="0"/>
    <n v="234.32"/>
    <n v="603.29"/>
  </r>
  <r>
    <x v="68"/>
    <x v="68"/>
    <s v="CUSTODIAL"/>
    <x v="34"/>
    <n v="1154.05"/>
    <n v="0"/>
    <n v="0"/>
    <n v="90.39"/>
    <n v="0"/>
    <n v="20.079999999999998"/>
    <n v="1043.58"/>
  </r>
  <r>
    <x v="68"/>
    <x v="68"/>
    <s v="CUSTODIAL"/>
    <x v="35"/>
    <n v="2677.75"/>
    <n v="0"/>
    <n v="0"/>
    <n v="179.28"/>
    <n v="0"/>
    <n v="727.48"/>
    <n v="1770.99"/>
  </r>
  <r>
    <x v="68"/>
    <x v="68"/>
    <s v="CUSTODIAL"/>
    <x v="36"/>
    <n v="5139.4799999999996"/>
    <n v="0"/>
    <n v="-479.61"/>
    <n v="666.44"/>
    <n v="-1.76"/>
    <n v="234.29"/>
    <n v="3760.9"/>
  </r>
  <r>
    <x v="68"/>
    <x v="68"/>
    <s v="CUSTODIAL"/>
    <x v="37"/>
    <n v="6148.87"/>
    <n v="0"/>
    <n v="-1414.47"/>
    <n v="403.12"/>
    <n v="3.22"/>
    <n v="102.78"/>
    <n v="4225.28"/>
  </r>
  <r>
    <x v="68"/>
    <x v="68"/>
    <s v="CUSTODIAL"/>
    <x v="38"/>
    <n v="17050.55"/>
    <n v="0"/>
    <n v="-2859.72"/>
    <n v="6685.11"/>
    <n v="-30.72"/>
    <n v="125.54"/>
    <n v="7410.9"/>
  </r>
  <r>
    <x v="68"/>
    <x v="68"/>
    <s v="CUSTODIAL"/>
    <x v="39"/>
    <n v="40016.14"/>
    <n v="0"/>
    <n v="-2012.29"/>
    <n v="16734.28"/>
    <n v="0.85"/>
    <n v="84.24"/>
    <n v="21184.48"/>
  </r>
  <r>
    <x v="68"/>
    <x v="68"/>
    <s v="CUSTODIAL"/>
    <x v="40"/>
    <n v="74762.429999999993"/>
    <n v="91.41"/>
    <n v="-3192.11"/>
    <n v="25186.85"/>
    <n v="1.1000000000000001"/>
    <n v="89.66"/>
    <n v="46384.12"/>
  </r>
  <r>
    <x v="68"/>
    <x v="68"/>
    <s v="CUSTODIAL"/>
    <x v="41"/>
    <n v="243518.64"/>
    <n v="0"/>
    <n v="-17675.04"/>
    <n v="147624.07999999999"/>
    <n v="-112.14"/>
    <n v="105.67"/>
    <n v="78225.990000000005"/>
  </r>
  <r>
    <x v="68"/>
    <x v="68"/>
    <s v="CUSTODIAL"/>
    <x v="42"/>
    <n v="39597174.240000002"/>
    <n v="12922.14"/>
    <n v="-42625.440000000002"/>
    <n v="38128066.240000002"/>
    <n v="1011785.07"/>
    <n v="192.24"/>
    <n v="427427.39"/>
  </r>
  <r>
    <x v="69"/>
    <x v="69"/>
    <s v="CUSTODIAL"/>
    <x v="35"/>
    <n v="27.08"/>
    <n v="0"/>
    <n v="0"/>
    <n v="1.81"/>
    <n v="0"/>
    <n v="7.36"/>
    <n v="17.91"/>
  </r>
  <r>
    <x v="69"/>
    <x v="69"/>
    <s v="CUSTODIAL"/>
    <x v="36"/>
    <n v="30.21"/>
    <n v="0"/>
    <n v="-2.82"/>
    <n v="3.92"/>
    <n v="-0.01"/>
    <n v="1.37"/>
    <n v="22.11"/>
  </r>
  <r>
    <x v="69"/>
    <x v="69"/>
    <s v="CUSTODIAL"/>
    <x v="37"/>
    <n v="20.94"/>
    <n v="0"/>
    <n v="-4.8499999999999996"/>
    <n v="1.37"/>
    <n v="0.02"/>
    <n v="0.35"/>
    <n v="14.35"/>
  </r>
  <r>
    <x v="69"/>
    <x v="69"/>
    <s v="CUSTODIAL"/>
    <x v="38"/>
    <n v="190.32"/>
    <n v="0"/>
    <n v="-31.92"/>
    <n v="74.62"/>
    <n v="-0.34"/>
    <n v="1.4"/>
    <n v="82.72"/>
  </r>
  <r>
    <x v="69"/>
    <x v="69"/>
    <s v="CUSTODIAL"/>
    <x v="39"/>
    <n v="445.22"/>
    <n v="0"/>
    <n v="-22.41"/>
    <n v="186.21"/>
    <n v="0"/>
    <n v="0.94"/>
    <n v="235.66"/>
  </r>
  <r>
    <x v="69"/>
    <x v="69"/>
    <s v="CUSTODIAL"/>
    <x v="40"/>
    <n v="786.01"/>
    <n v="0.96"/>
    <n v="-33.549999999999997"/>
    <n v="264.79000000000002"/>
    <n v="0"/>
    <n v="0.95"/>
    <n v="487.68"/>
  </r>
  <r>
    <x v="69"/>
    <x v="69"/>
    <s v="CUSTODIAL"/>
    <x v="41"/>
    <n v="2657.82"/>
    <n v="0"/>
    <n v="-192.91"/>
    <n v="1611.21"/>
    <n v="-1.22"/>
    <n v="1.1399999999999999"/>
    <n v="853.78"/>
  </r>
  <r>
    <x v="69"/>
    <x v="69"/>
    <s v="CUSTODIAL"/>
    <x v="42"/>
    <n v="248467.42"/>
    <n v="81.09"/>
    <n v="-267.45999999999998"/>
    <n v="239248.95"/>
    <n v="6348.84"/>
    <n v="1.2"/>
    <n v="2682.06"/>
  </r>
  <r>
    <x v="70"/>
    <x v="70"/>
    <s v="CUSTODIAL"/>
    <x v="0"/>
    <n v="0.13"/>
    <n v="0"/>
    <n v="0"/>
    <n v="0.13"/>
    <n v="0"/>
    <n v="0"/>
    <n v="0"/>
  </r>
  <r>
    <x v="70"/>
    <x v="70"/>
    <s v="CUSTODIAL"/>
    <x v="1"/>
    <n v="0.56999999999999995"/>
    <n v="0"/>
    <n v="0"/>
    <n v="0.56999999999999995"/>
    <n v="0"/>
    <n v="0"/>
    <n v="0"/>
  </r>
  <r>
    <x v="70"/>
    <x v="70"/>
    <s v="CUSTODIAL"/>
    <x v="2"/>
    <n v="0.79"/>
    <n v="0"/>
    <n v="0"/>
    <n v="0.61"/>
    <n v="0"/>
    <n v="0"/>
    <n v="0.18"/>
  </r>
  <r>
    <x v="70"/>
    <x v="70"/>
    <s v="CUSTODIAL"/>
    <x v="3"/>
    <n v="0.88"/>
    <n v="0"/>
    <n v="0"/>
    <n v="0.63"/>
    <n v="0"/>
    <n v="0"/>
    <n v="0.25"/>
  </r>
  <r>
    <x v="70"/>
    <x v="70"/>
    <s v="CUSTODIAL"/>
    <x v="4"/>
    <n v="1.1100000000000001"/>
    <n v="0"/>
    <n v="0"/>
    <n v="0.77"/>
    <n v="0"/>
    <n v="0"/>
    <n v="0.34"/>
  </r>
  <r>
    <x v="70"/>
    <x v="70"/>
    <s v="CUSTODIAL"/>
    <x v="5"/>
    <n v="0.37"/>
    <n v="0"/>
    <n v="0"/>
    <n v="0"/>
    <n v="0"/>
    <n v="0"/>
    <n v="0.37"/>
  </r>
  <r>
    <x v="70"/>
    <x v="70"/>
    <s v="CUSTODIAL"/>
    <x v="6"/>
    <n v="0.36"/>
    <n v="0"/>
    <n v="0"/>
    <n v="0"/>
    <n v="0"/>
    <n v="0"/>
    <n v="0.36"/>
  </r>
  <r>
    <x v="70"/>
    <x v="70"/>
    <s v="CUSTODIAL"/>
    <x v="7"/>
    <n v="0.35"/>
    <n v="0"/>
    <n v="0"/>
    <n v="0"/>
    <n v="0"/>
    <n v="0"/>
    <n v="0.35"/>
  </r>
  <r>
    <x v="70"/>
    <x v="70"/>
    <s v="CUSTODIAL"/>
    <x v="8"/>
    <n v="0.3"/>
    <n v="0"/>
    <n v="0"/>
    <n v="0"/>
    <n v="0"/>
    <n v="0"/>
    <n v="0.3"/>
  </r>
  <r>
    <x v="70"/>
    <x v="70"/>
    <s v="CUSTODIAL"/>
    <x v="9"/>
    <n v="0.27"/>
    <n v="0"/>
    <n v="0"/>
    <n v="0"/>
    <n v="0"/>
    <n v="0"/>
    <n v="0.27"/>
  </r>
  <r>
    <x v="70"/>
    <x v="70"/>
    <s v="CUSTODIAL"/>
    <x v="10"/>
    <n v="0.23"/>
    <n v="0"/>
    <n v="0"/>
    <n v="0"/>
    <n v="0"/>
    <n v="0"/>
    <n v="0.23"/>
  </r>
  <r>
    <x v="70"/>
    <x v="70"/>
    <s v="CUSTODIAL"/>
    <x v="11"/>
    <n v="0"/>
    <n v="0"/>
    <n v="0"/>
    <n v="0"/>
    <n v="0"/>
    <n v="0"/>
    <n v="0"/>
  </r>
  <r>
    <x v="70"/>
    <x v="70"/>
    <s v="CUSTODIAL"/>
    <x v="12"/>
    <n v="0.21"/>
    <n v="0"/>
    <n v="0"/>
    <n v="0"/>
    <n v="0"/>
    <n v="0"/>
    <n v="0.21"/>
  </r>
  <r>
    <x v="70"/>
    <x v="70"/>
    <s v="CUSTODIAL"/>
    <x v="13"/>
    <n v="0.28000000000000003"/>
    <n v="0"/>
    <n v="0"/>
    <n v="0"/>
    <n v="0"/>
    <n v="0"/>
    <n v="0.28000000000000003"/>
  </r>
  <r>
    <x v="70"/>
    <x v="70"/>
    <s v="CUSTODIAL"/>
    <x v="14"/>
    <n v="0.34"/>
    <n v="0"/>
    <n v="0"/>
    <n v="0"/>
    <n v="0"/>
    <n v="0"/>
    <n v="0.34"/>
  </r>
  <r>
    <x v="70"/>
    <x v="70"/>
    <s v="CUSTODIAL"/>
    <x v="15"/>
    <n v="1.62"/>
    <n v="0"/>
    <n v="0"/>
    <n v="0"/>
    <n v="0"/>
    <n v="0"/>
    <n v="1.62"/>
  </r>
  <r>
    <x v="70"/>
    <x v="70"/>
    <s v="CUSTODIAL"/>
    <x v="16"/>
    <n v="3"/>
    <n v="0"/>
    <n v="0"/>
    <n v="0"/>
    <n v="0"/>
    <n v="0"/>
    <n v="3"/>
  </r>
  <r>
    <x v="70"/>
    <x v="70"/>
    <s v="CUSTODIAL"/>
    <x v="17"/>
    <n v="3.79"/>
    <n v="0"/>
    <n v="0"/>
    <n v="0"/>
    <n v="0"/>
    <n v="0"/>
    <n v="3.79"/>
  </r>
  <r>
    <x v="70"/>
    <x v="70"/>
    <s v="CUSTODIAL"/>
    <x v="18"/>
    <n v="2.7"/>
    <n v="0"/>
    <n v="0"/>
    <n v="0"/>
    <n v="0"/>
    <n v="0"/>
    <n v="2.7"/>
  </r>
  <r>
    <x v="70"/>
    <x v="70"/>
    <s v="CUSTODIAL"/>
    <x v="19"/>
    <n v="1.73"/>
    <n v="0"/>
    <n v="0"/>
    <n v="0"/>
    <n v="0"/>
    <n v="0"/>
    <n v="1.73"/>
  </r>
  <r>
    <x v="70"/>
    <x v="70"/>
    <s v="CUSTODIAL"/>
    <x v="20"/>
    <n v="1.9"/>
    <n v="0"/>
    <n v="0"/>
    <n v="0"/>
    <n v="0"/>
    <n v="0.27"/>
    <n v="1.63"/>
  </r>
  <r>
    <x v="70"/>
    <x v="70"/>
    <s v="CUSTODIAL"/>
    <x v="21"/>
    <n v="3.8"/>
    <n v="0"/>
    <n v="0"/>
    <n v="7.0000000000000007E-2"/>
    <n v="0"/>
    <n v="0.56999999999999995"/>
    <n v="3.16"/>
  </r>
  <r>
    <x v="70"/>
    <x v="70"/>
    <s v="CUSTODIAL"/>
    <x v="22"/>
    <n v="5.21"/>
    <n v="0"/>
    <n v="0"/>
    <n v="0.12"/>
    <n v="0"/>
    <n v="0.59"/>
    <n v="4.5"/>
  </r>
  <r>
    <x v="70"/>
    <x v="70"/>
    <s v="CUSTODIAL"/>
    <x v="23"/>
    <n v="6.93"/>
    <n v="0"/>
    <n v="0"/>
    <n v="0.55000000000000004"/>
    <n v="0"/>
    <n v="0.79"/>
    <n v="5.59"/>
  </r>
  <r>
    <x v="70"/>
    <x v="70"/>
    <s v="CUSTODIAL"/>
    <x v="24"/>
    <n v="8.25"/>
    <n v="0"/>
    <n v="0"/>
    <n v="0.32"/>
    <n v="0"/>
    <n v="0.8"/>
    <n v="7.13"/>
  </r>
  <r>
    <x v="70"/>
    <x v="70"/>
    <s v="CUSTODIAL"/>
    <x v="25"/>
    <n v="21.6"/>
    <n v="0"/>
    <n v="0"/>
    <n v="2.85"/>
    <n v="0"/>
    <n v="4.3499999999999996"/>
    <n v="14.4"/>
  </r>
  <r>
    <x v="70"/>
    <x v="70"/>
    <s v="CUSTODIAL"/>
    <x v="26"/>
    <n v="41.58"/>
    <n v="0"/>
    <n v="0"/>
    <n v="2.84"/>
    <n v="0"/>
    <n v="6.85"/>
    <n v="31.89"/>
  </r>
  <r>
    <x v="70"/>
    <x v="70"/>
    <s v="CUSTODIAL"/>
    <x v="27"/>
    <n v="28.61"/>
    <n v="0"/>
    <n v="0"/>
    <n v="2.57"/>
    <n v="0"/>
    <n v="0.67"/>
    <n v="25.37"/>
  </r>
  <r>
    <x v="70"/>
    <x v="70"/>
    <s v="CUSTODIAL"/>
    <x v="28"/>
    <n v="51.07"/>
    <n v="0"/>
    <n v="0"/>
    <n v="2.34"/>
    <n v="0"/>
    <n v="0.47"/>
    <n v="48.26"/>
  </r>
  <r>
    <x v="70"/>
    <x v="70"/>
    <s v="CUSTODIAL"/>
    <x v="29"/>
    <n v="27.63"/>
    <n v="0"/>
    <n v="0"/>
    <n v="0.01"/>
    <n v="0"/>
    <n v="0.47"/>
    <n v="27.15"/>
  </r>
  <r>
    <x v="70"/>
    <x v="70"/>
    <s v="CUSTODIAL"/>
    <x v="30"/>
    <n v="30.89"/>
    <n v="0"/>
    <n v="0"/>
    <n v="0.02"/>
    <n v="0"/>
    <n v="0.47"/>
    <n v="30.4"/>
  </r>
  <r>
    <x v="70"/>
    <x v="70"/>
    <s v="CUSTODIAL"/>
    <x v="31"/>
    <n v="42.1"/>
    <n v="0"/>
    <n v="0"/>
    <n v="3.88"/>
    <n v="0"/>
    <n v="0.45"/>
    <n v="37.770000000000003"/>
  </r>
  <r>
    <x v="70"/>
    <x v="70"/>
    <s v="CUSTODIAL"/>
    <x v="32"/>
    <n v="35.56"/>
    <n v="0"/>
    <n v="0"/>
    <n v="5.01"/>
    <n v="0"/>
    <n v="0.85"/>
    <n v="29.7"/>
  </r>
  <r>
    <x v="70"/>
    <x v="70"/>
    <s v="CUSTODIAL"/>
    <x v="33"/>
    <n v="63.03"/>
    <n v="0"/>
    <n v="0"/>
    <n v="5.42"/>
    <n v="0"/>
    <n v="16.11"/>
    <n v="41.5"/>
  </r>
  <r>
    <x v="70"/>
    <x v="70"/>
    <s v="CUSTODIAL"/>
    <x v="34"/>
    <n v="65.31"/>
    <n v="0"/>
    <n v="0"/>
    <n v="5.1100000000000003"/>
    <n v="0"/>
    <n v="1.1399999999999999"/>
    <n v="59.06"/>
  </r>
  <r>
    <x v="70"/>
    <x v="70"/>
    <s v="CUSTODIAL"/>
    <x v="35"/>
    <n v="91.35"/>
    <n v="0"/>
    <n v="0"/>
    <n v="6.12"/>
    <n v="0"/>
    <n v="24.82"/>
    <n v="60.41"/>
  </r>
  <r>
    <x v="70"/>
    <x v="70"/>
    <s v="CUSTODIAL"/>
    <x v="36"/>
    <n v="175.81"/>
    <n v="0"/>
    <n v="-16.41"/>
    <n v="22.8"/>
    <n v="-0.06"/>
    <n v="8.02"/>
    <n v="128.63999999999999"/>
  </r>
  <r>
    <x v="70"/>
    <x v="70"/>
    <s v="CUSTODIAL"/>
    <x v="37"/>
    <n v="206.84"/>
    <n v="0"/>
    <n v="-47.58"/>
    <n v="13.56"/>
    <n v="0.11"/>
    <n v="3.45"/>
    <n v="142.13999999999999"/>
  </r>
  <r>
    <x v="70"/>
    <x v="70"/>
    <s v="CUSTODIAL"/>
    <x v="38"/>
    <n v="582.61"/>
    <n v="0"/>
    <n v="-97.73"/>
    <n v="228.43"/>
    <n v="-1.05"/>
    <n v="4.29"/>
    <n v="253.21"/>
  </r>
  <r>
    <x v="70"/>
    <x v="70"/>
    <s v="CUSTODIAL"/>
    <x v="39"/>
    <n v="1399.97"/>
    <n v="0"/>
    <n v="-70.400000000000006"/>
    <n v="585.46"/>
    <n v="0.03"/>
    <n v="2.95"/>
    <n v="741.13"/>
  </r>
  <r>
    <x v="70"/>
    <x v="70"/>
    <s v="CUSTODIAL"/>
    <x v="40"/>
    <n v="2605.2800000000002"/>
    <n v="3.18"/>
    <n v="-111.25"/>
    <n v="877.68"/>
    <n v="0.02"/>
    <n v="3.12"/>
    <n v="1616.39"/>
  </r>
  <r>
    <x v="70"/>
    <x v="70"/>
    <s v="CUSTODIAL"/>
    <x v="41"/>
    <n v="8834.9599999999991"/>
    <n v="0"/>
    <n v="-641.24"/>
    <n v="5355.87"/>
    <n v="-4.05"/>
    <n v="3.84"/>
    <n v="2838.06"/>
  </r>
  <r>
    <x v="70"/>
    <x v="70"/>
    <s v="CUSTODIAL"/>
    <x v="42"/>
    <n v="905590.82"/>
    <n v="295.52999999999997"/>
    <n v="-974.86"/>
    <n v="871992.19"/>
    <n v="23139.62"/>
    <n v="4.3899999999999997"/>
    <n v="9775.2900000000009"/>
  </r>
  <r>
    <x v="71"/>
    <x v="71"/>
    <s v="CUSTODIAL"/>
    <x v="0"/>
    <n v="27.94"/>
    <n v="0"/>
    <n v="0"/>
    <n v="27.94"/>
    <n v="0"/>
    <n v="0"/>
    <n v="0"/>
  </r>
  <r>
    <x v="71"/>
    <x v="71"/>
    <s v="CUSTODIAL"/>
    <x v="1"/>
    <n v="119.61"/>
    <n v="0"/>
    <n v="0"/>
    <n v="119.61"/>
    <n v="0"/>
    <n v="0"/>
    <n v="0"/>
  </r>
  <r>
    <x v="71"/>
    <x v="71"/>
    <s v="CUSTODIAL"/>
    <x v="2"/>
    <n v="166.25"/>
    <n v="0"/>
    <n v="0"/>
    <n v="128.88"/>
    <n v="0"/>
    <n v="0"/>
    <n v="37.369999999999997"/>
  </r>
  <r>
    <x v="71"/>
    <x v="71"/>
    <s v="CUSTODIAL"/>
    <x v="3"/>
    <n v="185.55"/>
    <n v="0"/>
    <n v="0"/>
    <n v="132.81"/>
    <n v="0"/>
    <n v="0"/>
    <n v="52.74"/>
  </r>
  <r>
    <x v="71"/>
    <x v="71"/>
    <s v="CUSTODIAL"/>
    <x v="4"/>
    <n v="234.82"/>
    <n v="0"/>
    <n v="0"/>
    <n v="162.12"/>
    <n v="0"/>
    <n v="0"/>
    <n v="72.7"/>
  </r>
  <r>
    <x v="71"/>
    <x v="71"/>
    <s v="CUSTODIAL"/>
    <x v="5"/>
    <n v="77.28"/>
    <n v="0"/>
    <n v="0"/>
    <n v="0"/>
    <n v="0"/>
    <n v="0"/>
    <n v="77.28"/>
  </r>
  <r>
    <x v="71"/>
    <x v="71"/>
    <s v="CUSTODIAL"/>
    <x v="6"/>
    <n v="75.53"/>
    <n v="0"/>
    <n v="0"/>
    <n v="0"/>
    <n v="0"/>
    <n v="0"/>
    <n v="75.53"/>
  </r>
  <r>
    <x v="71"/>
    <x v="71"/>
    <s v="CUSTODIAL"/>
    <x v="7"/>
    <n v="73.430000000000007"/>
    <n v="0"/>
    <n v="0"/>
    <n v="0"/>
    <n v="0"/>
    <n v="0"/>
    <n v="73.430000000000007"/>
  </r>
  <r>
    <x v="71"/>
    <x v="71"/>
    <s v="CUSTODIAL"/>
    <x v="8"/>
    <n v="63.04"/>
    <n v="0"/>
    <n v="0"/>
    <n v="0"/>
    <n v="0"/>
    <n v="0"/>
    <n v="63.04"/>
  </r>
  <r>
    <x v="71"/>
    <x v="71"/>
    <s v="CUSTODIAL"/>
    <x v="9"/>
    <n v="56.29"/>
    <n v="0"/>
    <n v="0"/>
    <n v="0"/>
    <n v="0"/>
    <n v="0"/>
    <n v="56.29"/>
  </r>
  <r>
    <x v="71"/>
    <x v="71"/>
    <s v="CUSTODIAL"/>
    <x v="10"/>
    <n v="48.96"/>
    <n v="0"/>
    <n v="0"/>
    <n v="0"/>
    <n v="0"/>
    <n v="0"/>
    <n v="48.96"/>
  </r>
  <r>
    <x v="71"/>
    <x v="71"/>
    <s v="CUSTODIAL"/>
    <x v="11"/>
    <n v="0"/>
    <n v="0"/>
    <n v="0"/>
    <n v="0"/>
    <n v="0"/>
    <n v="0"/>
    <n v="0"/>
  </r>
  <r>
    <x v="71"/>
    <x v="71"/>
    <s v="CUSTODIAL"/>
    <x v="12"/>
    <n v="50.18"/>
    <n v="0"/>
    <n v="0"/>
    <n v="0"/>
    <n v="0"/>
    <n v="0"/>
    <n v="50.18"/>
  </r>
  <r>
    <x v="71"/>
    <x v="71"/>
    <s v="CUSTODIAL"/>
    <x v="13"/>
    <n v="59.79"/>
    <n v="0"/>
    <n v="0"/>
    <n v="0"/>
    <n v="0"/>
    <n v="0"/>
    <n v="59.79"/>
  </r>
  <r>
    <x v="71"/>
    <x v="71"/>
    <s v="CUSTODIAL"/>
    <x v="14"/>
    <n v="69.03"/>
    <n v="0"/>
    <n v="0"/>
    <n v="0"/>
    <n v="0"/>
    <n v="0"/>
    <n v="69.03"/>
  </r>
  <r>
    <x v="71"/>
    <x v="71"/>
    <s v="CUSTODIAL"/>
    <x v="15"/>
    <n v="329.45"/>
    <n v="0"/>
    <n v="0"/>
    <n v="0"/>
    <n v="0"/>
    <n v="0"/>
    <n v="329.45"/>
  </r>
  <r>
    <x v="71"/>
    <x v="71"/>
    <s v="CUSTODIAL"/>
    <x v="16"/>
    <n v="442.01"/>
    <n v="0"/>
    <n v="0"/>
    <n v="0"/>
    <n v="0"/>
    <n v="0"/>
    <n v="442.01"/>
  </r>
  <r>
    <x v="71"/>
    <x v="71"/>
    <s v="CUSTODIAL"/>
    <x v="17"/>
    <n v="707.54"/>
    <n v="0"/>
    <n v="0"/>
    <n v="0"/>
    <n v="0"/>
    <n v="0"/>
    <n v="707.54"/>
  </r>
  <r>
    <x v="71"/>
    <x v="71"/>
    <s v="CUSTODIAL"/>
    <x v="18"/>
    <n v="506.74"/>
    <n v="0"/>
    <n v="0"/>
    <n v="0"/>
    <n v="0"/>
    <n v="0"/>
    <n v="506.74"/>
  </r>
  <r>
    <x v="71"/>
    <x v="71"/>
    <s v="CUSTODIAL"/>
    <x v="19"/>
    <n v="309.93"/>
    <n v="0"/>
    <n v="0"/>
    <n v="0"/>
    <n v="0"/>
    <n v="0"/>
    <n v="309.93"/>
  </r>
  <r>
    <x v="71"/>
    <x v="71"/>
    <s v="CUSTODIAL"/>
    <x v="20"/>
    <n v="317.49"/>
    <n v="0"/>
    <n v="0"/>
    <n v="0"/>
    <n v="0"/>
    <n v="45.48"/>
    <n v="272.01"/>
  </r>
  <r>
    <x v="71"/>
    <x v="71"/>
    <s v="CUSTODIAL"/>
    <x v="21"/>
    <n v="515.26"/>
    <n v="0"/>
    <n v="0"/>
    <n v="8.98"/>
    <n v="0"/>
    <n v="77.47"/>
    <n v="428.81"/>
  </r>
  <r>
    <x v="71"/>
    <x v="71"/>
    <s v="CUSTODIAL"/>
    <x v="22"/>
    <n v="890.99"/>
    <n v="0"/>
    <n v="0"/>
    <n v="20.71"/>
    <n v="0"/>
    <n v="100.6"/>
    <n v="769.68"/>
  </r>
  <r>
    <x v="71"/>
    <x v="71"/>
    <s v="CUSTODIAL"/>
    <x v="23"/>
    <n v="870.77"/>
    <n v="0"/>
    <n v="0"/>
    <n v="68.42"/>
    <n v="0"/>
    <n v="99.05"/>
    <n v="703.3"/>
  </r>
  <r>
    <x v="71"/>
    <x v="71"/>
    <s v="CUSTODIAL"/>
    <x v="24"/>
    <n v="923.45"/>
    <n v="0"/>
    <n v="0"/>
    <n v="31.62"/>
    <n v="0"/>
    <n v="89.85"/>
    <n v="801.98"/>
  </r>
  <r>
    <x v="71"/>
    <x v="71"/>
    <s v="CUSTODIAL"/>
    <x v="25"/>
    <n v="2521.5500000000002"/>
    <n v="0"/>
    <n v="0"/>
    <n v="332.52"/>
    <n v="0"/>
    <n v="507.72"/>
    <n v="1681.31"/>
  </r>
  <r>
    <x v="71"/>
    <x v="71"/>
    <s v="CUSTODIAL"/>
    <x v="26"/>
    <n v="4901.8900000000003"/>
    <n v="0"/>
    <n v="0"/>
    <n v="335.35"/>
    <n v="0"/>
    <n v="806.99"/>
    <n v="3759.55"/>
  </r>
  <r>
    <x v="71"/>
    <x v="71"/>
    <s v="CUSTODIAL"/>
    <x v="27"/>
    <n v="3325.77"/>
    <n v="0"/>
    <n v="0"/>
    <n v="297.83"/>
    <n v="0"/>
    <n v="77.52"/>
    <n v="2950.42"/>
  </r>
  <r>
    <x v="71"/>
    <x v="71"/>
    <s v="CUSTODIAL"/>
    <x v="28"/>
    <n v="6648.63"/>
    <n v="0"/>
    <n v="0"/>
    <n v="304.58"/>
    <n v="0"/>
    <n v="60.62"/>
    <n v="6283.43"/>
  </r>
  <r>
    <x v="71"/>
    <x v="71"/>
    <s v="CUSTODIAL"/>
    <x v="29"/>
    <n v="3615.58"/>
    <n v="0"/>
    <n v="0"/>
    <n v="0.8"/>
    <n v="0"/>
    <n v="61.26"/>
    <n v="3553.52"/>
  </r>
  <r>
    <x v="71"/>
    <x v="71"/>
    <s v="CUSTODIAL"/>
    <x v="30"/>
    <n v="4782.1099999999997"/>
    <n v="0"/>
    <n v="0"/>
    <n v="1.82"/>
    <n v="0"/>
    <n v="72.569999999999993"/>
    <n v="4707.72"/>
  </r>
  <r>
    <x v="71"/>
    <x v="71"/>
    <s v="CUSTODIAL"/>
    <x v="31"/>
    <n v="6663.44"/>
    <n v="0"/>
    <n v="0"/>
    <n v="612.86"/>
    <n v="0"/>
    <n v="70.459999999999994"/>
    <n v="5980.12"/>
  </r>
  <r>
    <x v="71"/>
    <x v="71"/>
    <s v="CUSTODIAL"/>
    <x v="32"/>
    <n v="5293.58"/>
    <n v="0"/>
    <n v="0"/>
    <n v="745.23"/>
    <n v="0"/>
    <n v="126.79"/>
    <n v="4421.5600000000004"/>
  </r>
  <r>
    <x v="71"/>
    <x v="71"/>
    <s v="CUSTODIAL"/>
    <x v="33"/>
    <n v="9653.9699999999993"/>
    <n v="0"/>
    <n v="0"/>
    <n v="831.01"/>
    <n v="0"/>
    <n v="2468.29"/>
    <n v="6354.67"/>
  </r>
  <r>
    <x v="71"/>
    <x v="71"/>
    <s v="CUSTODIAL"/>
    <x v="34"/>
    <n v="10039.23"/>
    <n v="0"/>
    <n v="0"/>
    <n v="786.27"/>
    <n v="0"/>
    <n v="174.69"/>
    <n v="9078.27"/>
  </r>
  <r>
    <x v="71"/>
    <x v="71"/>
    <s v="CUSTODIAL"/>
    <x v="35"/>
    <n v="23500.31"/>
    <n v="0"/>
    <n v="0"/>
    <n v="1573.32"/>
    <n v="0"/>
    <n v="6384.48"/>
    <n v="15542.51"/>
  </r>
  <r>
    <x v="71"/>
    <x v="71"/>
    <s v="CUSTODIAL"/>
    <x v="36"/>
    <n v="44752.66"/>
    <n v="0"/>
    <n v="-4176.2700000000004"/>
    <n v="5803.05"/>
    <n v="-15.27"/>
    <n v="2040.16"/>
    <n v="32748.45"/>
  </r>
  <r>
    <x v="71"/>
    <x v="71"/>
    <s v="CUSTODIAL"/>
    <x v="37"/>
    <n v="53492.57"/>
    <n v="0"/>
    <n v="-12305.2"/>
    <n v="3506.9"/>
    <n v="28.11"/>
    <n v="894.24"/>
    <n v="36758.120000000003"/>
  </r>
  <r>
    <x v="71"/>
    <x v="71"/>
    <s v="CUSTODIAL"/>
    <x v="38"/>
    <n v="149528.29999999999"/>
    <n v="0"/>
    <n v="-25078.98"/>
    <n v="58626.52"/>
    <n v="-269.51"/>
    <n v="1101.03"/>
    <n v="64991.28"/>
  </r>
  <r>
    <x v="71"/>
    <x v="71"/>
    <s v="CUSTODIAL"/>
    <x v="39"/>
    <n v="364209.18"/>
    <n v="0"/>
    <n v="-18315.03"/>
    <n v="152307.85"/>
    <n v="7.84"/>
    <n v="766.75"/>
    <n v="192811.71"/>
  </r>
  <r>
    <x v="71"/>
    <x v="71"/>
    <s v="CUSTODIAL"/>
    <x v="40"/>
    <n v="676539.92"/>
    <n v="827.25"/>
    <n v="-28885.91"/>
    <n v="227920.66"/>
    <n v="9.99"/>
    <n v="811.37"/>
    <n v="419739.24"/>
  </r>
  <r>
    <x v="71"/>
    <x v="71"/>
    <s v="CUSTODIAL"/>
    <x v="41"/>
    <n v="2270979.21"/>
    <n v="0"/>
    <n v="-164831.81"/>
    <n v="1376696.2"/>
    <n v="-1045.6400000000001"/>
    <n v="985.47"/>
    <n v="729511.37"/>
  </r>
  <r>
    <x v="71"/>
    <x v="71"/>
    <s v="CUSTODIAL"/>
    <x v="42"/>
    <n v="235165610.37"/>
    <n v="76743.899999999994"/>
    <n v="-253150.3"/>
    <n v="226440652.44"/>
    <n v="6008940.3099999996"/>
    <n v="1141.7"/>
    <n v="2538469.52"/>
  </r>
  <r>
    <x v="72"/>
    <x v="72"/>
    <s v="CUSTODIAL"/>
    <x v="0"/>
    <n v="2.0499999999999998"/>
    <n v="0"/>
    <n v="0"/>
    <n v="2.04"/>
    <n v="0"/>
    <n v="0"/>
    <n v="0.01"/>
  </r>
  <r>
    <x v="72"/>
    <x v="72"/>
    <s v="CUSTODIAL"/>
    <x v="1"/>
    <n v="8.76"/>
    <n v="0"/>
    <n v="0"/>
    <n v="8.76"/>
    <n v="0"/>
    <n v="0"/>
    <n v="0"/>
  </r>
  <r>
    <x v="72"/>
    <x v="72"/>
    <s v="CUSTODIAL"/>
    <x v="2"/>
    <n v="12.17"/>
    <n v="0"/>
    <n v="0"/>
    <n v="9.43"/>
    <n v="0"/>
    <n v="0"/>
    <n v="2.74"/>
  </r>
  <r>
    <x v="72"/>
    <x v="72"/>
    <s v="CUSTODIAL"/>
    <x v="3"/>
    <n v="13.58"/>
    <n v="0"/>
    <n v="0"/>
    <n v="9.7200000000000006"/>
    <n v="0"/>
    <n v="0"/>
    <n v="3.86"/>
  </r>
  <r>
    <x v="72"/>
    <x v="72"/>
    <s v="CUSTODIAL"/>
    <x v="4"/>
    <n v="17.190000000000001"/>
    <n v="0"/>
    <n v="0"/>
    <n v="11.87"/>
    <n v="0"/>
    <n v="0"/>
    <n v="5.32"/>
  </r>
  <r>
    <x v="72"/>
    <x v="72"/>
    <s v="CUSTODIAL"/>
    <x v="5"/>
    <n v="5.66"/>
    <n v="0"/>
    <n v="0"/>
    <n v="0"/>
    <n v="0"/>
    <n v="0"/>
    <n v="5.66"/>
  </r>
  <r>
    <x v="72"/>
    <x v="72"/>
    <s v="CUSTODIAL"/>
    <x v="6"/>
    <n v="5.53"/>
    <n v="0"/>
    <n v="0"/>
    <n v="0"/>
    <n v="0"/>
    <n v="0"/>
    <n v="5.53"/>
  </r>
  <r>
    <x v="72"/>
    <x v="72"/>
    <s v="CUSTODIAL"/>
    <x v="7"/>
    <n v="5.38"/>
    <n v="0"/>
    <n v="0"/>
    <n v="0"/>
    <n v="0"/>
    <n v="0"/>
    <n v="5.38"/>
  </r>
  <r>
    <x v="72"/>
    <x v="72"/>
    <s v="CUSTODIAL"/>
    <x v="8"/>
    <n v="4.6100000000000003"/>
    <n v="0"/>
    <n v="0"/>
    <n v="0"/>
    <n v="0"/>
    <n v="0"/>
    <n v="4.6100000000000003"/>
  </r>
  <r>
    <x v="72"/>
    <x v="72"/>
    <s v="CUSTODIAL"/>
    <x v="9"/>
    <n v="4.12"/>
    <n v="0"/>
    <n v="0"/>
    <n v="0"/>
    <n v="0"/>
    <n v="0"/>
    <n v="4.12"/>
  </r>
  <r>
    <x v="72"/>
    <x v="72"/>
    <s v="CUSTODIAL"/>
    <x v="10"/>
    <n v="3.58"/>
    <n v="0"/>
    <n v="0"/>
    <n v="0"/>
    <n v="0"/>
    <n v="0"/>
    <n v="3.58"/>
  </r>
  <r>
    <x v="72"/>
    <x v="72"/>
    <s v="CUSTODIAL"/>
    <x v="11"/>
    <n v="0"/>
    <n v="0"/>
    <n v="0"/>
    <n v="0"/>
    <n v="0"/>
    <n v="0"/>
    <n v="0"/>
  </r>
  <r>
    <x v="72"/>
    <x v="72"/>
    <s v="CUSTODIAL"/>
    <x v="12"/>
    <n v="8.8000000000000007"/>
    <n v="0"/>
    <n v="0"/>
    <n v="0"/>
    <n v="0"/>
    <n v="0"/>
    <n v="8.8000000000000007"/>
  </r>
  <r>
    <x v="72"/>
    <x v="72"/>
    <s v="CUSTODIAL"/>
    <x v="13"/>
    <n v="13.99"/>
    <n v="0"/>
    <n v="0"/>
    <n v="0"/>
    <n v="0"/>
    <n v="0"/>
    <n v="13.99"/>
  </r>
  <r>
    <x v="72"/>
    <x v="72"/>
    <s v="CUSTODIAL"/>
    <x v="14"/>
    <n v="21.06"/>
    <n v="0"/>
    <n v="0"/>
    <n v="0"/>
    <n v="0"/>
    <n v="0"/>
    <n v="21.06"/>
  </r>
  <r>
    <x v="72"/>
    <x v="72"/>
    <s v="CUSTODIAL"/>
    <x v="15"/>
    <n v="101.65"/>
    <n v="0"/>
    <n v="0"/>
    <n v="0"/>
    <n v="0"/>
    <n v="0"/>
    <n v="101.65"/>
  </r>
  <r>
    <x v="72"/>
    <x v="72"/>
    <s v="CUSTODIAL"/>
    <x v="16"/>
    <n v="139.12"/>
    <n v="0"/>
    <n v="0"/>
    <n v="0"/>
    <n v="0"/>
    <n v="0"/>
    <n v="139.12"/>
  </r>
  <r>
    <x v="72"/>
    <x v="72"/>
    <s v="CUSTODIAL"/>
    <x v="17"/>
    <n v="210.29"/>
    <n v="0"/>
    <n v="0"/>
    <n v="0"/>
    <n v="0"/>
    <n v="0"/>
    <n v="210.29"/>
  </r>
  <r>
    <x v="72"/>
    <x v="72"/>
    <s v="CUSTODIAL"/>
    <x v="18"/>
    <n v="180.1"/>
    <n v="0"/>
    <n v="0"/>
    <n v="0"/>
    <n v="0"/>
    <n v="0"/>
    <n v="180.1"/>
  </r>
  <r>
    <x v="72"/>
    <x v="72"/>
    <s v="CUSTODIAL"/>
    <x v="19"/>
    <n v="122.99"/>
    <n v="0"/>
    <n v="0"/>
    <n v="0"/>
    <n v="0"/>
    <n v="0"/>
    <n v="122.99"/>
  </r>
  <r>
    <x v="72"/>
    <x v="72"/>
    <s v="CUSTODIAL"/>
    <x v="20"/>
    <n v="98.24"/>
    <n v="0"/>
    <n v="0"/>
    <n v="0"/>
    <n v="0"/>
    <n v="14.07"/>
    <n v="84.17"/>
  </r>
  <r>
    <x v="72"/>
    <x v="72"/>
    <s v="CUSTODIAL"/>
    <x v="21"/>
    <n v="208.77"/>
    <n v="0"/>
    <n v="0"/>
    <n v="3.64"/>
    <n v="0"/>
    <n v="31.39"/>
    <n v="173.74"/>
  </r>
  <r>
    <x v="72"/>
    <x v="72"/>
    <s v="CUSTODIAL"/>
    <x v="22"/>
    <n v="267.07"/>
    <n v="0"/>
    <n v="0"/>
    <n v="6.21"/>
    <n v="0"/>
    <n v="30.15"/>
    <n v="230.71"/>
  </r>
  <r>
    <x v="72"/>
    <x v="72"/>
    <s v="CUSTODIAL"/>
    <x v="23"/>
    <n v="295.33"/>
    <n v="0"/>
    <n v="0"/>
    <n v="23.2"/>
    <n v="0"/>
    <n v="33.6"/>
    <n v="238.53"/>
  </r>
  <r>
    <x v="72"/>
    <x v="72"/>
    <s v="CUSTODIAL"/>
    <x v="24"/>
    <n v="401.55"/>
    <n v="0"/>
    <n v="0"/>
    <n v="13.75"/>
    <n v="0"/>
    <n v="39.07"/>
    <n v="348.73"/>
  </r>
  <r>
    <x v="72"/>
    <x v="72"/>
    <s v="CUSTODIAL"/>
    <x v="25"/>
    <n v="1004.93"/>
    <n v="0"/>
    <n v="0"/>
    <n v="132.52000000000001"/>
    <n v="0"/>
    <n v="202.35"/>
    <n v="670.06"/>
  </r>
  <r>
    <x v="72"/>
    <x v="72"/>
    <s v="CUSTODIAL"/>
    <x v="26"/>
    <n v="2286.4"/>
    <n v="0"/>
    <n v="0"/>
    <n v="156.41999999999999"/>
    <n v="0"/>
    <n v="376.41"/>
    <n v="1753.57"/>
  </r>
  <r>
    <x v="72"/>
    <x v="72"/>
    <s v="CUSTODIAL"/>
    <x v="27"/>
    <n v="1483.47"/>
    <n v="0"/>
    <n v="0"/>
    <n v="132.85"/>
    <n v="0"/>
    <n v="34.58"/>
    <n v="1316.04"/>
  </r>
  <r>
    <x v="72"/>
    <x v="72"/>
    <s v="CUSTODIAL"/>
    <x v="28"/>
    <n v="3071.01"/>
    <n v="0"/>
    <n v="0"/>
    <n v="140.69"/>
    <n v="0"/>
    <n v="28"/>
    <n v="2902.32"/>
  </r>
  <r>
    <x v="72"/>
    <x v="72"/>
    <s v="CUSTODIAL"/>
    <x v="29"/>
    <n v="1607.53"/>
    <n v="0"/>
    <n v="0"/>
    <n v="0.36"/>
    <n v="0"/>
    <n v="27.24"/>
    <n v="1579.93"/>
  </r>
  <r>
    <x v="72"/>
    <x v="72"/>
    <s v="CUSTODIAL"/>
    <x v="30"/>
    <n v="1833.48"/>
    <n v="0"/>
    <n v="0"/>
    <n v="0.7"/>
    <n v="0"/>
    <n v="27.82"/>
    <n v="1804.96"/>
  </r>
  <r>
    <x v="72"/>
    <x v="72"/>
    <s v="CUSTODIAL"/>
    <x v="31"/>
    <n v="2456.38"/>
    <n v="0"/>
    <n v="0"/>
    <n v="225.9"/>
    <n v="0"/>
    <n v="25.97"/>
    <n v="2204.5100000000002"/>
  </r>
  <r>
    <x v="72"/>
    <x v="72"/>
    <s v="CUSTODIAL"/>
    <x v="32"/>
    <n v="1868.76"/>
    <n v="0"/>
    <n v="0"/>
    <n v="263.08"/>
    <n v="0"/>
    <n v="44.76"/>
    <n v="1560.92"/>
  </r>
  <r>
    <x v="72"/>
    <x v="72"/>
    <s v="CUSTODIAL"/>
    <x v="33"/>
    <n v="3314.81"/>
    <n v="0"/>
    <n v="0"/>
    <n v="285.33999999999997"/>
    <n v="0"/>
    <n v="847.52"/>
    <n v="2181.9499999999998"/>
  </r>
  <r>
    <x v="72"/>
    <x v="72"/>
    <s v="CUSTODIAL"/>
    <x v="34"/>
    <n v="3655.59"/>
    <n v="0"/>
    <n v="0"/>
    <n v="286.31"/>
    <n v="0"/>
    <n v="63.61"/>
    <n v="3305.67"/>
  </r>
  <r>
    <x v="72"/>
    <x v="72"/>
    <s v="CUSTODIAL"/>
    <x v="35"/>
    <n v="8441.09"/>
    <n v="0"/>
    <n v="0"/>
    <n v="565.11"/>
    <n v="0"/>
    <n v="2293.23"/>
    <n v="5582.75"/>
  </r>
  <r>
    <x v="72"/>
    <x v="72"/>
    <s v="CUSTODIAL"/>
    <x v="36"/>
    <n v="15253.63"/>
    <n v="0"/>
    <n v="-1423.46"/>
    <n v="1977.93"/>
    <n v="-5.21"/>
    <n v="695.38"/>
    <n v="11162.07"/>
  </r>
  <r>
    <x v="72"/>
    <x v="72"/>
    <s v="CUSTODIAL"/>
    <x v="37"/>
    <n v="19370.25"/>
    <n v="0"/>
    <n v="-4455.8599999999997"/>
    <n v="1269.8699999999999"/>
    <n v="10.18"/>
    <n v="323.81"/>
    <n v="13310.53"/>
  </r>
  <r>
    <x v="72"/>
    <x v="72"/>
    <s v="CUSTODIAL"/>
    <x v="38"/>
    <n v="54186.41"/>
    <n v="0"/>
    <n v="-9088.17"/>
    <n v="21245.200000000001"/>
    <n v="-97.66"/>
    <n v="399"/>
    <n v="23551.7"/>
  </r>
  <r>
    <x v="72"/>
    <x v="72"/>
    <s v="CUSTODIAL"/>
    <x v="39"/>
    <n v="141126.71"/>
    <n v="0"/>
    <n v="-7096.86"/>
    <n v="59017.440000000002"/>
    <n v="3.03"/>
    <n v="297.11"/>
    <n v="74712.27"/>
  </r>
  <r>
    <x v="72"/>
    <x v="72"/>
    <s v="CUSTODIAL"/>
    <x v="40"/>
    <n v="255972.09"/>
    <n v="312.99"/>
    <n v="-10929.12"/>
    <n v="86234.84"/>
    <n v="3.77"/>
    <n v="306.99"/>
    <n v="158810.35999999999"/>
  </r>
  <r>
    <x v="72"/>
    <x v="72"/>
    <s v="CUSTODIAL"/>
    <x v="41"/>
    <n v="897699.81"/>
    <n v="0"/>
    <n v="-65156.68"/>
    <n v="544196.93000000005"/>
    <n v="-413.33"/>
    <n v="389.55"/>
    <n v="288369.98"/>
  </r>
  <r>
    <x v="72"/>
    <x v="72"/>
    <s v="CUSTODIAL"/>
    <x v="42"/>
    <n v="95394511.730000004"/>
    <n v="31131.02"/>
    <n v="-102689.95"/>
    <n v="91855248.069999993"/>
    <n v="2437515.94"/>
    <n v="463.14"/>
    <n v="1029725.65"/>
  </r>
  <r>
    <x v="73"/>
    <x v="73"/>
    <s v="CUSTODIAL"/>
    <x v="0"/>
    <n v="0.01"/>
    <n v="0"/>
    <n v="0"/>
    <n v="0.01"/>
    <n v="0"/>
    <n v="0"/>
    <n v="0"/>
  </r>
  <r>
    <x v="73"/>
    <x v="73"/>
    <s v="CUSTODIAL"/>
    <x v="1"/>
    <n v="0.04"/>
    <n v="0"/>
    <n v="0"/>
    <n v="0.04"/>
    <n v="0"/>
    <n v="0"/>
    <n v="0"/>
  </r>
  <r>
    <x v="73"/>
    <x v="73"/>
    <s v="CUSTODIAL"/>
    <x v="2"/>
    <n v="0.05"/>
    <n v="0"/>
    <n v="0"/>
    <n v="0.04"/>
    <n v="0"/>
    <n v="0"/>
    <n v="0.01"/>
  </r>
  <r>
    <x v="73"/>
    <x v="73"/>
    <s v="CUSTODIAL"/>
    <x v="3"/>
    <n v="0.06"/>
    <n v="0"/>
    <n v="0"/>
    <n v="0.04"/>
    <n v="0"/>
    <n v="0"/>
    <n v="0.02"/>
  </r>
  <r>
    <x v="73"/>
    <x v="73"/>
    <s v="CUSTODIAL"/>
    <x v="4"/>
    <n v="0.08"/>
    <n v="0"/>
    <n v="0"/>
    <n v="0.05"/>
    <n v="0"/>
    <n v="0"/>
    <n v="0.03"/>
  </r>
  <r>
    <x v="73"/>
    <x v="73"/>
    <s v="CUSTODIAL"/>
    <x v="5"/>
    <n v="0.03"/>
    <n v="0"/>
    <n v="0"/>
    <n v="0"/>
    <n v="0"/>
    <n v="0"/>
    <n v="0.03"/>
  </r>
  <r>
    <x v="73"/>
    <x v="73"/>
    <s v="CUSTODIAL"/>
    <x v="6"/>
    <n v="0.02"/>
    <n v="0"/>
    <n v="0"/>
    <n v="0"/>
    <n v="0"/>
    <n v="0"/>
    <n v="0.02"/>
  </r>
  <r>
    <x v="73"/>
    <x v="73"/>
    <s v="CUSTODIAL"/>
    <x v="7"/>
    <n v="0.02"/>
    <n v="0"/>
    <n v="0"/>
    <n v="0"/>
    <n v="0"/>
    <n v="0"/>
    <n v="0.02"/>
  </r>
  <r>
    <x v="73"/>
    <x v="73"/>
    <s v="CUSTODIAL"/>
    <x v="8"/>
    <n v="0.02"/>
    <n v="0"/>
    <n v="0"/>
    <n v="0"/>
    <n v="0"/>
    <n v="0"/>
    <n v="0.02"/>
  </r>
  <r>
    <x v="73"/>
    <x v="73"/>
    <s v="CUSTODIAL"/>
    <x v="9"/>
    <n v="0.02"/>
    <n v="0"/>
    <n v="0"/>
    <n v="0"/>
    <n v="0"/>
    <n v="0"/>
    <n v="0.02"/>
  </r>
  <r>
    <x v="73"/>
    <x v="73"/>
    <s v="CUSTODIAL"/>
    <x v="10"/>
    <n v="0.02"/>
    <n v="0"/>
    <n v="0"/>
    <n v="0"/>
    <n v="0"/>
    <n v="0"/>
    <n v="0.02"/>
  </r>
  <r>
    <x v="73"/>
    <x v="73"/>
    <s v="CUSTODIAL"/>
    <x v="11"/>
    <n v="0"/>
    <n v="0"/>
    <n v="0"/>
    <n v="0"/>
    <n v="0"/>
    <n v="0"/>
    <n v="0"/>
  </r>
  <r>
    <x v="73"/>
    <x v="73"/>
    <s v="CUSTODIAL"/>
    <x v="37"/>
    <n v="0"/>
    <n v="0"/>
    <n v="0"/>
    <n v="0"/>
    <n v="0"/>
    <n v="0"/>
    <n v="0"/>
  </r>
  <r>
    <x v="74"/>
    <x v="74"/>
    <s v="CUSTODIAL"/>
    <x v="0"/>
    <n v="2.04"/>
    <n v="0"/>
    <n v="0"/>
    <n v="2.04"/>
    <n v="0"/>
    <n v="0"/>
    <n v="0"/>
  </r>
  <r>
    <x v="74"/>
    <x v="74"/>
    <s v="CUSTODIAL"/>
    <x v="1"/>
    <n v="8.74"/>
    <n v="0"/>
    <n v="0"/>
    <n v="8.74"/>
    <n v="0"/>
    <n v="0"/>
    <n v="0"/>
  </r>
  <r>
    <x v="74"/>
    <x v="74"/>
    <s v="CUSTODIAL"/>
    <x v="2"/>
    <n v="12.15"/>
    <n v="0"/>
    <n v="0"/>
    <n v="9.42"/>
    <n v="0"/>
    <n v="0"/>
    <n v="2.73"/>
  </r>
  <r>
    <x v="74"/>
    <x v="74"/>
    <s v="CUSTODIAL"/>
    <x v="3"/>
    <n v="13.56"/>
    <n v="0"/>
    <n v="0"/>
    <n v="9.6999999999999993"/>
    <n v="0"/>
    <n v="0"/>
    <n v="3.86"/>
  </r>
  <r>
    <x v="74"/>
    <x v="74"/>
    <s v="CUSTODIAL"/>
    <x v="4"/>
    <n v="17.16"/>
    <n v="0"/>
    <n v="0"/>
    <n v="11.85"/>
    <n v="0"/>
    <n v="0"/>
    <n v="5.31"/>
  </r>
  <r>
    <x v="74"/>
    <x v="74"/>
    <s v="CUSTODIAL"/>
    <x v="5"/>
    <n v="5.65"/>
    <n v="0"/>
    <n v="0"/>
    <n v="0"/>
    <n v="0"/>
    <n v="0"/>
    <n v="5.65"/>
  </r>
  <r>
    <x v="74"/>
    <x v="74"/>
    <s v="CUSTODIAL"/>
    <x v="6"/>
    <n v="5.52"/>
    <n v="0"/>
    <n v="0"/>
    <n v="0"/>
    <n v="0"/>
    <n v="0"/>
    <n v="5.52"/>
  </r>
  <r>
    <x v="74"/>
    <x v="74"/>
    <s v="CUSTODIAL"/>
    <x v="7"/>
    <n v="5.37"/>
    <n v="0"/>
    <n v="0"/>
    <n v="0"/>
    <n v="0"/>
    <n v="0"/>
    <n v="5.37"/>
  </r>
  <r>
    <x v="74"/>
    <x v="74"/>
    <s v="CUSTODIAL"/>
    <x v="8"/>
    <n v="4.6100000000000003"/>
    <n v="0"/>
    <n v="0"/>
    <n v="0"/>
    <n v="0"/>
    <n v="0"/>
    <n v="4.6100000000000003"/>
  </r>
  <r>
    <x v="74"/>
    <x v="74"/>
    <s v="CUSTODIAL"/>
    <x v="9"/>
    <n v="4.1100000000000003"/>
    <n v="0"/>
    <n v="0"/>
    <n v="0"/>
    <n v="0"/>
    <n v="0"/>
    <n v="4.1100000000000003"/>
  </r>
  <r>
    <x v="74"/>
    <x v="74"/>
    <s v="CUSTODIAL"/>
    <x v="10"/>
    <n v="3.58"/>
    <n v="0"/>
    <n v="0"/>
    <n v="0"/>
    <n v="0"/>
    <n v="0"/>
    <n v="3.58"/>
  </r>
  <r>
    <x v="74"/>
    <x v="74"/>
    <s v="CUSTODIAL"/>
    <x v="11"/>
    <n v="0"/>
    <n v="0"/>
    <n v="0"/>
    <n v="0"/>
    <n v="0"/>
    <n v="0"/>
    <n v="0"/>
  </r>
  <r>
    <x v="74"/>
    <x v="74"/>
    <s v="CUSTODIAL"/>
    <x v="12"/>
    <n v="4.08"/>
    <n v="0"/>
    <n v="0"/>
    <n v="0"/>
    <n v="0"/>
    <n v="0"/>
    <n v="4.08"/>
  </r>
  <r>
    <x v="74"/>
    <x v="74"/>
    <s v="CUSTODIAL"/>
    <x v="13"/>
    <n v="4.96"/>
    <n v="0"/>
    <n v="0"/>
    <n v="0"/>
    <n v="0"/>
    <n v="0"/>
    <n v="4.96"/>
  </r>
  <r>
    <x v="74"/>
    <x v="74"/>
    <s v="CUSTODIAL"/>
    <x v="14"/>
    <n v="6.44"/>
    <n v="0"/>
    <n v="0"/>
    <n v="0"/>
    <n v="0"/>
    <n v="0"/>
    <n v="6.44"/>
  </r>
  <r>
    <x v="74"/>
    <x v="74"/>
    <s v="CUSTODIAL"/>
    <x v="15"/>
    <n v="31.13"/>
    <n v="0"/>
    <n v="0"/>
    <n v="0"/>
    <n v="0"/>
    <n v="0"/>
    <n v="31.13"/>
  </r>
  <r>
    <x v="74"/>
    <x v="74"/>
    <s v="CUSTODIAL"/>
    <x v="16"/>
    <n v="43.91"/>
    <n v="0"/>
    <n v="0"/>
    <n v="0"/>
    <n v="0"/>
    <n v="0"/>
    <n v="43.91"/>
  </r>
  <r>
    <x v="74"/>
    <x v="74"/>
    <s v="CUSTODIAL"/>
    <x v="17"/>
    <n v="73.040000000000006"/>
    <n v="0"/>
    <n v="0"/>
    <n v="0"/>
    <n v="0"/>
    <n v="0"/>
    <n v="73.040000000000006"/>
  </r>
  <r>
    <x v="74"/>
    <x v="74"/>
    <s v="CUSTODIAL"/>
    <x v="18"/>
    <n v="52.09"/>
    <n v="0"/>
    <n v="0"/>
    <n v="0"/>
    <n v="0"/>
    <n v="0"/>
    <n v="52.09"/>
  </r>
  <r>
    <x v="74"/>
    <x v="74"/>
    <s v="CUSTODIAL"/>
    <x v="19"/>
    <n v="31.48"/>
    <n v="0"/>
    <n v="0"/>
    <n v="0"/>
    <n v="0"/>
    <n v="0"/>
    <n v="31.48"/>
  </r>
  <r>
    <x v="74"/>
    <x v="74"/>
    <s v="CUSTODIAL"/>
    <x v="20"/>
    <n v="29.18"/>
    <n v="0"/>
    <n v="0"/>
    <n v="0"/>
    <n v="0"/>
    <n v="4.5"/>
    <n v="24.68"/>
  </r>
  <r>
    <x v="74"/>
    <x v="74"/>
    <s v="CUSTODIAL"/>
    <x v="21"/>
    <n v="60.59"/>
    <n v="0"/>
    <n v="0"/>
    <n v="1.1299999999999999"/>
    <n v="0"/>
    <n v="9.7799999999999994"/>
    <n v="49.68"/>
  </r>
  <r>
    <x v="74"/>
    <x v="74"/>
    <s v="CUSTODIAL"/>
    <x v="22"/>
    <n v="80.510000000000005"/>
    <n v="0"/>
    <n v="0"/>
    <n v="2.08"/>
    <n v="0"/>
    <n v="10.1"/>
    <n v="68.33"/>
  </r>
  <r>
    <x v="74"/>
    <x v="74"/>
    <s v="CUSTODIAL"/>
    <x v="23"/>
    <n v="100.49"/>
    <n v="0"/>
    <n v="0"/>
    <n v="8.92"/>
    <n v="0"/>
    <n v="12.91"/>
    <n v="78.66"/>
  </r>
  <r>
    <x v="74"/>
    <x v="74"/>
    <s v="CUSTODIAL"/>
    <x v="24"/>
    <n v="105.67"/>
    <n v="0"/>
    <n v="0"/>
    <n v="4.18"/>
    <n v="0"/>
    <n v="11.86"/>
    <n v="89.63"/>
  </r>
  <r>
    <x v="74"/>
    <x v="74"/>
    <s v="CUSTODIAL"/>
    <x v="25"/>
    <n v="290.79000000000002"/>
    <n v="0"/>
    <n v="0"/>
    <n v="43.49"/>
    <n v="0"/>
    <n v="66.41"/>
    <n v="180.89"/>
  </r>
  <r>
    <x v="74"/>
    <x v="74"/>
    <s v="CUSTODIAL"/>
    <x v="26"/>
    <n v="566.04999999999995"/>
    <n v="0"/>
    <n v="0"/>
    <n v="44.57"/>
    <n v="0"/>
    <n v="107.25"/>
    <n v="414.23"/>
  </r>
  <r>
    <x v="74"/>
    <x v="74"/>
    <s v="CUSTODIAL"/>
    <x v="27"/>
    <n v="341.36"/>
    <n v="0"/>
    <n v="0"/>
    <n v="36.03"/>
    <n v="0"/>
    <n v="9.3800000000000008"/>
    <n v="295.95"/>
  </r>
  <r>
    <x v="74"/>
    <x v="74"/>
    <s v="CUSTODIAL"/>
    <x v="28"/>
    <n v="688.55"/>
    <n v="0"/>
    <n v="0"/>
    <n v="36.72"/>
    <n v="0"/>
    <n v="7.31"/>
    <n v="644.52"/>
  </r>
  <r>
    <x v="74"/>
    <x v="74"/>
    <s v="CUSTODIAL"/>
    <x v="29"/>
    <n v="370.81"/>
    <n v="0"/>
    <n v="0"/>
    <n v="0.1"/>
    <n v="0"/>
    <n v="7.28"/>
    <n v="363.43"/>
  </r>
  <r>
    <x v="74"/>
    <x v="74"/>
    <s v="CUSTODIAL"/>
    <x v="30"/>
    <n v="426.06"/>
    <n v="0"/>
    <n v="0"/>
    <n v="0.2"/>
    <n v="0"/>
    <n v="7.6"/>
    <n v="418.26"/>
  </r>
  <r>
    <x v="74"/>
    <x v="74"/>
    <s v="CUSTODIAL"/>
    <x v="31"/>
    <n v="571.28"/>
    <n v="0"/>
    <n v="0"/>
    <n v="60.66"/>
    <n v="0"/>
    <n v="6.97"/>
    <n v="503.65"/>
  </r>
  <r>
    <x v="74"/>
    <x v="74"/>
    <s v="CUSTODIAL"/>
    <x v="32"/>
    <n v="469.64"/>
    <n v="0"/>
    <n v="0"/>
    <n v="71.16"/>
    <n v="0"/>
    <n v="12.11"/>
    <n v="386.37"/>
  </r>
  <r>
    <x v="74"/>
    <x v="74"/>
    <s v="CUSTODIAL"/>
    <x v="33"/>
    <n v="794.18"/>
    <n v="0"/>
    <n v="0"/>
    <n v="80.48"/>
    <n v="0"/>
    <n v="239.01"/>
    <n v="474.69"/>
  </r>
  <r>
    <x v="74"/>
    <x v="74"/>
    <s v="CUSTODIAL"/>
    <x v="34"/>
    <n v="703.55"/>
    <n v="0"/>
    <n v="0"/>
    <n v="76.58"/>
    <n v="0"/>
    <n v="17.02"/>
    <n v="609.95000000000005"/>
  </r>
  <r>
    <x v="74"/>
    <x v="74"/>
    <s v="CUSTODIAL"/>
    <x v="35"/>
    <n v="1731.05"/>
    <n v="0"/>
    <n v="0"/>
    <n v="151.88999999999999"/>
    <n v="0"/>
    <n v="616.37"/>
    <n v="962.79"/>
  </r>
  <r>
    <x v="74"/>
    <x v="74"/>
    <s v="CUSTODIAL"/>
    <x v="36"/>
    <n v="3153.05"/>
    <n v="0"/>
    <n v="-409.81"/>
    <n v="569.44000000000005"/>
    <n v="-1.5"/>
    <n v="200.19"/>
    <n v="1975.11"/>
  </r>
  <r>
    <x v="74"/>
    <x v="74"/>
    <s v="CUSTODIAL"/>
    <x v="37"/>
    <n v="2882.96"/>
    <n v="0"/>
    <n v="-1186.17"/>
    <n v="338.05"/>
    <n v="2.71"/>
    <n v="86.2"/>
    <n v="1269.83"/>
  </r>
  <r>
    <x v="74"/>
    <x v="74"/>
    <s v="CUSTODIAL"/>
    <x v="38"/>
    <n v="9934.33"/>
    <n v="0"/>
    <n v="-2499.98"/>
    <n v="5844.13"/>
    <n v="-26.84"/>
    <n v="109.75"/>
    <n v="1507.31"/>
  </r>
  <r>
    <x v="74"/>
    <x v="74"/>
    <s v="CUSTODIAL"/>
    <x v="39"/>
    <n v="28460.560000000001"/>
    <n v="0"/>
    <n v="-1791.34"/>
    <n v="14896.8"/>
    <n v="0.77"/>
    <n v="74.989999999999995"/>
    <n v="11696.66"/>
  </r>
  <r>
    <x v="74"/>
    <x v="74"/>
    <s v="CUSTODIAL"/>
    <x v="40"/>
    <n v="81785.8"/>
    <n v="100.01"/>
    <n v="-3491.97"/>
    <n v="27552.93"/>
    <n v="1.21"/>
    <n v="98.08"/>
    <n v="50741.62"/>
  </r>
  <r>
    <x v="74"/>
    <x v="74"/>
    <s v="CUSTODIAL"/>
    <x v="41"/>
    <n v="279905.8"/>
    <n v="0"/>
    <n v="-20316.080000000002"/>
    <n v="169682.42"/>
    <n v="-128.88999999999999"/>
    <n v="121.46"/>
    <n v="89914.73"/>
  </r>
  <r>
    <x v="74"/>
    <x v="74"/>
    <s v="CUSTODIAL"/>
    <x v="42"/>
    <n v="28905992.75"/>
    <n v="9433.19"/>
    <n v="-31116.63"/>
    <n v="27833541.850000001"/>
    <n v="738604.52"/>
    <n v="140.33000000000001"/>
    <n v="312022.61"/>
  </r>
  <r>
    <x v="75"/>
    <x v="75"/>
    <s v="CUSTODIAL"/>
    <x v="0"/>
    <n v="0.5"/>
    <n v="0"/>
    <n v="0"/>
    <n v="0.5"/>
    <n v="0"/>
    <n v="0"/>
    <n v="0"/>
  </r>
  <r>
    <x v="75"/>
    <x v="75"/>
    <s v="CUSTODIAL"/>
    <x v="1"/>
    <n v="2.15"/>
    <n v="0"/>
    <n v="0"/>
    <n v="2.15"/>
    <n v="0"/>
    <n v="0"/>
    <n v="0"/>
  </r>
  <r>
    <x v="75"/>
    <x v="75"/>
    <s v="CUSTODIAL"/>
    <x v="2"/>
    <n v="2.99"/>
    <n v="0"/>
    <n v="0"/>
    <n v="2.31"/>
    <n v="0"/>
    <n v="0"/>
    <n v="0.68"/>
  </r>
  <r>
    <x v="75"/>
    <x v="75"/>
    <s v="CUSTODIAL"/>
    <x v="3"/>
    <n v="3.33"/>
    <n v="0"/>
    <n v="0"/>
    <n v="2.38"/>
    <n v="0"/>
    <n v="0"/>
    <n v="0.95"/>
  </r>
  <r>
    <x v="75"/>
    <x v="75"/>
    <s v="CUSTODIAL"/>
    <x v="4"/>
    <n v="4.22"/>
    <n v="0"/>
    <n v="0"/>
    <n v="2.91"/>
    <n v="0"/>
    <n v="0"/>
    <n v="1.31"/>
  </r>
  <r>
    <x v="75"/>
    <x v="75"/>
    <s v="CUSTODIAL"/>
    <x v="5"/>
    <n v="1.39"/>
    <n v="0"/>
    <n v="0"/>
    <n v="0"/>
    <n v="0"/>
    <n v="0"/>
    <n v="1.39"/>
  </r>
  <r>
    <x v="75"/>
    <x v="75"/>
    <s v="CUSTODIAL"/>
    <x v="6"/>
    <n v="1.36"/>
    <n v="0"/>
    <n v="0"/>
    <n v="0"/>
    <n v="0"/>
    <n v="0"/>
    <n v="1.36"/>
  </r>
  <r>
    <x v="75"/>
    <x v="75"/>
    <s v="CUSTODIAL"/>
    <x v="7"/>
    <n v="1.32"/>
    <n v="0"/>
    <n v="0"/>
    <n v="0"/>
    <n v="0"/>
    <n v="0"/>
    <n v="1.32"/>
  </r>
  <r>
    <x v="75"/>
    <x v="75"/>
    <s v="CUSTODIAL"/>
    <x v="8"/>
    <n v="1.1299999999999999"/>
    <n v="0"/>
    <n v="0"/>
    <n v="0"/>
    <n v="0"/>
    <n v="0"/>
    <n v="1.1299999999999999"/>
  </r>
  <r>
    <x v="75"/>
    <x v="75"/>
    <s v="CUSTODIAL"/>
    <x v="9"/>
    <n v="1.01"/>
    <n v="0"/>
    <n v="0"/>
    <n v="0"/>
    <n v="0"/>
    <n v="0"/>
    <n v="1.01"/>
  </r>
  <r>
    <x v="75"/>
    <x v="75"/>
    <s v="CUSTODIAL"/>
    <x v="10"/>
    <n v="0.88"/>
    <n v="0"/>
    <n v="0"/>
    <n v="0"/>
    <n v="0"/>
    <n v="0"/>
    <n v="0.88"/>
  </r>
  <r>
    <x v="75"/>
    <x v="75"/>
    <s v="CUSTODIAL"/>
    <x v="11"/>
    <n v="0"/>
    <n v="0"/>
    <n v="0"/>
    <n v="0"/>
    <n v="0"/>
    <n v="0"/>
    <n v="0"/>
  </r>
  <r>
    <x v="75"/>
    <x v="75"/>
    <s v="CUSTODIAL"/>
    <x v="12"/>
    <n v="1.28"/>
    <n v="0"/>
    <n v="0"/>
    <n v="0"/>
    <n v="0"/>
    <n v="0"/>
    <n v="1.28"/>
  </r>
  <r>
    <x v="75"/>
    <x v="75"/>
    <s v="CUSTODIAL"/>
    <x v="13"/>
    <n v="1.5"/>
    <n v="0"/>
    <n v="0"/>
    <n v="0"/>
    <n v="0"/>
    <n v="0"/>
    <n v="1.5"/>
  </r>
  <r>
    <x v="75"/>
    <x v="75"/>
    <s v="CUSTODIAL"/>
    <x v="14"/>
    <n v="1.99"/>
    <n v="0"/>
    <n v="0"/>
    <n v="0"/>
    <n v="0"/>
    <n v="0"/>
    <n v="1.99"/>
  </r>
  <r>
    <x v="75"/>
    <x v="75"/>
    <s v="CUSTODIAL"/>
    <x v="15"/>
    <n v="9.2899999999999991"/>
    <n v="0"/>
    <n v="0"/>
    <n v="0"/>
    <n v="0"/>
    <n v="0"/>
    <n v="9.2899999999999991"/>
  </r>
  <r>
    <x v="75"/>
    <x v="75"/>
    <s v="CUSTODIAL"/>
    <x v="16"/>
    <n v="26.9"/>
    <n v="0"/>
    <n v="0"/>
    <n v="0"/>
    <n v="0"/>
    <n v="0"/>
    <n v="26.9"/>
  </r>
  <r>
    <x v="75"/>
    <x v="75"/>
    <s v="CUSTODIAL"/>
    <x v="17"/>
    <n v="40.81"/>
    <n v="0"/>
    <n v="0"/>
    <n v="0"/>
    <n v="0"/>
    <n v="0"/>
    <n v="40.81"/>
  </r>
  <r>
    <x v="75"/>
    <x v="75"/>
    <s v="CUSTODIAL"/>
    <x v="18"/>
    <n v="28.72"/>
    <n v="0"/>
    <n v="0"/>
    <n v="0"/>
    <n v="0"/>
    <n v="0"/>
    <n v="28.72"/>
  </r>
  <r>
    <x v="75"/>
    <x v="75"/>
    <s v="CUSTODIAL"/>
    <x v="19"/>
    <n v="17.28"/>
    <n v="0"/>
    <n v="0"/>
    <n v="0"/>
    <n v="0"/>
    <n v="0"/>
    <n v="17.28"/>
  </r>
  <r>
    <x v="75"/>
    <x v="75"/>
    <s v="CUSTODIAL"/>
    <x v="20"/>
    <n v="15.7"/>
    <n v="0"/>
    <n v="0"/>
    <n v="0"/>
    <n v="0"/>
    <n v="2.25"/>
    <n v="13.45"/>
  </r>
  <r>
    <x v="75"/>
    <x v="75"/>
    <s v="CUSTODIAL"/>
    <x v="21"/>
    <n v="32.14"/>
    <n v="0"/>
    <n v="0"/>
    <n v="0.56000000000000005"/>
    <n v="0"/>
    <n v="4.83"/>
    <n v="26.75"/>
  </r>
  <r>
    <x v="75"/>
    <x v="75"/>
    <s v="CUSTODIAL"/>
    <x v="22"/>
    <n v="40.04"/>
    <n v="0"/>
    <n v="0"/>
    <n v="0.93"/>
    <n v="0"/>
    <n v="4.5199999999999996"/>
    <n v="34.590000000000003"/>
  </r>
  <r>
    <x v="75"/>
    <x v="75"/>
    <s v="CUSTODIAL"/>
    <x v="23"/>
    <n v="50.45"/>
    <n v="0"/>
    <n v="0"/>
    <n v="3.97"/>
    <n v="0"/>
    <n v="5.74"/>
    <n v="40.74"/>
  </r>
  <r>
    <x v="75"/>
    <x v="75"/>
    <s v="CUSTODIAL"/>
    <x v="24"/>
    <n v="91.14"/>
    <n v="0"/>
    <n v="0"/>
    <n v="3.13"/>
    <n v="0"/>
    <n v="8.8699999999999992"/>
    <n v="79.14"/>
  </r>
  <r>
    <x v="75"/>
    <x v="75"/>
    <s v="CUSTODIAL"/>
    <x v="25"/>
    <n v="240.84"/>
    <n v="0"/>
    <n v="0"/>
    <n v="31.76"/>
    <n v="0"/>
    <n v="48.49"/>
    <n v="160.59"/>
  </r>
  <r>
    <x v="75"/>
    <x v="75"/>
    <s v="CUSTODIAL"/>
    <x v="26"/>
    <n v="484.56"/>
    <n v="0"/>
    <n v="0"/>
    <n v="33.15"/>
    <n v="0"/>
    <n v="79.77"/>
    <n v="371.64"/>
  </r>
  <r>
    <x v="75"/>
    <x v="75"/>
    <s v="CUSTODIAL"/>
    <x v="27"/>
    <n v="309.07"/>
    <n v="0"/>
    <n v="0"/>
    <n v="27.67"/>
    <n v="0"/>
    <n v="7.2"/>
    <n v="274.2"/>
  </r>
  <r>
    <x v="75"/>
    <x v="75"/>
    <s v="CUSTODIAL"/>
    <x v="28"/>
    <n v="614.58000000000004"/>
    <n v="0"/>
    <n v="0"/>
    <n v="28.15"/>
    <n v="0"/>
    <n v="5.6"/>
    <n v="580.83000000000004"/>
  </r>
  <r>
    <x v="75"/>
    <x v="75"/>
    <s v="CUSTODIAL"/>
    <x v="29"/>
    <n v="315.42"/>
    <n v="0"/>
    <n v="0"/>
    <n v="7.0000000000000007E-2"/>
    <n v="0"/>
    <n v="5.34"/>
    <n v="310.01"/>
  </r>
  <r>
    <x v="75"/>
    <x v="75"/>
    <s v="CUSTODIAL"/>
    <x v="30"/>
    <n v="353.56"/>
    <n v="0"/>
    <n v="0"/>
    <n v="0.14000000000000001"/>
    <n v="0"/>
    <n v="5.37"/>
    <n v="348.05"/>
  </r>
  <r>
    <x v="75"/>
    <x v="75"/>
    <s v="CUSTODIAL"/>
    <x v="31"/>
    <n v="482.44"/>
    <n v="0"/>
    <n v="0"/>
    <n v="44.38"/>
    <n v="0"/>
    <n v="5.0999999999999996"/>
    <n v="432.96"/>
  </r>
  <r>
    <x v="75"/>
    <x v="75"/>
    <s v="CUSTODIAL"/>
    <x v="32"/>
    <n v="368.69"/>
    <n v="0"/>
    <n v="0"/>
    <n v="51.91"/>
    <n v="0"/>
    <n v="8.83"/>
    <n v="307.95"/>
  </r>
  <r>
    <x v="75"/>
    <x v="75"/>
    <s v="CUSTODIAL"/>
    <x v="33"/>
    <n v="659.55"/>
    <n v="0"/>
    <n v="0"/>
    <n v="56.76"/>
    <n v="0"/>
    <n v="168.63"/>
    <n v="434.16"/>
  </r>
  <r>
    <x v="75"/>
    <x v="75"/>
    <s v="CUSTODIAL"/>
    <x v="34"/>
    <n v="768.19"/>
    <n v="0"/>
    <n v="0"/>
    <n v="60.16"/>
    <n v="0"/>
    <n v="13.36"/>
    <n v="694.67"/>
  </r>
  <r>
    <x v="75"/>
    <x v="75"/>
    <s v="CUSTODIAL"/>
    <x v="35"/>
    <n v="1729.27"/>
    <n v="0"/>
    <n v="0"/>
    <n v="115.77"/>
    <n v="0"/>
    <n v="469.8"/>
    <n v="1143.7"/>
  </r>
  <r>
    <x v="75"/>
    <x v="75"/>
    <s v="CUSTODIAL"/>
    <x v="36"/>
    <n v="3232.86"/>
    <n v="0"/>
    <n v="-301.69"/>
    <n v="419.2"/>
    <n v="-1.1100000000000001"/>
    <n v="147.38999999999999"/>
    <n v="2365.69"/>
  </r>
  <r>
    <x v="75"/>
    <x v="75"/>
    <s v="CUSTODIAL"/>
    <x v="37"/>
    <n v="3819.81"/>
    <n v="0"/>
    <n v="-878.7"/>
    <n v="250.43"/>
    <n v="2.0099999999999998"/>
    <n v="63.85"/>
    <n v="2624.82"/>
  </r>
  <r>
    <x v="75"/>
    <x v="75"/>
    <s v="CUSTODIAL"/>
    <x v="38"/>
    <n v="10564"/>
    <n v="0"/>
    <n v="-1771.8"/>
    <n v="4141.8900000000003"/>
    <n v="-19.04"/>
    <n v="77.790000000000006"/>
    <n v="4591.5600000000004"/>
  </r>
  <r>
    <x v="75"/>
    <x v="75"/>
    <s v="CUSTODIAL"/>
    <x v="39"/>
    <n v="25019.95"/>
    <n v="0"/>
    <n v="-1258.18"/>
    <n v="10463.02"/>
    <n v="0.55000000000000004"/>
    <n v="52.67"/>
    <n v="13245.53"/>
  </r>
  <r>
    <x v="75"/>
    <x v="75"/>
    <s v="CUSTODIAL"/>
    <x v="40"/>
    <n v="49057.42"/>
    <n v="59.99"/>
    <n v="-2094.5700000000002"/>
    <n v="16527.03"/>
    <n v="0.73"/>
    <n v="58.83"/>
    <n v="30436.25"/>
  </r>
  <r>
    <x v="75"/>
    <x v="75"/>
    <s v="CUSTODIAL"/>
    <x v="41"/>
    <n v="163243.28"/>
    <n v="0"/>
    <n v="-11848.5"/>
    <n v="98960.13"/>
    <n v="-75.16"/>
    <n v="70.849999999999994"/>
    <n v="52438.96"/>
  </r>
  <r>
    <x v="75"/>
    <x v="75"/>
    <s v="CUSTODIAL"/>
    <x v="42"/>
    <n v="16877008.829999998"/>
    <n v="5507.65"/>
    <n v="-18167.71"/>
    <n v="16250849.279999999"/>
    <n v="431240.51"/>
    <n v="81.94"/>
    <n v="182177.04"/>
  </r>
  <r>
    <x v="76"/>
    <x v="76"/>
    <s v="CUSTODIAL"/>
    <x v="0"/>
    <n v="0.08"/>
    <n v="0"/>
    <n v="0"/>
    <n v="0.08"/>
    <n v="0"/>
    <n v="0"/>
    <n v="0"/>
  </r>
  <r>
    <x v="76"/>
    <x v="76"/>
    <s v="CUSTODIAL"/>
    <x v="1"/>
    <n v="0.33"/>
    <n v="0"/>
    <n v="0"/>
    <n v="0.33"/>
    <n v="0"/>
    <n v="0"/>
    <n v="0"/>
  </r>
  <r>
    <x v="76"/>
    <x v="76"/>
    <s v="CUSTODIAL"/>
    <x v="2"/>
    <n v="0.46"/>
    <n v="0"/>
    <n v="0"/>
    <n v="0.36"/>
    <n v="0"/>
    <n v="0"/>
    <n v="0.1"/>
  </r>
  <r>
    <x v="76"/>
    <x v="76"/>
    <s v="CUSTODIAL"/>
    <x v="3"/>
    <n v="0.52"/>
    <n v="0"/>
    <n v="0"/>
    <n v="0.37"/>
    <n v="0"/>
    <n v="0"/>
    <n v="0.15"/>
  </r>
  <r>
    <x v="76"/>
    <x v="76"/>
    <s v="CUSTODIAL"/>
    <x v="4"/>
    <n v="0.65"/>
    <n v="0"/>
    <n v="0"/>
    <n v="0.45"/>
    <n v="0"/>
    <n v="0"/>
    <n v="0.2"/>
  </r>
  <r>
    <x v="76"/>
    <x v="76"/>
    <s v="CUSTODIAL"/>
    <x v="5"/>
    <n v="0.21"/>
    <n v="0"/>
    <n v="0"/>
    <n v="0"/>
    <n v="0"/>
    <n v="0"/>
    <n v="0.21"/>
  </r>
  <r>
    <x v="76"/>
    <x v="76"/>
    <s v="CUSTODIAL"/>
    <x v="6"/>
    <n v="0.21"/>
    <n v="0"/>
    <n v="0"/>
    <n v="0"/>
    <n v="0"/>
    <n v="0"/>
    <n v="0.21"/>
  </r>
  <r>
    <x v="76"/>
    <x v="76"/>
    <s v="CUSTODIAL"/>
    <x v="7"/>
    <n v="0.2"/>
    <n v="0"/>
    <n v="0"/>
    <n v="0"/>
    <n v="0"/>
    <n v="0"/>
    <n v="0.2"/>
  </r>
  <r>
    <x v="76"/>
    <x v="76"/>
    <s v="CUSTODIAL"/>
    <x v="8"/>
    <n v="0.18"/>
    <n v="0"/>
    <n v="0"/>
    <n v="0"/>
    <n v="0"/>
    <n v="0"/>
    <n v="0.18"/>
  </r>
  <r>
    <x v="76"/>
    <x v="76"/>
    <s v="CUSTODIAL"/>
    <x v="9"/>
    <n v="0.16"/>
    <n v="0"/>
    <n v="0"/>
    <n v="0"/>
    <n v="0"/>
    <n v="0"/>
    <n v="0.16"/>
  </r>
  <r>
    <x v="76"/>
    <x v="76"/>
    <s v="CUSTODIAL"/>
    <x v="10"/>
    <n v="0.14000000000000001"/>
    <n v="0"/>
    <n v="0"/>
    <n v="0"/>
    <n v="0"/>
    <n v="0"/>
    <n v="0.14000000000000001"/>
  </r>
  <r>
    <x v="76"/>
    <x v="76"/>
    <s v="CUSTODIAL"/>
    <x v="11"/>
    <n v="0"/>
    <n v="0"/>
    <n v="0"/>
    <n v="0"/>
    <n v="0"/>
    <n v="0"/>
    <n v="0"/>
  </r>
  <r>
    <x v="76"/>
    <x v="76"/>
    <s v="CUSTODIAL"/>
    <x v="12"/>
    <n v="0.13"/>
    <n v="0"/>
    <n v="0"/>
    <n v="0"/>
    <n v="0"/>
    <n v="0"/>
    <n v="0.13"/>
  </r>
  <r>
    <x v="76"/>
    <x v="76"/>
    <s v="CUSTODIAL"/>
    <x v="13"/>
    <n v="0.17"/>
    <n v="0"/>
    <n v="0"/>
    <n v="0"/>
    <n v="0"/>
    <n v="0"/>
    <n v="0.17"/>
  </r>
  <r>
    <x v="76"/>
    <x v="76"/>
    <s v="CUSTODIAL"/>
    <x v="14"/>
    <n v="0.21"/>
    <n v="0"/>
    <n v="0"/>
    <n v="0"/>
    <n v="0"/>
    <n v="0"/>
    <n v="0.21"/>
  </r>
  <r>
    <x v="76"/>
    <x v="76"/>
    <s v="CUSTODIAL"/>
    <x v="15"/>
    <n v="1.37"/>
    <n v="0"/>
    <n v="0"/>
    <n v="0"/>
    <n v="0"/>
    <n v="0"/>
    <n v="1.37"/>
  </r>
  <r>
    <x v="76"/>
    <x v="76"/>
    <s v="CUSTODIAL"/>
    <x v="16"/>
    <n v="1.64"/>
    <n v="0"/>
    <n v="0"/>
    <n v="0"/>
    <n v="0"/>
    <n v="0"/>
    <n v="1.64"/>
  </r>
  <r>
    <x v="76"/>
    <x v="76"/>
    <s v="CUSTODIAL"/>
    <x v="17"/>
    <n v="3.28"/>
    <n v="0"/>
    <n v="0"/>
    <n v="0"/>
    <n v="0"/>
    <n v="0"/>
    <n v="3.28"/>
  </r>
  <r>
    <x v="76"/>
    <x v="76"/>
    <s v="CUSTODIAL"/>
    <x v="18"/>
    <n v="2.37"/>
    <n v="0"/>
    <n v="0"/>
    <n v="0"/>
    <n v="0"/>
    <n v="0"/>
    <n v="2.37"/>
  </r>
  <r>
    <x v="76"/>
    <x v="76"/>
    <s v="CUSTODIAL"/>
    <x v="19"/>
    <n v="1.37"/>
    <n v="0"/>
    <n v="0"/>
    <n v="0"/>
    <n v="0"/>
    <n v="0"/>
    <n v="1.37"/>
  </r>
  <r>
    <x v="76"/>
    <x v="76"/>
    <s v="CUSTODIAL"/>
    <x v="20"/>
    <n v="1.48"/>
    <n v="0"/>
    <n v="0"/>
    <n v="0"/>
    <n v="0"/>
    <n v="0.22"/>
    <n v="1.26"/>
  </r>
  <r>
    <x v="76"/>
    <x v="76"/>
    <s v="CUSTODIAL"/>
    <x v="21"/>
    <n v="3.78"/>
    <n v="0"/>
    <n v="0"/>
    <n v="7.0000000000000007E-2"/>
    <n v="0"/>
    <n v="0.59"/>
    <n v="3.12"/>
  </r>
  <r>
    <x v="76"/>
    <x v="76"/>
    <s v="CUSTODIAL"/>
    <x v="22"/>
    <n v="5.38"/>
    <n v="0"/>
    <n v="0"/>
    <n v="0.13"/>
    <n v="0"/>
    <n v="0.63"/>
    <n v="4.62"/>
  </r>
  <r>
    <x v="76"/>
    <x v="76"/>
    <s v="CUSTODIAL"/>
    <x v="23"/>
    <n v="5.7"/>
    <n v="0"/>
    <n v="0"/>
    <n v="0.46"/>
    <n v="0"/>
    <n v="0.67"/>
    <n v="4.57"/>
  </r>
  <r>
    <x v="76"/>
    <x v="76"/>
    <s v="CUSTODIAL"/>
    <x v="24"/>
    <n v="6.82"/>
    <n v="0"/>
    <n v="0"/>
    <n v="0.21"/>
    <n v="0"/>
    <n v="0.69"/>
    <n v="5.92"/>
  </r>
  <r>
    <x v="76"/>
    <x v="76"/>
    <s v="CUSTODIAL"/>
    <x v="25"/>
    <n v="17.54"/>
    <n v="0"/>
    <n v="0"/>
    <n v="2.4"/>
    <n v="0"/>
    <n v="3.66"/>
    <n v="11.48"/>
  </r>
  <r>
    <x v="76"/>
    <x v="76"/>
    <s v="CUSTODIAL"/>
    <x v="26"/>
    <n v="35.28"/>
    <n v="0"/>
    <n v="0"/>
    <n v="2.5"/>
    <n v="0"/>
    <n v="6.02"/>
    <n v="26.76"/>
  </r>
  <r>
    <x v="76"/>
    <x v="76"/>
    <s v="CUSTODIAL"/>
    <x v="27"/>
    <n v="24.29"/>
    <n v="0"/>
    <n v="0"/>
    <n v="2.2599999999999998"/>
    <n v="0"/>
    <n v="0.59"/>
    <n v="21.44"/>
  </r>
  <r>
    <x v="76"/>
    <x v="76"/>
    <s v="CUSTODIAL"/>
    <x v="28"/>
    <n v="35.75"/>
    <n v="0"/>
    <n v="0"/>
    <n v="1.71"/>
    <n v="0"/>
    <n v="0.34"/>
    <n v="33.700000000000003"/>
  </r>
  <r>
    <x v="76"/>
    <x v="76"/>
    <s v="CUSTODIAL"/>
    <x v="29"/>
    <n v="19.66"/>
    <n v="0"/>
    <n v="0"/>
    <n v="0"/>
    <n v="0"/>
    <n v="0.35"/>
    <n v="19.309999999999999"/>
  </r>
  <r>
    <x v="76"/>
    <x v="76"/>
    <s v="CUSTODIAL"/>
    <x v="30"/>
    <n v="21.12"/>
    <n v="0"/>
    <n v="0"/>
    <n v="0"/>
    <n v="0"/>
    <n v="0.34"/>
    <n v="20.78"/>
  </r>
  <r>
    <x v="76"/>
    <x v="76"/>
    <s v="CUSTODIAL"/>
    <x v="31"/>
    <n v="27.89"/>
    <n v="0"/>
    <n v="0"/>
    <n v="2.69"/>
    <n v="0"/>
    <n v="0.31"/>
    <n v="24.89"/>
  </r>
  <r>
    <x v="76"/>
    <x v="76"/>
    <s v="CUSTODIAL"/>
    <x v="32"/>
    <n v="22.29"/>
    <n v="0"/>
    <n v="0"/>
    <n v="3.3"/>
    <n v="0"/>
    <n v="0.56000000000000005"/>
    <n v="18.43"/>
  </r>
  <r>
    <x v="76"/>
    <x v="76"/>
    <s v="CUSTODIAL"/>
    <x v="33"/>
    <n v="39.54"/>
    <n v="0"/>
    <n v="0"/>
    <n v="3.62"/>
    <n v="0"/>
    <n v="10.7"/>
    <n v="25.22"/>
  </r>
  <r>
    <x v="76"/>
    <x v="76"/>
    <s v="CUSTODIAL"/>
    <x v="34"/>
    <n v="38.869999999999997"/>
    <n v="0"/>
    <n v="0"/>
    <n v="3.36"/>
    <n v="0"/>
    <n v="0.74"/>
    <n v="34.770000000000003"/>
  </r>
  <r>
    <x v="76"/>
    <x v="76"/>
    <s v="CUSTODIAL"/>
    <x v="35"/>
    <n v="93.08"/>
    <n v="0"/>
    <n v="0"/>
    <n v="6.82"/>
    <n v="0"/>
    <n v="27.71"/>
    <n v="58.55"/>
  </r>
  <r>
    <x v="76"/>
    <x v="76"/>
    <s v="CUSTODIAL"/>
    <x v="36"/>
    <n v="173.21"/>
    <n v="0"/>
    <n v="-18.27"/>
    <n v="25.38"/>
    <n v="-0.06"/>
    <n v="8.92"/>
    <n v="120.7"/>
  </r>
  <r>
    <x v="76"/>
    <x v="76"/>
    <s v="CUSTODIAL"/>
    <x v="37"/>
    <n v="192.4"/>
    <n v="0"/>
    <n v="-56.23"/>
    <n v="16.02"/>
    <n v="0.11"/>
    <n v="4.08"/>
    <n v="115.96"/>
  </r>
  <r>
    <x v="76"/>
    <x v="76"/>
    <s v="CUSTODIAL"/>
    <x v="38"/>
    <n v="539.38"/>
    <n v="0"/>
    <n v="-107.23"/>
    <n v="250.71"/>
    <n v="-1.1599999999999999"/>
    <n v="4.72"/>
    <n v="177.88"/>
  </r>
  <r>
    <x v="76"/>
    <x v="76"/>
    <s v="CUSTODIAL"/>
    <x v="39"/>
    <n v="1376.9"/>
    <n v="0"/>
    <n v="-85.25"/>
    <n v="708.9"/>
    <n v="0.02"/>
    <n v="3.57"/>
    <n v="579.16"/>
  </r>
  <r>
    <x v="76"/>
    <x v="76"/>
    <s v="CUSTODIAL"/>
    <x v="40"/>
    <n v="3072.21"/>
    <n v="3.92"/>
    <n v="-136.82"/>
    <n v="1079.55"/>
    <n v="0.04"/>
    <n v="3.84"/>
    <n v="1855.88"/>
  </r>
  <r>
    <x v="76"/>
    <x v="76"/>
    <s v="CUSTODIAL"/>
    <x v="41"/>
    <n v="10948.55"/>
    <n v="0"/>
    <n v="-794.67"/>
    <n v="6637.13"/>
    <n v="-5.04"/>
    <n v="4.76"/>
    <n v="3517.03"/>
  </r>
  <r>
    <x v="76"/>
    <x v="76"/>
    <s v="CUSTODIAL"/>
    <x v="42"/>
    <n v="1125987.31"/>
    <n v="367.46"/>
    <n v="-1212.0899999999999"/>
    <n v="1084211.67"/>
    <n v="28771.17"/>
    <n v="5.46"/>
    <n v="12154.38"/>
  </r>
  <r>
    <x v="77"/>
    <x v="77"/>
    <s v="CUSTODIAL"/>
    <x v="0"/>
    <n v="0.37"/>
    <n v="0"/>
    <n v="0"/>
    <n v="0.37"/>
    <n v="0"/>
    <n v="0"/>
    <n v="0"/>
  </r>
  <r>
    <x v="77"/>
    <x v="77"/>
    <s v="CUSTODIAL"/>
    <x v="1"/>
    <n v="1.57"/>
    <n v="0"/>
    <n v="0"/>
    <n v="1.56"/>
    <n v="0"/>
    <n v="0"/>
    <n v="0.01"/>
  </r>
  <r>
    <x v="77"/>
    <x v="77"/>
    <s v="CUSTODIAL"/>
    <x v="2"/>
    <n v="2.1800000000000002"/>
    <n v="0"/>
    <n v="0"/>
    <n v="1.69"/>
    <n v="0"/>
    <n v="0"/>
    <n v="0.49"/>
  </r>
  <r>
    <x v="77"/>
    <x v="77"/>
    <s v="CUSTODIAL"/>
    <x v="3"/>
    <n v="2.4300000000000002"/>
    <n v="0"/>
    <n v="0"/>
    <n v="1.74"/>
    <n v="0"/>
    <n v="0"/>
    <n v="0.69"/>
  </r>
  <r>
    <x v="77"/>
    <x v="77"/>
    <s v="CUSTODIAL"/>
    <x v="4"/>
    <n v="3.07"/>
    <n v="0"/>
    <n v="0"/>
    <n v="2.12"/>
    <n v="0"/>
    <n v="0"/>
    <n v="0.95"/>
  </r>
  <r>
    <x v="77"/>
    <x v="77"/>
    <s v="CUSTODIAL"/>
    <x v="5"/>
    <n v="1.01"/>
    <n v="0"/>
    <n v="0"/>
    <n v="0"/>
    <n v="0"/>
    <n v="0"/>
    <n v="1.01"/>
  </r>
  <r>
    <x v="77"/>
    <x v="77"/>
    <s v="CUSTODIAL"/>
    <x v="6"/>
    <n v="0.99"/>
    <n v="0"/>
    <n v="0"/>
    <n v="0"/>
    <n v="0"/>
    <n v="0"/>
    <n v="0.99"/>
  </r>
  <r>
    <x v="77"/>
    <x v="77"/>
    <s v="CUSTODIAL"/>
    <x v="7"/>
    <n v="0.96"/>
    <n v="0"/>
    <n v="0"/>
    <n v="0"/>
    <n v="0"/>
    <n v="0"/>
    <n v="0.96"/>
  </r>
  <r>
    <x v="77"/>
    <x v="77"/>
    <s v="CUSTODIAL"/>
    <x v="8"/>
    <n v="0.82"/>
    <n v="0"/>
    <n v="0"/>
    <n v="0"/>
    <n v="0"/>
    <n v="0"/>
    <n v="0.82"/>
  </r>
  <r>
    <x v="77"/>
    <x v="77"/>
    <s v="CUSTODIAL"/>
    <x v="9"/>
    <n v="0.74"/>
    <n v="0"/>
    <n v="0"/>
    <n v="0"/>
    <n v="0"/>
    <n v="0"/>
    <n v="0.74"/>
  </r>
  <r>
    <x v="77"/>
    <x v="77"/>
    <s v="CUSTODIAL"/>
    <x v="10"/>
    <n v="0.64"/>
    <n v="0"/>
    <n v="0"/>
    <n v="0"/>
    <n v="0"/>
    <n v="0"/>
    <n v="0.64"/>
  </r>
  <r>
    <x v="77"/>
    <x v="77"/>
    <s v="CUSTODIAL"/>
    <x v="11"/>
    <n v="0"/>
    <n v="0"/>
    <n v="0"/>
    <n v="0"/>
    <n v="0"/>
    <n v="0"/>
    <n v="0"/>
  </r>
  <r>
    <x v="77"/>
    <x v="77"/>
    <s v="CUSTODIAL"/>
    <x v="12"/>
    <n v="0.64"/>
    <n v="0"/>
    <n v="0"/>
    <n v="0"/>
    <n v="0"/>
    <n v="0"/>
    <n v="0.64"/>
  </r>
  <r>
    <x v="77"/>
    <x v="77"/>
    <s v="CUSTODIAL"/>
    <x v="13"/>
    <n v="0.94"/>
    <n v="0"/>
    <n v="0"/>
    <n v="0"/>
    <n v="0"/>
    <n v="0"/>
    <n v="0.94"/>
  </r>
  <r>
    <x v="77"/>
    <x v="77"/>
    <s v="CUSTODIAL"/>
    <x v="14"/>
    <n v="1.29"/>
    <n v="0"/>
    <n v="0"/>
    <n v="0"/>
    <n v="0"/>
    <n v="0"/>
    <n v="1.29"/>
  </r>
  <r>
    <x v="77"/>
    <x v="77"/>
    <s v="CUSTODIAL"/>
    <x v="15"/>
    <n v="6.09"/>
    <n v="0"/>
    <n v="0"/>
    <n v="0"/>
    <n v="0"/>
    <n v="0"/>
    <n v="6.09"/>
  </r>
  <r>
    <x v="77"/>
    <x v="77"/>
    <s v="CUSTODIAL"/>
    <x v="16"/>
    <n v="7.96"/>
    <n v="0"/>
    <n v="0"/>
    <n v="0"/>
    <n v="0"/>
    <n v="0"/>
    <n v="7.96"/>
  </r>
  <r>
    <x v="77"/>
    <x v="77"/>
    <s v="CUSTODIAL"/>
    <x v="17"/>
    <n v="13.37"/>
    <n v="0"/>
    <n v="0"/>
    <n v="0"/>
    <n v="0"/>
    <n v="0"/>
    <n v="13.37"/>
  </r>
  <r>
    <x v="77"/>
    <x v="77"/>
    <s v="CUSTODIAL"/>
    <x v="18"/>
    <n v="9.6"/>
    <n v="0"/>
    <n v="0"/>
    <n v="0"/>
    <n v="0"/>
    <n v="0"/>
    <n v="9.6"/>
  </r>
  <r>
    <x v="77"/>
    <x v="77"/>
    <s v="CUSTODIAL"/>
    <x v="19"/>
    <n v="5.97"/>
    <n v="0"/>
    <n v="0"/>
    <n v="0"/>
    <n v="0"/>
    <n v="0"/>
    <n v="5.97"/>
  </r>
  <r>
    <x v="77"/>
    <x v="77"/>
    <s v="CUSTODIAL"/>
    <x v="20"/>
    <n v="5.03"/>
    <n v="0"/>
    <n v="0"/>
    <n v="0"/>
    <n v="0"/>
    <n v="0.69"/>
    <n v="4.34"/>
  </r>
  <r>
    <x v="77"/>
    <x v="77"/>
    <s v="CUSTODIAL"/>
    <x v="21"/>
    <n v="10.220000000000001"/>
    <n v="0"/>
    <n v="0"/>
    <n v="0.17"/>
    <n v="0"/>
    <n v="1.48"/>
    <n v="8.57"/>
  </r>
  <r>
    <x v="77"/>
    <x v="77"/>
    <s v="CUSTODIAL"/>
    <x v="22"/>
    <n v="9.3000000000000007"/>
    <n v="0"/>
    <n v="0"/>
    <n v="0.2"/>
    <n v="0"/>
    <n v="0.99"/>
    <n v="8.11"/>
  </r>
  <r>
    <x v="77"/>
    <x v="77"/>
    <s v="CUSTODIAL"/>
    <x v="23"/>
    <n v="12.49"/>
    <n v="0"/>
    <n v="0"/>
    <n v="0.93"/>
    <n v="0"/>
    <n v="1.35"/>
    <n v="10.210000000000001"/>
  </r>
  <r>
    <x v="77"/>
    <x v="77"/>
    <s v="CUSTODIAL"/>
    <x v="24"/>
    <n v="16.03"/>
    <n v="0"/>
    <n v="0"/>
    <n v="0.54"/>
    <n v="0"/>
    <n v="1.49"/>
    <n v="14"/>
  </r>
  <r>
    <x v="77"/>
    <x v="77"/>
    <s v="CUSTODIAL"/>
    <x v="25"/>
    <n v="42.84"/>
    <n v="0"/>
    <n v="0"/>
    <n v="5.4"/>
    <n v="0"/>
    <n v="8.26"/>
    <n v="29.18"/>
  </r>
  <r>
    <x v="77"/>
    <x v="77"/>
    <s v="CUSTODIAL"/>
    <x v="26"/>
    <n v="82.42"/>
    <n v="0"/>
    <n v="0"/>
    <n v="5.39"/>
    <n v="0"/>
    <n v="12.96"/>
    <n v="64.069999999999993"/>
  </r>
  <r>
    <x v="77"/>
    <x v="77"/>
    <s v="CUSTODIAL"/>
    <x v="27"/>
    <n v="54.94"/>
    <n v="0"/>
    <n v="0"/>
    <n v="4.7"/>
    <n v="0"/>
    <n v="1.22"/>
    <n v="49.02"/>
  </r>
  <r>
    <x v="77"/>
    <x v="77"/>
    <s v="CUSTODIAL"/>
    <x v="28"/>
    <n v="108.35"/>
    <n v="0"/>
    <n v="0"/>
    <n v="4.74"/>
    <n v="0"/>
    <n v="0.94"/>
    <n v="102.67"/>
  </r>
  <r>
    <x v="77"/>
    <x v="77"/>
    <s v="CUSTODIAL"/>
    <x v="29"/>
    <n v="55.29"/>
    <n v="0"/>
    <n v="0"/>
    <n v="0.01"/>
    <n v="0"/>
    <n v="0.89"/>
    <n v="54.39"/>
  </r>
  <r>
    <x v="77"/>
    <x v="77"/>
    <s v="CUSTODIAL"/>
    <x v="30"/>
    <n v="76.84"/>
    <n v="0"/>
    <n v="0"/>
    <n v="0.02"/>
    <n v="0"/>
    <n v="1.1200000000000001"/>
    <n v="75.7"/>
  </r>
  <r>
    <x v="77"/>
    <x v="77"/>
    <s v="CUSTODIAL"/>
    <x v="31"/>
    <n v="109"/>
    <n v="0"/>
    <n v="0"/>
    <n v="9.65"/>
    <n v="0"/>
    <n v="1.1100000000000001"/>
    <n v="98.24"/>
  </r>
  <r>
    <x v="77"/>
    <x v="77"/>
    <s v="CUSTODIAL"/>
    <x v="32"/>
    <n v="87.49"/>
    <n v="0"/>
    <n v="0"/>
    <n v="11.84"/>
    <n v="0"/>
    <n v="2.0099999999999998"/>
    <n v="73.64"/>
  </r>
  <r>
    <x v="77"/>
    <x v="77"/>
    <s v="CUSTODIAL"/>
    <x v="33"/>
    <n v="158.83000000000001"/>
    <n v="0"/>
    <n v="0"/>
    <n v="13.15"/>
    <n v="0"/>
    <n v="39.020000000000003"/>
    <n v="106.66"/>
  </r>
  <r>
    <x v="77"/>
    <x v="77"/>
    <s v="CUSTODIAL"/>
    <x v="34"/>
    <n v="193.43"/>
    <n v="0"/>
    <n v="0"/>
    <n v="14.5"/>
    <n v="0"/>
    <n v="3.22"/>
    <n v="175.71"/>
  </r>
  <r>
    <x v="77"/>
    <x v="77"/>
    <s v="CUSTODIAL"/>
    <x v="35"/>
    <n v="450.5"/>
    <n v="0"/>
    <n v="0"/>
    <n v="29.02"/>
    <n v="0"/>
    <n v="117.75"/>
    <n v="303.73"/>
  </r>
  <r>
    <x v="77"/>
    <x v="77"/>
    <s v="CUSTODIAL"/>
    <x v="36"/>
    <n v="832.89"/>
    <n v="0"/>
    <n v="-74.89"/>
    <n v="104.05"/>
    <n v="-0.28000000000000003"/>
    <n v="36.590000000000003"/>
    <n v="617.64"/>
  </r>
  <r>
    <x v="77"/>
    <x v="77"/>
    <s v="CUSTODIAL"/>
    <x v="37"/>
    <n v="982.13"/>
    <n v="0"/>
    <n v="-218.66"/>
    <n v="62.3"/>
    <n v="0.51"/>
    <n v="15.89"/>
    <n v="684.77"/>
  </r>
  <r>
    <x v="77"/>
    <x v="77"/>
    <s v="CUSTODIAL"/>
    <x v="38"/>
    <n v="2836.2"/>
    <n v="0"/>
    <n v="-453.7"/>
    <n v="1060.5899999999999"/>
    <n v="-4.8600000000000003"/>
    <n v="19.920000000000002"/>
    <n v="1306.8499999999999"/>
  </r>
  <r>
    <x v="77"/>
    <x v="77"/>
    <s v="CUSTODIAL"/>
    <x v="39"/>
    <n v="6821.15"/>
    <n v="0"/>
    <n v="-330.98"/>
    <n v="2752.34"/>
    <n v="0.14000000000000001"/>
    <n v="13.86"/>
    <n v="3723.83"/>
  </r>
  <r>
    <x v="77"/>
    <x v="77"/>
    <s v="CUSTODIAL"/>
    <x v="40"/>
    <n v="12839.14"/>
    <n v="14.96"/>
    <n v="-522.08000000000004"/>
    <n v="4119.3900000000003"/>
    <n v="0.18"/>
    <n v="14.67"/>
    <n v="8197.7800000000007"/>
  </r>
  <r>
    <x v="77"/>
    <x v="77"/>
    <s v="CUSTODIAL"/>
    <x v="41"/>
    <n v="42487.9"/>
    <n v="0"/>
    <n v="-3083.86"/>
    <n v="25756.7"/>
    <n v="-19.559999999999999"/>
    <n v="18.440000000000001"/>
    <n v="13648.46"/>
  </r>
  <r>
    <x v="77"/>
    <x v="77"/>
    <s v="CUSTODIAL"/>
    <x v="42"/>
    <n v="4449260.9800000004"/>
    <n v="1451.98"/>
    <n v="-4789.54"/>
    <n v="4284187.46"/>
    <n v="113687.32"/>
    <n v="21.61"/>
    <n v="48027.03"/>
  </r>
  <r>
    <x v="78"/>
    <x v="78"/>
    <s v="CUSTODIAL"/>
    <x v="0"/>
    <n v="0.01"/>
    <n v="0"/>
    <n v="0"/>
    <n v="0.01"/>
    <n v="0"/>
    <n v="0"/>
    <n v="0"/>
  </r>
  <r>
    <x v="78"/>
    <x v="78"/>
    <s v="CUSTODIAL"/>
    <x v="1"/>
    <n v="0.05"/>
    <n v="0"/>
    <n v="0"/>
    <n v="0.05"/>
    <n v="0"/>
    <n v="0"/>
    <n v="0"/>
  </r>
  <r>
    <x v="78"/>
    <x v="78"/>
    <s v="CUSTODIAL"/>
    <x v="2"/>
    <n v="0.06"/>
    <n v="0"/>
    <n v="0"/>
    <n v="0.05"/>
    <n v="0"/>
    <n v="0"/>
    <n v="0.01"/>
  </r>
  <r>
    <x v="78"/>
    <x v="78"/>
    <s v="CUSTODIAL"/>
    <x v="3"/>
    <n v="7.0000000000000007E-2"/>
    <n v="0"/>
    <n v="0"/>
    <n v="0.05"/>
    <n v="0"/>
    <n v="0"/>
    <n v="0.02"/>
  </r>
  <r>
    <x v="78"/>
    <x v="78"/>
    <s v="CUSTODIAL"/>
    <x v="4"/>
    <n v="0.09"/>
    <n v="0"/>
    <n v="0"/>
    <n v="0.06"/>
    <n v="0"/>
    <n v="0"/>
    <n v="0.03"/>
  </r>
  <r>
    <x v="78"/>
    <x v="78"/>
    <s v="CUSTODIAL"/>
    <x v="5"/>
    <n v="0.03"/>
    <n v="0"/>
    <n v="0"/>
    <n v="0"/>
    <n v="0"/>
    <n v="0"/>
    <n v="0.03"/>
  </r>
  <r>
    <x v="78"/>
    <x v="78"/>
    <s v="CUSTODIAL"/>
    <x v="6"/>
    <n v="0.03"/>
    <n v="0"/>
    <n v="0"/>
    <n v="0"/>
    <n v="0"/>
    <n v="0"/>
    <n v="0.03"/>
  </r>
  <r>
    <x v="78"/>
    <x v="78"/>
    <s v="CUSTODIAL"/>
    <x v="7"/>
    <n v="0.03"/>
    <n v="0"/>
    <n v="0"/>
    <n v="0"/>
    <n v="0"/>
    <n v="0"/>
    <n v="0.03"/>
  </r>
  <r>
    <x v="78"/>
    <x v="78"/>
    <s v="CUSTODIAL"/>
    <x v="8"/>
    <n v="0.02"/>
    <n v="0"/>
    <n v="0"/>
    <n v="0"/>
    <n v="0"/>
    <n v="0"/>
    <n v="0.02"/>
  </r>
  <r>
    <x v="78"/>
    <x v="78"/>
    <s v="CUSTODIAL"/>
    <x v="9"/>
    <n v="0.02"/>
    <n v="0"/>
    <n v="0"/>
    <n v="0"/>
    <n v="0"/>
    <n v="0"/>
    <n v="0.02"/>
  </r>
  <r>
    <x v="78"/>
    <x v="78"/>
    <s v="CUSTODIAL"/>
    <x v="10"/>
    <n v="0.02"/>
    <n v="0"/>
    <n v="0"/>
    <n v="0"/>
    <n v="0"/>
    <n v="0"/>
    <n v="0.02"/>
  </r>
  <r>
    <x v="78"/>
    <x v="78"/>
    <s v="CUSTODIAL"/>
    <x v="11"/>
    <n v="0"/>
    <n v="0"/>
    <n v="0"/>
    <n v="0"/>
    <n v="0"/>
    <n v="0"/>
    <n v="0"/>
  </r>
  <r>
    <x v="78"/>
    <x v="78"/>
    <s v="CUSTODIAL"/>
    <x v="37"/>
    <n v="0"/>
    <n v="0"/>
    <n v="0"/>
    <n v="0"/>
    <n v="0"/>
    <n v="0"/>
    <n v="0"/>
  </r>
  <r>
    <x v="79"/>
    <x v="79"/>
    <s v="CUSTODIAL"/>
    <x v="17"/>
    <n v="2.69"/>
    <n v="0"/>
    <n v="0"/>
    <n v="0"/>
    <n v="0"/>
    <n v="0"/>
    <n v="2.69"/>
  </r>
  <r>
    <x v="79"/>
    <x v="79"/>
    <s v="CUSTODIAL"/>
    <x v="18"/>
    <n v="2.13"/>
    <n v="0"/>
    <n v="0"/>
    <n v="0"/>
    <n v="0"/>
    <n v="0"/>
    <n v="2.13"/>
  </r>
  <r>
    <x v="79"/>
    <x v="79"/>
    <s v="CUSTODIAL"/>
    <x v="19"/>
    <n v="1.27"/>
    <n v="0"/>
    <n v="0"/>
    <n v="0"/>
    <n v="0"/>
    <n v="0"/>
    <n v="1.27"/>
  </r>
  <r>
    <x v="79"/>
    <x v="79"/>
    <s v="CUSTODIAL"/>
    <x v="20"/>
    <n v="0.99"/>
    <n v="0"/>
    <n v="0"/>
    <n v="0"/>
    <n v="0"/>
    <n v="0.14000000000000001"/>
    <n v="0.85"/>
  </r>
  <r>
    <x v="79"/>
    <x v="79"/>
    <s v="CUSTODIAL"/>
    <x v="21"/>
    <n v="2.0499999999999998"/>
    <n v="0"/>
    <n v="0"/>
    <n v="0.04"/>
    <n v="0"/>
    <n v="0.31"/>
    <n v="1.7"/>
  </r>
  <r>
    <x v="79"/>
    <x v="79"/>
    <s v="CUSTODIAL"/>
    <x v="22"/>
    <n v="2.87"/>
    <n v="0"/>
    <n v="0"/>
    <n v="7.0000000000000007E-2"/>
    <n v="0"/>
    <n v="0.33"/>
    <n v="2.4700000000000002"/>
  </r>
  <r>
    <x v="79"/>
    <x v="79"/>
    <s v="CUSTODIAL"/>
    <x v="23"/>
    <n v="3.36"/>
    <n v="0"/>
    <n v="0"/>
    <n v="0.26"/>
    <n v="0"/>
    <n v="0.39"/>
    <n v="2.71"/>
  </r>
  <r>
    <x v="79"/>
    <x v="79"/>
    <s v="CUSTODIAL"/>
    <x v="24"/>
    <n v="3.51"/>
    <n v="0"/>
    <n v="0"/>
    <n v="0.15"/>
    <n v="0"/>
    <n v="0.34"/>
    <n v="3.02"/>
  </r>
  <r>
    <x v="79"/>
    <x v="79"/>
    <s v="CUSTODIAL"/>
    <x v="25"/>
    <n v="9.5299999999999994"/>
    <n v="0"/>
    <n v="0"/>
    <n v="1.26"/>
    <n v="0"/>
    <n v="1.93"/>
    <n v="6.34"/>
  </r>
  <r>
    <x v="79"/>
    <x v="79"/>
    <s v="CUSTODIAL"/>
    <x v="26"/>
    <n v="16.760000000000002"/>
    <n v="0"/>
    <n v="0"/>
    <n v="1.1399999999999999"/>
    <n v="0"/>
    <n v="2.76"/>
    <n v="12.86"/>
  </r>
  <r>
    <x v="79"/>
    <x v="79"/>
    <s v="CUSTODIAL"/>
    <x v="27"/>
    <n v="10.81"/>
    <n v="0"/>
    <n v="0"/>
    <n v="0.97"/>
    <n v="0"/>
    <n v="0.25"/>
    <n v="9.59"/>
  </r>
  <r>
    <x v="79"/>
    <x v="79"/>
    <s v="CUSTODIAL"/>
    <x v="28"/>
    <n v="20.78"/>
    <n v="0"/>
    <n v="0"/>
    <n v="0.95"/>
    <n v="0"/>
    <n v="0.19"/>
    <n v="19.64"/>
  </r>
  <r>
    <x v="79"/>
    <x v="79"/>
    <s v="CUSTODIAL"/>
    <x v="29"/>
    <n v="10.94"/>
    <n v="0"/>
    <n v="0"/>
    <n v="0"/>
    <n v="0"/>
    <n v="0.19"/>
    <n v="10.75"/>
  </r>
  <r>
    <x v="79"/>
    <x v="79"/>
    <s v="CUSTODIAL"/>
    <x v="30"/>
    <n v="12.56"/>
    <n v="0"/>
    <n v="0"/>
    <n v="0"/>
    <n v="0"/>
    <n v="0.19"/>
    <n v="12.37"/>
  </r>
  <r>
    <x v="79"/>
    <x v="79"/>
    <s v="CUSTODIAL"/>
    <x v="31"/>
    <n v="18.47"/>
    <n v="0"/>
    <n v="0"/>
    <n v="1.69"/>
    <n v="0"/>
    <n v="0.2"/>
    <n v="16.579999999999998"/>
  </r>
  <r>
    <x v="79"/>
    <x v="79"/>
    <s v="CUSTODIAL"/>
    <x v="32"/>
    <n v="14.33"/>
    <n v="0"/>
    <n v="0"/>
    <n v="2.0099999999999998"/>
    <n v="0"/>
    <n v="0.34"/>
    <n v="11.98"/>
  </r>
  <r>
    <x v="79"/>
    <x v="79"/>
    <s v="CUSTODIAL"/>
    <x v="33"/>
    <n v="27.92"/>
    <n v="0"/>
    <n v="0"/>
    <n v="2.42"/>
    <n v="0"/>
    <n v="7.15"/>
    <n v="18.350000000000001"/>
  </r>
  <r>
    <x v="79"/>
    <x v="79"/>
    <s v="CUSTODIAL"/>
    <x v="34"/>
    <n v="32.06"/>
    <n v="0"/>
    <n v="0"/>
    <n v="2.5099999999999998"/>
    <n v="0"/>
    <n v="0.55000000000000004"/>
    <n v="29"/>
  </r>
  <r>
    <x v="79"/>
    <x v="79"/>
    <s v="CUSTODIAL"/>
    <x v="35"/>
    <n v="72.52"/>
    <n v="0"/>
    <n v="0"/>
    <n v="4.84"/>
    <n v="0"/>
    <n v="19.71"/>
    <n v="47.97"/>
  </r>
  <r>
    <x v="79"/>
    <x v="79"/>
    <s v="CUSTODIAL"/>
    <x v="36"/>
    <n v="143.97"/>
    <n v="0"/>
    <n v="-13.44"/>
    <n v="18.68"/>
    <n v="-0.05"/>
    <n v="6.57"/>
    <n v="105.33"/>
  </r>
  <r>
    <x v="79"/>
    <x v="79"/>
    <s v="CUSTODIAL"/>
    <x v="37"/>
    <n v="173.18"/>
    <n v="0"/>
    <n v="-39.83"/>
    <n v="11.36"/>
    <n v="0.1"/>
    <n v="2.89"/>
    <n v="119"/>
  </r>
  <r>
    <x v="79"/>
    <x v="79"/>
    <s v="CUSTODIAL"/>
    <x v="38"/>
    <n v="470.84"/>
    <n v="0"/>
    <n v="-78.95"/>
    <n v="184.6"/>
    <n v="-0.85"/>
    <n v="3.47"/>
    <n v="204.67"/>
  </r>
  <r>
    <x v="79"/>
    <x v="79"/>
    <s v="CUSTODIAL"/>
    <x v="39"/>
    <n v="1277.75"/>
    <n v="0"/>
    <n v="-64.27"/>
    <n v="534.37"/>
    <n v="0.02"/>
    <n v="2.69"/>
    <n v="676.4"/>
  </r>
  <r>
    <x v="79"/>
    <x v="79"/>
    <s v="CUSTODIAL"/>
    <x v="40"/>
    <n v="2384.81"/>
    <n v="2.92"/>
    <n v="-101.8"/>
    <n v="803.41"/>
    <n v="0.03"/>
    <n v="2.86"/>
    <n v="1479.63"/>
  </r>
  <r>
    <x v="79"/>
    <x v="79"/>
    <s v="CUSTODIAL"/>
    <x v="41"/>
    <n v="7887.29"/>
    <n v="0"/>
    <n v="-572.48"/>
    <n v="4781.38"/>
    <n v="-3.63"/>
    <n v="3.42"/>
    <n v="2533.64"/>
  </r>
  <r>
    <x v="79"/>
    <x v="79"/>
    <s v="CUSTODIAL"/>
    <x v="42"/>
    <n v="795042.53"/>
    <n v="259.45"/>
    <n v="-855.84"/>
    <n v="765545.4"/>
    <n v="20314.89"/>
    <n v="3.85"/>
    <n v="8582"/>
  </r>
  <r>
    <x v="80"/>
    <x v="80"/>
    <s v="CUSTODIAL"/>
    <x v="0"/>
    <n v="12.29"/>
    <n v="0"/>
    <n v="0"/>
    <n v="12.29"/>
    <n v="0"/>
    <n v="0"/>
    <n v="0"/>
  </r>
  <r>
    <x v="80"/>
    <x v="80"/>
    <s v="CUSTODIAL"/>
    <x v="1"/>
    <n v="52.6"/>
    <n v="0"/>
    <n v="0"/>
    <n v="52.6"/>
    <n v="0"/>
    <n v="0"/>
    <n v="0"/>
  </r>
  <r>
    <x v="80"/>
    <x v="80"/>
    <s v="CUSTODIAL"/>
    <x v="2"/>
    <n v="73.11"/>
    <n v="0"/>
    <n v="0"/>
    <n v="56.67"/>
    <n v="0"/>
    <n v="0"/>
    <n v="16.440000000000001"/>
  </r>
  <r>
    <x v="80"/>
    <x v="80"/>
    <s v="CUSTODIAL"/>
    <x v="3"/>
    <n v="81.59"/>
    <n v="0"/>
    <n v="0"/>
    <n v="58.4"/>
    <n v="0"/>
    <n v="0"/>
    <n v="23.19"/>
  </r>
  <r>
    <x v="80"/>
    <x v="80"/>
    <s v="CUSTODIAL"/>
    <x v="4"/>
    <n v="103.26"/>
    <n v="0"/>
    <n v="0"/>
    <n v="71.290000000000006"/>
    <n v="0"/>
    <n v="0"/>
    <n v="31.97"/>
  </r>
  <r>
    <x v="80"/>
    <x v="80"/>
    <s v="CUSTODIAL"/>
    <x v="5"/>
    <n v="33.979999999999997"/>
    <n v="0"/>
    <n v="0"/>
    <n v="0"/>
    <n v="0"/>
    <n v="0"/>
    <n v="33.979999999999997"/>
  </r>
  <r>
    <x v="80"/>
    <x v="80"/>
    <s v="CUSTODIAL"/>
    <x v="6"/>
    <n v="33.21"/>
    <n v="0"/>
    <n v="0"/>
    <n v="0"/>
    <n v="0"/>
    <n v="0"/>
    <n v="33.21"/>
  </r>
  <r>
    <x v="80"/>
    <x v="80"/>
    <s v="CUSTODIAL"/>
    <x v="7"/>
    <n v="32.29"/>
    <n v="0"/>
    <n v="0"/>
    <n v="0"/>
    <n v="0"/>
    <n v="0"/>
    <n v="32.29"/>
  </r>
  <r>
    <x v="80"/>
    <x v="80"/>
    <s v="CUSTODIAL"/>
    <x v="8"/>
    <n v="27.72"/>
    <n v="0"/>
    <n v="0"/>
    <n v="0"/>
    <n v="0"/>
    <n v="0"/>
    <n v="27.72"/>
  </r>
  <r>
    <x v="80"/>
    <x v="80"/>
    <s v="CUSTODIAL"/>
    <x v="9"/>
    <n v="24.75"/>
    <n v="0"/>
    <n v="0"/>
    <n v="0"/>
    <n v="0"/>
    <n v="0"/>
    <n v="24.75"/>
  </r>
  <r>
    <x v="80"/>
    <x v="80"/>
    <s v="CUSTODIAL"/>
    <x v="10"/>
    <n v="21.53"/>
    <n v="0"/>
    <n v="0"/>
    <n v="0"/>
    <n v="0"/>
    <n v="0"/>
    <n v="21.53"/>
  </r>
  <r>
    <x v="80"/>
    <x v="80"/>
    <s v="CUSTODIAL"/>
    <x v="11"/>
    <n v="0"/>
    <n v="0"/>
    <n v="0"/>
    <n v="0"/>
    <n v="0"/>
    <n v="0"/>
    <n v="0"/>
  </r>
  <r>
    <x v="80"/>
    <x v="80"/>
    <s v="CUSTODIAL"/>
    <x v="12"/>
    <n v="23.61"/>
    <n v="0"/>
    <n v="0"/>
    <n v="0"/>
    <n v="0"/>
    <n v="0"/>
    <n v="23.61"/>
  </r>
  <r>
    <x v="80"/>
    <x v="80"/>
    <s v="CUSTODIAL"/>
    <x v="13"/>
    <n v="30.04"/>
    <n v="0"/>
    <n v="0"/>
    <n v="0"/>
    <n v="0"/>
    <n v="0"/>
    <n v="30.04"/>
  </r>
  <r>
    <x v="80"/>
    <x v="80"/>
    <s v="CUSTODIAL"/>
    <x v="14"/>
    <n v="36.96"/>
    <n v="0"/>
    <n v="0"/>
    <n v="0"/>
    <n v="0"/>
    <n v="0"/>
    <n v="36.96"/>
  </r>
  <r>
    <x v="80"/>
    <x v="80"/>
    <s v="CUSTODIAL"/>
    <x v="15"/>
    <n v="187.36"/>
    <n v="0"/>
    <n v="0"/>
    <n v="0"/>
    <n v="0"/>
    <n v="0"/>
    <n v="187.36"/>
  </r>
  <r>
    <x v="80"/>
    <x v="80"/>
    <s v="CUSTODIAL"/>
    <x v="16"/>
    <n v="243.07"/>
    <n v="0"/>
    <n v="0"/>
    <n v="0"/>
    <n v="0"/>
    <n v="0"/>
    <n v="243.07"/>
  </r>
  <r>
    <x v="80"/>
    <x v="80"/>
    <s v="CUSTODIAL"/>
    <x v="17"/>
    <n v="391.41"/>
    <n v="0"/>
    <n v="0"/>
    <n v="0"/>
    <n v="0"/>
    <n v="0"/>
    <n v="391.41"/>
  </r>
  <r>
    <x v="80"/>
    <x v="80"/>
    <s v="CUSTODIAL"/>
    <x v="18"/>
    <n v="281.44"/>
    <n v="0"/>
    <n v="0"/>
    <n v="0"/>
    <n v="0"/>
    <n v="0"/>
    <n v="281.44"/>
  </r>
  <r>
    <x v="80"/>
    <x v="80"/>
    <s v="CUSTODIAL"/>
    <x v="19"/>
    <n v="176.77"/>
    <n v="0"/>
    <n v="0"/>
    <n v="0"/>
    <n v="0"/>
    <n v="0"/>
    <n v="176.77"/>
  </r>
  <r>
    <x v="80"/>
    <x v="80"/>
    <s v="CUSTODIAL"/>
    <x v="20"/>
    <n v="140.52000000000001"/>
    <n v="0"/>
    <n v="0"/>
    <n v="0"/>
    <n v="0"/>
    <n v="20.13"/>
    <n v="120.39"/>
  </r>
  <r>
    <x v="80"/>
    <x v="80"/>
    <s v="CUSTODIAL"/>
    <x v="21"/>
    <n v="281.25"/>
    <n v="0"/>
    <n v="0"/>
    <n v="4.9000000000000004"/>
    <n v="0"/>
    <n v="42.28"/>
    <n v="234.07"/>
  </r>
  <r>
    <x v="80"/>
    <x v="80"/>
    <s v="CUSTODIAL"/>
    <x v="22"/>
    <n v="377.7"/>
    <n v="0"/>
    <n v="0"/>
    <n v="8.7799999999999994"/>
    <n v="0"/>
    <n v="42.65"/>
    <n v="326.27"/>
  </r>
  <r>
    <x v="80"/>
    <x v="80"/>
    <s v="CUSTODIAL"/>
    <x v="23"/>
    <n v="455.45"/>
    <n v="0"/>
    <n v="0"/>
    <n v="35.79"/>
    <n v="0"/>
    <n v="51.81"/>
    <n v="367.85"/>
  </r>
  <r>
    <x v="80"/>
    <x v="80"/>
    <s v="CUSTODIAL"/>
    <x v="24"/>
    <n v="481.35"/>
    <n v="0"/>
    <n v="0"/>
    <n v="16.47"/>
    <n v="0"/>
    <n v="46.84"/>
    <n v="418.04"/>
  </r>
  <r>
    <x v="80"/>
    <x v="80"/>
    <s v="CUSTODIAL"/>
    <x v="25"/>
    <n v="1312.72"/>
    <n v="0"/>
    <n v="0"/>
    <n v="173.12"/>
    <n v="0"/>
    <n v="264.32"/>
    <n v="875.28"/>
  </r>
  <r>
    <x v="80"/>
    <x v="80"/>
    <s v="CUSTODIAL"/>
    <x v="26"/>
    <n v="2560.91"/>
    <n v="0"/>
    <n v="0"/>
    <n v="175.2"/>
    <n v="0"/>
    <n v="421.6"/>
    <n v="1964.11"/>
  </r>
  <r>
    <x v="80"/>
    <x v="80"/>
    <s v="CUSTODIAL"/>
    <x v="27"/>
    <n v="1723.14"/>
    <n v="0"/>
    <n v="0"/>
    <n v="154.31"/>
    <n v="0"/>
    <n v="40.17"/>
    <n v="1528.66"/>
  </r>
  <r>
    <x v="80"/>
    <x v="80"/>
    <s v="CUSTODIAL"/>
    <x v="28"/>
    <n v="3471.91"/>
    <n v="0"/>
    <n v="0"/>
    <n v="159.05000000000001"/>
    <n v="0"/>
    <n v="31.66"/>
    <n v="3281.2"/>
  </r>
  <r>
    <x v="80"/>
    <x v="80"/>
    <s v="CUSTODIAL"/>
    <x v="29"/>
    <n v="1836.25"/>
    <n v="0"/>
    <n v="0"/>
    <n v="0.41"/>
    <n v="0"/>
    <n v="31.11"/>
    <n v="1804.73"/>
  </r>
  <r>
    <x v="80"/>
    <x v="80"/>
    <s v="CUSTODIAL"/>
    <x v="30"/>
    <n v="2092.86"/>
    <n v="0"/>
    <n v="0"/>
    <n v="0.8"/>
    <n v="0"/>
    <n v="31.76"/>
    <n v="2060.3000000000002"/>
  </r>
  <r>
    <x v="80"/>
    <x v="80"/>
    <s v="CUSTODIAL"/>
    <x v="31"/>
    <n v="2873.85"/>
    <n v="0"/>
    <n v="0"/>
    <n v="264.3"/>
    <n v="0"/>
    <n v="30.39"/>
    <n v="2579.16"/>
  </r>
  <r>
    <x v="80"/>
    <x v="80"/>
    <s v="CUSTODIAL"/>
    <x v="32"/>
    <n v="2415.16"/>
    <n v="0"/>
    <n v="0"/>
    <n v="340.02"/>
    <n v="0"/>
    <n v="57.85"/>
    <n v="2017.29"/>
  </r>
  <r>
    <x v="80"/>
    <x v="80"/>
    <s v="CUSTODIAL"/>
    <x v="33"/>
    <n v="4340.71"/>
    <n v="0"/>
    <n v="0"/>
    <n v="373.66"/>
    <n v="0"/>
    <n v="1109.82"/>
    <n v="2857.23"/>
  </r>
  <r>
    <x v="80"/>
    <x v="80"/>
    <s v="CUSTODIAL"/>
    <x v="34"/>
    <n v="4520.0200000000004"/>
    <n v="0"/>
    <n v="0"/>
    <n v="354.01"/>
    <n v="0"/>
    <n v="78.650000000000006"/>
    <n v="4087.36"/>
  </r>
  <r>
    <x v="80"/>
    <x v="80"/>
    <s v="CUSTODIAL"/>
    <x v="35"/>
    <n v="10321.700000000001"/>
    <n v="0"/>
    <n v="0"/>
    <n v="691.03"/>
    <n v="0"/>
    <n v="2804.16"/>
    <n v="6826.51"/>
  </r>
  <r>
    <x v="80"/>
    <x v="80"/>
    <s v="CUSTODIAL"/>
    <x v="36"/>
    <n v="19775.7"/>
    <n v="0"/>
    <n v="-1845.45"/>
    <n v="2564.3200000000002"/>
    <n v="-6.75"/>
    <n v="901.53"/>
    <n v="14471.15"/>
  </r>
  <r>
    <x v="80"/>
    <x v="80"/>
    <s v="CUSTODIAL"/>
    <x v="37"/>
    <n v="23605.040000000001"/>
    <n v="0"/>
    <n v="-5429.99"/>
    <n v="1547.51"/>
    <n v="12.41"/>
    <n v="394.6"/>
    <n v="16220.53"/>
  </r>
  <r>
    <x v="80"/>
    <x v="80"/>
    <s v="CUSTODIAL"/>
    <x v="38"/>
    <n v="66625.759999999995"/>
    <n v="0"/>
    <n v="-11174.51"/>
    <n v="26122.39"/>
    <n v="-120.07"/>
    <n v="490.59"/>
    <n v="28958.34"/>
  </r>
  <r>
    <x v="80"/>
    <x v="80"/>
    <s v="CUSTODIAL"/>
    <x v="39"/>
    <n v="167156.01999999999"/>
    <n v="0"/>
    <n v="-8405.7999999999993"/>
    <n v="69902.61"/>
    <n v="3.59"/>
    <n v="351.9"/>
    <n v="88492.12"/>
  </r>
  <r>
    <x v="80"/>
    <x v="80"/>
    <s v="CUSTODIAL"/>
    <x v="40"/>
    <n v="311141.13"/>
    <n v="380.45"/>
    <n v="-13284.65"/>
    <n v="104820.86"/>
    <n v="4.5999999999999996"/>
    <n v="373.16"/>
    <n v="193038.31"/>
  </r>
  <r>
    <x v="80"/>
    <x v="80"/>
    <s v="CUSTODIAL"/>
    <x v="41"/>
    <n v="1061320.3600000001"/>
    <n v="0"/>
    <n v="-77032.570000000007"/>
    <n v="643385.76"/>
    <n v="-488.66"/>
    <n v="460.55"/>
    <n v="340930.14"/>
  </r>
  <r>
    <x v="80"/>
    <x v="80"/>
    <s v="CUSTODIAL"/>
    <x v="42"/>
    <n v="135316857.02000001"/>
    <n v="44159.28"/>
    <n v="-145665.42000000001"/>
    <n v="130296421.08"/>
    <n v="3457609.79"/>
    <n v="656.95"/>
    <n v="1460663.06"/>
  </r>
  <r>
    <x v="81"/>
    <x v="81"/>
    <s v="CUSTODIAL"/>
    <x v="0"/>
    <n v="1.94"/>
    <n v="0"/>
    <n v="0"/>
    <n v="1.94"/>
    <n v="0"/>
    <n v="0"/>
    <n v="0"/>
  </r>
  <r>
    <x v="81"/>
    <x v="81"/>
    <s v="CUSTODIAL"/>
    <x v="1"/>
    <n v="8.32"/>
    <n v="0"/>
    <n v="0"/>
    <n v="8.32"/>
    <n v="0"/>
    <n v="0"/>
    <n v="0"/>
  </r>
  <r>
    <x v="81"/>
    <x v="81"/>
    <s v="CUSTODIAL"/>
    <x v="2"/>
    <n v="11.57"/>
    <n v="0"/>
    <n v="0"/>
    <n v="8.9700000000000006"/>
    <n v="0"/>
    <n v="0"/>
    <n v="2.6"/>
  </r>
  <r>
    <x v="81"/>
    <x v="81"/>
    <s v="CUSTODIAL"/>
    <x v="3"/>
    <n v="12.91"/>
    <n v="0"/>
    <n v="0"/>
    <n v="9.24"/>
    <n v="0"/>
    <n v="0"/>
    <n v="3.67"/>
  </r>
  <r>
    <x v="81"/>
    <x v="81"/>
    <s v="CUSTODIAL"/>
    <x v="4"/>
    <n v="16.34"/>
    <n v="0"/>
    <n v="0"/>
    <n v="11.28"/>
    <n v="0"/>
    <n v="0"/>
    <n v="5.0599999999999996"/>
  </r>
  <r>
    <x v="81"/>
    <x v="81"/>
    <s v="CUSTODIAL"/>
    <x v="5"/>
    <n v="5.38"/>
    <n v="0"/>
    <n v="0"/>
    <n v="0"/>
    <n v="0"/>
    <n v="0"/>
    <n v="5.38"/>
  </r>
  <r>
    <x v="81"/>
    <x v="81"/>
    <s v="CUSTODIAL"/>
    <x v="6"/>
    <n v="5.26"/>
    <n v="0"/>
    <n v="0"/>
    <n v="0"/>
    <n v="0"/>
    <n v="0"/>
    <n v="5.26"/>
  </r>
  <r>
    <x v="81"/>
    <x v="81"/>
    <s v="CUSTODIAL"/>
    <x v="7"/>
    <n v="5.1100000000000003"/>
    <n v="0"/>
    <n v="0"/>
    <n v="0"/>
    <n v="0"/>
    <n v="0"/>
    <n v="5.1100000000000003"/>
  </r>
  <r>
    <x v="81"/>
    <x v="81"/>
    <s v="CUSTODIAL"/>
    <x v="8"/>
    <n v="4.3899999999999997"/>
    <n v="0"/>
    <n v="0"/>
    <n v="0"/>
    <n v="0"/>
    <n v="0"/>
    <n v="4.3899999999999997"/>
  </r>
  <r>
    <x v="81"/>
    <x v="81"/>
    <s v="CUSTODIAL"/>
    <x v="9"/>
    <n v="3.92"/>
    <n v="0"/>
    <n v="0"/>
    <n v="0"/>
    <n v="0"/>
    <n v="0"/>
    <n v="3.92"/>
  </r>
  <r>
    <x v="81"/>
    <x v="81"/>
    <s v="CUSTODIAL"/>
    <x v="10"/>
    <n v="3.41"/>
    <n v="0"/>
    <n v="0"/>
    <n v="0"/>
    <n v="0"/>
    <n v="0"/>
    <n v="3.41"/>
  </r>
  <r>
    <x v="81"/>
    <x v="81"/>
    <s v="CUSTODIAL"/>
    <x v="11"/>
    <n v="0"/>
    <n v="0"/>
    <n v="0"/>
    <n v="0"/>
    <n v="0"/>
    <n v="0"/>
    <n v="0"/>
  </r>
  <r>
    <x v="81"/>
    <x v="81"/>
    <s v="CUSTODIAL"/>
    <x v="12"/>
    <n v="4.1399999999999997"/>
    <n v="0"/>
    <n v="0"/>
    <n v="0"/>
    <n v="0"/>
    <n v="0"/>
    <n v="4.1399999999999997"/>
  </r>
  <r>
    <x v="81"/>
    <x v="81"/>
    <s v="CUSTODIAL"/>
    <x v="13"/>
    <n v="4.16"/>
    <n v="0"/>
    <n v="0"/>
    <n v="0"/>
    <n v="0"/>
    <n v="0"/>
    <n v="4.16"/>
  </r>
  <r>
    <x v="81"/>
    <x v="81"/>
    <s v="CUSTODIAL"/>
    <x v="14"/>
    <n v="5.14"/>
    <n v="0"/>
    <n v="0"/>
    <n v="0"/>
    <n v="0"/>
    <n v="0"/>
    <n v="5.14"/>
  </r>
  <r>
    <x v="81"/>
    <x v="81"/>
    <s v="CUSTODIAL"/>
    <x v="15"/>
    <n v="20.03"/>
    <n v="0"/>
    <n v="0"/>
    <n v="0"/>
    <n v="0"/>
    <n v="0"/>
    <n v="20.03"/>
  </r>
  <r>
    <x v="81"/>
    <x v="81"/>
    <s v="CUSTODIAL"/>
    <x v="16"/>
    <n v="50.6"/>
    <n v="0"/>
    <n v="0"/>
    <n v="0"/>
    <n v="0"/>
    <n v="0"/>
    <n v="50.6"/>
  </r>
  <r>
    <x v="81"/>
    <x v="81"/>
    <s v="CUSTODIAL"/>
    <x v="17"/>
    <n v="68.19"/>
    <n v="0"/>
    <n v="0"/>
    <n v="0"/>
    <n v="0"/>
    <n v="0"/>
    <n v="68.19"/>
  </r>
  <r>
    <x v="81"/>
    <x v="81"/>
    <s v="CUSTODIAL"/>
    <x v="18"/>
    <n v="121.04"/>
    <n v="0"/>
    <n v="0"/>
    <n v="0"/>
    <n v="0"/>
    <n v="0"/>
    <n v="121.04"/>
  </r>
  <r>
    <x v="81"/>
    <x v="81"/>
    <s v="CUSTODIAL"/>
    <x v="19"/>
    <n v="63.81"/>
    <n v="0"/>
    <n v="0"/>
    <n v="0"/>
    <n v="0"/>
    <n v="0"/>
    <n v="63.81"/>
  </r>
  <r>
    <x v="81"/>
    <x v="81"/>
    <s v="CUSTODIAL"/>
    <x v="20"/>
    <n v="47.13"/>
    <n v="0"/>
    <n v="0"/>
    <n v="0"/>
    <n v="0"/>
    <n v="6.75"/>
    <n v="40.380000000000003"/>
  </r>
  <r>
    <x v="81"/>
    <x v="81"/>
    <s v="CUSTODIAL"/>
    <x v="21"/>
    <n v="96.14"/>
    <n v="0"/>
    <n v="0"/>
    <n v="1.67"/>
    <n v="0"/>
    <n v="14.46"/>
    <n v="80.010000000000005"/>
  </r>
  <r>
    <x v="81"/>
    <x v="81"/>
    <s v="CUSTODIAL"/>
    <x v="22"/>
    <n v="120.89"/>
    <n v="0"/>
    <n v="0"/>
    <n v="2.81"/>
    <n v="0"/>
    <n v="13.65"/>
    <n v="104.43"/>
  </r>
  <r>
    <x v="81"/>
    <x v="81"/>
    <s v="CUSTODIAL"/>
    <x v="23"/>
    <n v="141.26"/>
    <n v="0"/>
    <n v="0"/>
    <n v="11.11"/>
    <n v="0"/>
    <n v="16.07"/>
    <n v="114.08"/>
  </r>
  <r>
    <x v="81"/>
    <x v="81"/>
    <s v="CUSTODIAL"/>
    <x v="24"/>
    <n v="297.19"/>
    <n v="0"/>
    <n v="0"/>
    <n v="10.16"/>
    <n v="0"/>
    <n v="28.92"/>
    <n v="258.11"/>
  </r>
  <r>
    <x v="81"/>
    <x v="81"/>
    <s v="CUSTODIAL"/>
    <x v="25"/>
    <n v="558.97"/>
    <n v="0"/>
    <n v="0"/>
    <n v="73.72"/>
    <n v="0"/>
    <n v="112.55"/>
    <n v="372.7"/>
  </r>
  <r>
    <x v="81"/>
    <x v="81"/>
    <s v="CUSTODIAL"/>
    <x v="26"/>
    <n v="1274.0899999999999"/>
    <n v="0"/>
    <n v="0"/>
    <n v="87.16"/>
    <n v="0"/>
    <n v="209.76"/>
    <n v="977.17"/>
  </r>
  <r>
    <x v="81"/>
    <x v="81"/>
    <s v="CUSTODIAL"/>
    <x v="27"/>
    <n v="919.38"/>
    <n v="0"/>
    <n v="0"/>
    <n v="82.34"/>
    <n v="0"/>
    <n v="21.43"/>
    <n v="815.61"/>
  </r>
  <r>
    <x v="81"/>
    <x v="81"/>
    <s v="CUSTODIAL"/>
    <x v="28"/>
    <n v="1773.55"/>
    <n v="0"/>
    <n v="0"/>
    <n v="81.239999999999995"/>
    <n v="0"/>
    <n v="16.170000000000002"/>
    <n v="1676.14"/>
  </r>
  <r>
    <x v="81"/>
    <x v="81"/>
    <s v="CUSTODIAL"/>
    <x v="29"/>
    <n v="956.22"/>
    <n v="0"/>
    <n v="0"/>
    <n v="0.21"/>
    <n v="0"/>
    <n v="16.2"/>
    <n v="939.81"/>
  </r>
  <r>
    <x v="81"/>
    <x v="81"/>
    <s v="CUSTODIAL"/>
    <x v="30"/>
    <n v="1045.73"/>
    <n v="0"/>
    <n v="0"/>
    <n v="0.4"/>
    <n v="0"/>
    <n v="15.87"/>
    <n v="1029.46"/>
  </r>
  <r>
    <x v="81"/>
    <x v="81"/>
    <s v="CUSTODIAL"/>
    <x v="31"/>
    <n v="1435.1"/>
    <n v="0"/>
    <n v="0"/>
    <n v="131.99"/>
    <n v="0"/>
    <n v="15.17"/>
    <n v="1287.94"/>
  </r>
  <r>
    <x v="81"/>
    <x v="81"/>
    <s v="CUSTODIAL"/>
    <x v="32"/>
    <n v="1117.94"/>
    <n v="0"/>
    <n v="0"/>
    <n v="157.4"/>
    <n v="0"/>
    <n v="26.77"/>
    <n v="933.77"/>
  </r>
  <r>
    <x v="81"/>
    <x v="81"/>
    <s v="CUSTODIAL"/>
    <x v="33"/>
    <n v="1983.64"/>
    <n v="0"/>
    <n v="0"/>
    <n v="170.75"/>
    <n v="0"/>
    <n v="507.17"/>
    <n v="1305.72"/>
  </r>
  <r>
    <x v="81"/>
    <x v="81"/>
    <s v="CUSTODIAL"/>
    <x v="34"/>
    <n v="2019.25"/>
    <n v="0"/>
    <n v="0"/>
    <n v="158.15"/>
    <n v="0"/>
    <n v="35.14"/>
    <n v="1825.96"/>
  </r>
  <r>
    <x v="81"/>
    <x v="81"/>
    <s v="CUSTODIAL"/>
    <x v="35"/>
    <n v="4627.53"/>
    <n v="0"/>
    <n v="0"/>
    <n v="309.8"/>
    <n v="0"/>
    <n v="1257.18"/>
    <n v="3060.55"/>
  </r>
  <r>
    <x v="81"/>
    <x v="81"/>
    <s v="CUSTODIAL"/>
    <x v="36"/>
    <n v="9009.99"/>
    <n v="0"/>
    <n v="-840.81"/>
    <n v="1168.33"/>
    <n v="-3.07"/>
    <n v="410.74"/>
    <n v="6593.18"/>
  </r>
  <r>
    <x v="81"/>
    <x v="81"/>
    <s v="CUSTODIAL"/>
    <x v="37"/>
    <n v="11157.55"/>
    <n v="0"/>
    <n v="-2566.63"/>
    <n v="731.46"/>
    <n v="5.87"/>
    <n v="186.52"/>
    <n v="7667.07"/>
  </r>
  <r>
    <x v="81"/>
    <x v="81"/>
    <s v="CUSTODIAL"/>
    <x v="38"/>
    <n v="29871.06"/>
    <n v="0"/>
    <n v="-5009.99"/>
    <n v="11711.72"/>
    <n v="-53.83"/>
    <n v="219.95"/>
    <n v="12983.23"/>
  </r>
  <r>
    <x v="81"/>
    <x v="81"/>
    <s v="CUSTODIAL"/>
    <x v="39"/>
    <n v="69677.600000000006"/>
    <n v="0"/>
    <n v="-3503.88"/>
    <n v="29138.34"/>
    <n v="1.5"/>
    <n v="146.69999999999999"/>
    <n v="36887.18"/>
  </r>
  <r>
    <x v="81"/>
    <x v="81"/>
    <s v="CUSTODIAL"/>
    <x v="40"/>
    <n v="132087.06"/>
    <n v="161.51"/>
    <n v="-5639.63"/>
    <n v="44499.01"/>
    <n v="1.95"/>
    <n v="158.41"/>
    <n v="81949.570000000007"/>
  </r>
  <r>
    <x v="81"/>
    <x v="81"/>
    <s v="CUSTODIAL"/>
    <x v="41"/>
    <n v="445884"/>
    <n v="0"/>
    <n v="-32363.08"/>
    <n v="270300.46999999997"/>
    <n v="-205.3"/>
    <n v="193.48"/>
    <n v="143232.26999999999"/>
  </r>
  <r>
    <x v="81"/>
    <x v="81"/>
    <s v="CUSTODIAL"/>
    <x v="42"/>
    <n v="44506404.450000003"/>
    <n v="14524.21"/>
    <n v="-47910.1"/>
    <n v="42855157.460000001"/>
    <n v="1137225.49"/>
    <n v="216.07"/>
    <n v="480419.54"/>
  </r>
  <r>
    <x v="82"/>
    <x v="82"/>
    <s v="CUSTODIAL"/>
    <x v="21"/>
    <n v="0.27"/>
    <n v="0"/>
    <n v="0"/>
    <n v="0"/>
    <n v="0"/>
    <n v="0.04"/>
    <n v="0.23"/>
  </r>
  <r>
    <x v="82"/>
    <x v="82"/>
    <s v="CUSTODIAL"/>
    <x v="22"/>
    <n v="0.36"/>
    <n v="0"/>
    <n v="0"/>
    <n v="0.01"/>
    <n v="0"/>
    <n v="0.04"/>
    <n v="0.31"/>
  </r>
  <r>
    <x v="82"/>
    <x v="82"/>
    <s v="CUSTODIAL"/>
    <x v="23"/>
    <n v="0.45"/>
    <n v="0"/>
    <n v="0"/>
    <n v="0.04"/>
    <n v="0"/>
    <n v="0.05"/>
    <n v="0.36"/>
  </r>
  <r>
    <x v="82"/>
    <x v="82"/>
    <s v="CUSTODIAL"/>
    <x v="24"/>
    <n v="0.47"/>
    <n v="0"/>
    <n v="0"/>
    <n v="0.01"/>
    <n v="0"/>
    <n v="0.05"/>
    <n v="0.41"/>
  </r>
  <r>
    <x v="82"/>
    <x v="82"/>
    <s v="CUSTODIAL"/>
    <x v="25"/>
    <n v="1.25"/>
    <n v="0"/>
    <n v="0"/>
    <n v="0.17"/>
    <n v="0"/>
    <n v="0.26"/>
    <n v="0.82"/>
  </r>
  <r>
    <x v="82"/>
    <x v="82"/>
    <s v="CUSTODIAL"/>
    <x v="36"/>
    <n v="14.87"/>
    <n v="0"/>
    <n v="-1.57"/>
    <n v="2.1800000000000002"/>
    <n v="0"/>
    <n v="0.77"/>
    <n v="10.35"/>
  </r>
  <r>
    <x v="82"/>
    <x v="82"/>
    <s v="CUSTODIAL"/>
    <x v="37"/>
    <n v="15.69"/>
    <n v="0"/>
    <n v="-4.6500000000000004"/>
    <n v="1.33"/>
    <n v="0.02"/>
    <n v="0.34"/>
    <n v="9.35"/>
  </r>
  <r>
    <x v="82"/>
    <x v="82"/>
    <s v="CUSTODIAL"/>
    <x v="38"/>
    <n v="47.3"/>
    <n v="0"/>
    <n v="-9.39"/>
    <n v="21.99"/>
    <n v="-0.09"/>
    <n v="0.41"/>
    <n v="15.6"/>
  </r>
  <r>
    <x v="82"/>
    <x v="82"/>
    <s v="CUSTODIAL"/>
    <x v="39"/>
    <n v="110.5"/>
    <n v="0"/>
    <n v="-6.96"/>
    <n v="57.83"/>
    <n v="0.02"/>
    <n v="0.28999999999999998"/>
    <n v="45.4"/>
  </r>
  <r>
    <x v="82"/>
    <x v="82"/>
    <s v="CUSTODIAL"/>
    <x v="40"/>
    <n v="251.8"/>
    <n v="0.32"/>
    <n v="-11.24"/>
    <n v="88.67"/>
    <n v="0.03"/>
    <n v="0.32"/>
    <n v="151.86000000000001"/>
  </r>
  <r>
    <x v="82"/>
    <x v="82"/>
    <s v="CUSTODIAL"/>
    <x v="41"/>
    <n v="886.71"/>
    <n v="0"/>
    <n v="-64.39"/>
    <n v="537.54"/>
    <n v="-0.41"/>
    <n v="0.39"/>
    <n v="284.8"/>
  </r>
  <r>
    <x v="82"/>
    <x v="82"/>
    <s v="CUSTODIAL"/>
    <x v="42"/>
    <n v="91120.22"/>
    <n v="29.74"/>
    <n v="-98.11"/>
    <n v="87739.54"/>
    <n v="2328.31"/>
    <n v="0.45"/>
    <n v="983.55"/>
  </r>
  <r>
    <x v="83"/>
    <x v="83"/>
    <s v="CUSTODIAL"/>
    <x v="0"/>
    <n v="0.87"/>
    <n v="0"/>
    <n v="0"/>
    <n v="0.87"/>
    <n v="0"/>
    <n v="0"/>
    <n v="0"/>
  </r>
  <r>
    <x v="83"/>
    <x v="83"/>
    <s v="CUSTODIAL"/>
    <x v="1"/>
    <n v="3.73"/>
    <n v="0"/>
    <n v="0"/>
    <n v="3.73"/>
    <n v="0"/>
    <n v="0"/>
    <n v="0"/>
  </r>
  <r>
    <x v="83"/>
    <x v="83"/>
    <s v="CUSTODIAL"/>
    <x v="2"/>
    <n v="5.18"/>
    <n v="0"/>
    <n v="0"/>
    <n v="4.0199999999999996"/>
    <n v="0"/>
    <n v="0"/>
    <n v="1.1599999999999999"/>
  </r>
  <r>
    <x v="83"/>
    <x v="83"/>
    <s v="CUSTODIAL"/>
    <x v="3"/>
    <n v="5.78"/>
    <n v="0"/>
    <n v="0"/>
    <n v="4.1399999999999997"/>
    <n v="0"/>
    <n v="0"/>
    <n v="1.64"/>
  </r>
  <r>
    <x v="83"/>
    <x v="83"/>
    <s v="CUSTODIAL"/>
    <x v="4"/>
    <n v="7.32"/>
    <n v="0"/>
    <n v="0"/>
    <n v="5.05"/>
    <n v="0"/>
    <n v="0"/>
    <n v="2.27"/>
  </r>
  <r>
    <x v="83"/>
    <x v="83"/>
    <s v="CUSTODIAL"/>
    <x v="5"/>
    <n v="2.41"/>
    <n v="0"/>
    <n v="0"/>
    <n v="0"/>
    <n v="0"/>
    <n v="0"/>
    <n v="2.41"/>
  </r>
  <r>
    <x v="83"/>
    <x v="83"/>
    <s v="CUSTODIAL"/>
    <x v="6"/>
    <n v="2.35"/>
    <n v="0"/>
    <n v="0"/>
    <n v="0"/>
    <n v="0"/>
    <n v="0"/>
    <n v="2.35"/>
  </r>
  <r>
    <x v="83"/>
    <x v="83"/>
    <s v="CUSTODIAL"/>
    <x v="7"/>
    <n v="2.29"/>
    <n v="0"/>
    <n v="0"/>
    <n v="0"/>
    <n v="0"/>
    <n v="0"/>
    <n v="2.29"/>
  </r>
  <r>
    <x v="83"/>
    <x v="83"/>
    <s v="CUSTODIAL"/>
    <x v="8"/>
    <n v="1.96"/>
    <n v="0"/>
    <n v="0"/>
    <n v="0"/>
    <n v="0"/>
    <n v="0"/>
    <n v="1.96"/>
  </r>
  <r>
    <x v="83"/>
    <x v="83"/>
    <s v="CUSTODIAL"/>
    <x v="9"/>
    <n v="1.75"/>
    <n v="0"/>
    <n v="0"/>
    <n v="0"/>
    <n v="0"/>
    <n v="0"/>
    <n v="1.75"/>
  </r>
  <r>
    <x v="83"/>
    <x v="83"/>
    <s v="CUSTODIAL"/>
    <x v="10"/>
    <n v="1.53"/>
    <n v="0"/>
    <n v="0"/>
    <n v="0"/>
    <n v="0"/>
    <n v="0"/>
    <n v="1.53"/>
  </r>
  <r>
    <x v="83"/>
    <x v="83"/>
    <s v="CUSTODIAL"/>
    <x v="11"/>
    <n v="0"/>
    <n v="0"/>
    <n v="0"/>
    <n v="0"/>
    <n v="0"/>
    <n v="0"/>
    <n v="0"/>
  </r>
  <r>
    <x v="83"/>
    <x v="83"/>
    <s v="CUSTODIAL"/>
    <x v="12"/>
    <n v="1.58"/>
    <n v="0"/>
    <n v="0"/>
    <n v="0"/>
    <n v="0"/>
    <n v="0"/>
    <n v="1.58"/>
  </r>
  <r>
    <x v="83"/>
    <x v="83"/>
    <s v="CUSTODIAL"/>
    <x v="13"/>
    <n v="3.51"/>
    <n v="0"/>
    <n v="0"/>
    <n v="0"/>
    <n v="0"/>
    <n v="0"/>
    <n v="3.51"/>
  </r>
  <r>
    <x v="83"/>
    <x v="83"/>
    <s v="CUSTODIAL"/>
    <x v="14"/>
    <n v="4.6500000000000004"/>
    <n v="0"/>
    <n v="0"/>
    <n v="0"/>
    <n v="0"/>
    <n v="0"/>
    <n v="4.6500000000000004"/>
  </r>
  <r>
    <x v="83"/>
    <x v="83"/>
    <s v="CUSTODIAL"/>
    <x v="15"/>
    <n v="22.47"/>
    <n v="0"/>
    <n v="0"/>
    <n v="0"/>
    <n v="0"/>
    <n v="0"/>
    <n v="22.47"/>
  </r>
  <r>
    <x v="83"/>
    <x v="83"/>
    <s v="CUSTODIAL"/>
    <x v="16"/>
    <n v="29.95"/>
    <n v="0"/>
    <n v="0"/>
    <n v="0"/>
    <n v="0"/>
    <n v="0"/>
    <n v="29.95"/>
  </r>
  <r>
    <x v="83"/>
    <x v="83"/>
    <s v="CUSTODIAL"/>
    <x v="17"/>
    <n v="48.09"/>
    <n v="0"/>
    <n v="0"/>
    <n v="0"/>
    <n v="0"/>
    <n v="0"/>
    <n v="48.09"/>
  </r>
  <r>
    <x v="83"/>
    <x v="83"/>
    <s v="CUSTODIAL"/>
    <x v="18"/>
    <n v="34.58"/>
    <n v="0"/>
    <n v="0"/>
    <n v="0"/>
    <n v="0"/>
    <n v="0"/>
    <n v="34.58"/>
  </r>
  <r>
    <x v="83"/>
    <x v="83"/>
    <s v="CUSTODIAL"/>
    <x v="19"/>
    <n v="21.39"/>
    <n v="0"/>
    <n v="0"/>
    <n v="0"/>
    <n v="0"/>
    <n v="0"/>
    <n v="21.39"/>
  </r>
  <r>
    <x v="83"/>
    <x v="83"/>
    <s v="CUSTODIAL"/>
    <x v="20"/>
    <n v="17.46"/>
    <n v="0"/>
    <n v="0"/>
    <n v="0"/>
    <n v="0"/>
    <n v="2.5099999999999998"/>
    <n v="14.95"/>
  </r>
  <r>
    <x v="83"/>
    <x v="83"/>
    <s v="CUSTODIAL"/>
    <x v="21"/>
    <n v="35.299999999999997"/>
    <n v="0"/>
    <n v="0"/>
    <n v="0.62"/>
    <n v="0"/>
    <n v="5.32"/>
    <n v="29.36"/>
  </r>
  <r>
    <x v="83"/>
    <x v="83"/>
    <s v="CUSTODIAL"/>
    <x v="22"/>
    <n v="48.12"/>
    <n v="0"/>
    <n v="0"/>
    <n v="1.1200000000000001"/>
    <n v="0"/>
    <n v="5.45"/>
    <n v="41.55"/>
  </r>
  <r>
    <x v="83"/>
    <x v="83"/>
    <s v="CUSTODIAL"/>
    <x v="23"/>
    <n v="59.31"/>
    <n v="0"/>
    <n v="0"/>
    <n v="4.68"/>
    <n v="0"/>
    <n v="6.77"/>
    <n v="47.86"/>
  </r>
  <r>
    <x v="83"/>
    <x v="83"/>
    <s v="CUSTODIAL"/>
    <x v="24"/>
    <n v="62.99"/>
    <n v="0"/>
    <n v="0"/>
    <n v="2.19"/>
    <n v="0"/>
    <n v="6.16"/>
    <n v="54.64"/>
  </r>
  <r>
    <x v="83"/>
    <x v="83"/>
    <s v="CUSTODIAL"/>
    <x v="25"/>
    <n v="171.44"/>
    <n v="0"/>
    <n v="0"/>
    <n v="22.7"/>
    <n v="0"/>
    <n v="34.659999999999997"/>
    <n v="114.08"/>
  </r>
  <r>
    <x v="83"/>
    <x v="83"/>
    <s v="CUSTODIAL"/>
    <x v="26"/>
    <n v="333.88"/>
    <n v="0"/>
    <n v="0"/>
    <n v="22.94"/>
    <n v="0"/>
    <n v="55.21"/>
    <n v="255.73"/>
  </r>
  <r>
    <x v="83"/>
    <x v="83"/>
    <s v="CUSTODIAL"/>
    <x v="27"/>
    <n v="227.04"/>
    <n v="0"/>
    <n v="0"/>
    <n v="20.420000000000002"/>
    <n v="0"/>
    <n v="5.32"/>
    <n v="201.3"/>
  </r>
  <r>
    <x v="83"/>
    <x v="83"/>
    <s v="CUSTODIAL"/>
    <x v="28"/>
    <n v="453.56"/>
    <n v="0"/>
    <n v="0"/>
    <n v="20.86"/>
    <n v="0"/>
    <n v="4.1500000000000004"/>
    <n v="428.55"/>
  </r>
  <r>
    <x v="83"/>
    <x v="83"/>
    <s v="CUSTODIAL"/>
    <x v="29"/>
    <n v="244.24"/>
    <n v="0"/>
    <n v="0"/>
    <n v="0.05"/>
    <n v="0"/>
    <n v="4.16"/>
    <n v="240.03"/>
  </r>
  <r>
    <x v="83"/>
    <x v="83"/>
    <s v="CUSTODIAL"/>
    <x v="30"/>
    <n v="275.91000000000003"/>
    <n v="0"/>
    <n v="0"/>
    <n v="0.1"/>
    <n v="0"/>
    <n v="4.21"/>
    <n v="271.60000000000002"/>
  </r>
  <r>
    <x v="83"/>
    <x v="83"/>
    <s v="CUSTODIAL"/>
    <x v="31"/>
    <n v="375.05"/>
    <n v="0"/>
    <n v="0"/>
    <n v="34.64"/>
    <n v="0"/>
    <n v="3.98"/>
    <n v="336.43"/>
  </r>
  <r>
    <x v="83"/>
    <x v="83"/>
    <s v="CUSTODIAL"/>
    <x v="32"/>
    <n v="301.58999999999997"/>
    <n v="0"/>
    <n v="0"/>
    <n v="42.54"/>
    <n v="0"/>
    <n v="7.24"/>
    <n v="251.81"/>
  </r>
  <r>
    <x v="83"/>
    <x v="83"/>
    <s v="CUSTODIAL"/>
    <x v="33"/>
    <n v="541.48"/>
    <n v="0"/>
    <n v="0"/>
    <n v="46.82"/>
    <n v="0"/>
    <n v="139.08000000000001"/>
    <n v="355.58"/>
  </r>
  <r>
    <x v="83"/>
    <x v="83"/>
    <s v="CUSTODIAL"/>
    <x v="34"/>
    <n v="559.22"/>
    <n v="0"/>
    <n v="0"/>
    <n v="44.15"/>
    <n v="0"/>
    <n v="9.82"/>
    <n v="505.25"/>
  </r>
  <r>
    <x v="83"/>
    <x v="83"/>
    <s v="CUSTODIAL"/>
    <x v="35"/>
    <n v="1300.24"/>
    <n v="0"/>
    <n v="0"/>
    <n v="87.66"/>
    <n v="0"/>
    <n v="355.74"/>
    <n v="856.84"/>
  </r>
  <r>
    <x v="83"/>
    <x v="83"/>
    <s v="CUSTODIAL"/>
    <x v="36"/>
    <n v="2475.11"/>
    <n v="0"/>
    <n v="-233"/>
    <n v="323.77"/>
    <n v="-0.85"/>
    <n v="113.82"/>
    <n v="1805.37"/>
  </r>
  <r>
    <x v="83"/>
    <x v="83"/>
    <s v="CUSTODIAL"/>
    <x v="37"/>
    <n v="2941.8"/>
    <n v="0"/>
    <n v="-685.98"/>
    <n v="195.51"/>
    <n v="1.57"/>
    <n v="49.85"/>
    <n v="2008.89"/>
  </r>
  <r>
    <x v="83"/>
    <x v="83"/>
    <s v="CUSTODIAL"/>
    <x v="38"/>
    <n v="8274.84"/>
    <n v="0"/>
    <n v="-1402.88"/>
    <n v="3279.5"/>
    <n v="-15.08"/>
    <n v="61.59"/>
    <n v="3545.95"/>
  </r>
  <r>
    <x v="83"/>
    <x v="83"/>
    <s v="CUSTODIAL"/>
    <x v="39"/>
    <n v="20296.650000000001"/>
    <n v="0"/>
    <n v="-1027.25"/>
    <n v="8542.75"/>
    <n v="0.41"/>
    <n v="43"/>
    <n v="10683.24"/>
  </r>
  <r>
    <x v="83"/>
    <x v="83"/>
    <s v="CUSTODIAL"/>
    <x v="40"/>
    <n v="37992.269999999997"/>
    <n v="46.46"/>
    <n v="-1622.14"/>
    <n v="12799.28"/>
    <n v="0.56000000000000005"/>
    <n v="45.57"/>
    <n v="23571.18"/>
  </r>
  <r>
    <x v="83"/>
    <x v="83"/>
    <s v="CUSTODIAL"/>
    <x v="41"/>
    <n v="128685.53"/>
    <n v="0"/>
    <n v="-9340.25"/>
    <n v="78010.78"/>
    <n v="-59.25"/>
    <n v="55.85"/>
    <n v="41337.9"/>
  </r>
  <r>
    <x v="83"/>
    <x v="83"/>
    <s v="CUSTODIAL"/>
    <x v="42"/>
    <n v="14105085.800000001"/>
    <n v="4603.05"/>
    <n v="-15183.8"/>
    <n v="13581768.289999999"/>
    <n v="360412.46"/>
    <n v="68.47"/>
    <n v="152255.82999999999"/>
  </r>
  <r>
    <x v="84"/>
    <x v="84"/>
    <s v="CUSTODIAL"/>
    <x v="0"/>
    <n v="0.03"/>
    <n v="0"/>
    <n v="0"/>
    <n v="0.03"/>
    <n v="0"/>
    <n v="0"/>
    <n v="0"/>
  </r>
  <r>
    <x v="84"/>
    <x v="84"/>
    <s v="CUSTODIAL"/>
    <x v="1"/>
    <n v="0.14000000000000001"/>
    <n v="0"/>
    <n v="0"/>
    <n v="0.14000000000000001"/>
    <n v="0"/>
    <n v="0"/>
    <n v="0"/>
  </r>
  <r>
    <x v="84"/>
    <x v="84"/>
    <s v="CUSTODIAL"/>
    <x v="2"/>
    <n v="0.19"/>
    <n v="0"/>
    <n v="0"/>
    <n v="0.15"/>
    <n v="0"/>
    <n v="0"/>
    <n v="0.04"/>
  </r>
  <r>
    <x v="84"/>
    <x v="84"/>
    <s v="CUSTODIAL"/>
    <x v="3"/>
    <n v="0.21"/>
    <n v="0"/>
    <n v="0"/>
    <n v="0.15"/>
    <n v="0"/>
    <n v="0"/>
    <n v="0.06"/>
  </r>
  <r>
    <x v="84"/>
    <x v="84"/>
    <s v="CUSTODIAL"/>
    <x v="4"/>
    <n v="0.27"/>
    <n v="0"/>
    <n v="0"/>
    <n v="0.18"/>
    <n v="0"/>
    <n v="0"/>
    <n v="0.09"/>
  </r>
  <r>
    <x v="84"/>
    <x v="84"/>
    <s v="CUSTODIAL"/>
    <x v="5"/>
    <n v="0.09"/>
    <n v="0"/>
    <n v="0"/>
    <n v="0"/>
    <n v="0"/>
    <n v="0"/>
    <n v="0.09"/>
  </r>
  <r>
    <x v="84"/>
    <x v="84"/>
    <s v="CUSTODIAL"/>
    <x v="6"/>
    <n v="0.09"/>
    <n v="0"/>
    <n v="0"/>
    <n v="0"/>
    <n v="0"/>
    <n v="0"/>
    <n v="0.09"/>
  </r>
  <r>
    <x v="84"/>
    <x v="84"/>
    <s v="CUSTODIAL"/>
    <x v="7"/>
    <n v="0.08"/>
    <n v="0"/>
    <n v="0"/>
    <n v="0"/>
    <n v="0"/>
    <n v="0"/>
    <n v="0.08"/>
  </r>
  <r>
    <x v="84"/>
    <x v="84"/>
    <s v="CUSTODIAL"/>
    <x v="8"/>
    <n v="7.0000000000000007E-2"/>
    <n v="0"/>
    <n v="0"/>
    <n v="0"/>
    <n v="0"/>
    <n v="0"/>
    <n v="7.0000000000000007E-2"/>
  </r>
  <r>
    <x v="84"/>
    <x v="84"/>
    <s v="CUSTODIAL"/>
    <x v="9"/>
    <n v="0.06"/>
    <n v="0"/>
    <n v="0"/>
    <n v="0"/>
    <n v="0"/>
    <n v="0"/>
    <n v="0.06"/>
  </r>
  <r>
    <x v="84"/>
    <x v="84"/>
    <s v="CUSTODIAL"/>
    <x v="10"/>
    <n v="0.06"/>
    <n v="0"/>
    <n v="0"/>
    <n v="0"/>
    <n v="0"/>
    <n v="0"/>
    <n v="0.06"/>
  </r>
  <r>
    <x v="84"/>
    <x v="84"/>
    <s v="CUSTODIAL"/>
    <x v="11"/>
    <n v="0"/>
    <n v="0"/>
    <n v="0"/>
    <n v="0"/>
    <n v="0"/>
    <n v="0"/>
    <n v="0"/>
  </r>
  <r>
    <x v="84"/>
    <x v="84"/>
    <s v="CUSTODIAL"/>
    <x v="12"/>
    <n v="0.05"/>
    <n v="0"/>
    <n v="0"/>
    <n v="0"/>
    <n v="0"/>
    <n v="0"/>
    <n v="0.05"/>
  </r>
  <r>
    <x v="84"/>
    <x v="84"/>
    <s v="CUSTODIAL"/>
    <x v="13"/>
    <n v="7.0000000000000007E-2"/>
    <n v="0"/>
    <n v="0"/>
    <n v="0"/>
    <n v="0"/>
    <n v="0"/>
    <n v="7.0000000000000007E-2"/>
  </r>
  <r>
    <x v="84"/>
    <x v="84"/>
    <s v="CUSTODIAL"/>
    <x v="14"/>
    <n v="0.09"/>
    <n v="0"/>
    <n v="0"/>
    <n v="0"/>
    <n v="0"/>
    <n v="0"/>
    <n v="0.09"/>
  </r>
  <r>
    <x v="84"/>
    <x v="84"/>
    <s v="CUSTODIAL"/>
    <x v="15"/>
    <n v="0.44"/>
    <n v="0"/>
    <n v="0"/>
    <n v="0"/>
    <n v="0"/>
    <n v="0"/>
    <n v="0.44"/>
  </r>
  <r>
    <x v="84"/>
    <x v="84"/>
    <s v="CUSTODIAL"/>
    <x v="16"/>
    <n v="0.57999999999999996"/>
    <n v="0"/>
    <n v="0"/>
    <n v="0"/>
    <n v="0"/>
    <n v="0"/>
    <n v="0.57999999999999996"/>
  </r>
  <r>
    <x v="84"/>
    <x v="84"/>
    <s v="CUSTODIAL"/>
    <x v="17"/>
    <n v="0.9"/>
    <n v="0"/>
    <n v="0"/>
    <n v="0"/>
    <n v="0"/>
    <n v="0"/>
    <n v="0.9"/>
  </r>
  <r>
    <x v="84"/>
    <x v="84"/>
    <s v="CUSTODIAL"/>
    <x v="18"/>
    <n v="0.65"/>
    <n v="0"/>
    <n v="0"/>
    <n v="0"/>
    <n v="0"/>
    <n v="0"/>
    <n v="0.65"/>
  </r>
  <r>
    <x v="84"/>
    <x v="84"/>
    <s v="CUSTODIAL"/>
    <x v="19"/>
    <n v="0.39"/>
    <n v="0"/>
    <n v="0"/>
    <n v="0"/>
    <n v="0"/>
    <n v="0"/>
    <n v="0.39"/>
  </r>
  <r>
    <x v="84"/>
    <x v="84"/>
    <s v="CUSTODIAL"/>
    <x v="20"/>
    <n v="0.33"/>
    <n v="0"/>
    <n v="0"/>
    <n v="0"/>
    <n v="0"/>
    <n v="0.05"/>
    <n v="0.28000000000000003"/>
  </r>
  <r>
    <x v="84"/>
    <x v="84"/>
    <s v="CUSTODIAL"/>
    <x v="21"/>
    <n v="0.67"/>
    <n v="0"/>
    <n v="0"/>
    <n v="0.01"/>
    <n v="0"/>
    <n v="0.1"/>
    <n v="0.56000000000000005"/>
  </r>
  <r>
    <x v="84"/>
    <x v="84"/>
    <s v="CUSTODIAL"/>
    <x v="22"/>
    <n v="0.9"/>
    <n v="0"/>
    <n v="0"/>
    <n v="0.02"/>
    <n v="0"/>
    <n v="0.1"/>
    <n v="0.78"/>
  </r>
  <r>
    <x v="84"/>
    <x v="84"/>
    <s v="CUSTODIAL"/>
    <x v="23"/>
    <n v="1.1299999999999999"/>
    <n v="0"/>
    <n v="0"/>
    <n v="0.08"/>
    <n v="0"/>
    <n v="0.12"/>
    <n v="0.93"/>
  </r>
  <r>
    <x v="84"/>
    <x v="84"/>
    <s v="CUSTODIAL"/>
    <x v="24"/>
    <n v="1.1299999999999999"/>
    <n v="0"/>
    <n v="0"/>
    <n v="0.02"/>
    <n v="0"/>
    <n v="0.11"/>
    <n v="1"/>
  </r>
  <r>
    <x v="84"/>
    <x v="84"/>
    <s v="CUSTODIAL"/>
    <x v="25"/>
    <n v="3.04"/>
    <n v="0"/>
    <n v="0"/>
    <n v="0.39"/>
    <n v="0"/>
    <n v="0.57999999999999996"/>
    <n v="2.0699999999999998"/>
  </r>
  <r>
    <x v="84"/>
    <x v="84"/>
    <s v="CUSTODIAL"/>
    <x v="26"/>
    <n v="5.91"/>
    <n v="0"/>
    <n v="0"/>
    <n v="0.38"/>
    <n v="0"/>
    <n v="0.93"/>
    <n v="4.5999999999999996"/>
  </r>
  <r>
    <x v="84"/>
    <x v="84"/>
    <s v="CUSTODIAL"/>
    <x v="27"/>
    <n v="3.99"/>
    <n v="0"/>
    <n v="0"/>
    <n v="0.34"/>
    <n v="0"/>
    <n v="0.09"/>
    <n v="3.56"/>
  </r>
  <r>
    <x v="84"/>
    <x v="84"/>
    <s v="CUSTODIAL"/>
    <x v="28"/>
    <n v="7.92"/>
    <n v="0"/>
    <n v="0"/>
    <n v="0.35"/>
    <n v="0"/>
    <n v="7.0000000000000007E-2"/>
    <n v="7.5"/>
  </r>
  <r>
    <x v="84"/>
    <x v="84"/>
    <s v="CUSTODIAL"/>
    <x v="29"/>
    <n v="4.28"/>
    <n v="0"/>
    <n v="0"/>
    <n v="0"/>
    <n v="0"/>
    <n v="7.0000000000000007E-2"/>
    <n v="4.21"/>
  </r>
  <r>
    <x v="84"/>
    <x v="84"/>
    <s v="CUSTODIAL"/>
    <x v="30"/>
    <n v="4.83"/>
    <n v="0"/>
    <n v="0"/>
    <n v="0"/>
    <n v="0"/>
    <n v="7.0000000000000007E-2"/>
    <n v="4.76"/>
  </r>
  <r>
    <x v="84"/>
    <x v="84"/>
    <s v="CUSTODIAL"/>
    <x v="31"/>
    <n v="6.52"/>
    <n v="0"/>
    <n v="0"/>
    <n v="0.56999999999999995"/>
    <n v="0"/>
    <n v="7.0000000000000007E-2"/>
    <n v="5.88"/>
  </r>
  <r>
    <x v="84"/>
    <x v="84"/>
    <s v="CUSTODIAL"/>
    <x v="32"/>
    <n v="5.0999999999999996"/>
    <n v="0"/>
    <n v="0"/>
    <n v="0.68"/>
    <n v="0"/>
    <n v="0.12"/>
    <n v="4.3"/>
  </r>
  <r>
    <x v="84"/>
    <x v="84"/>
    <s v="CUSTODIAL"/>
    <x v="33"/>
    <n v="9.07"/>
    <n v="0"/>
    <n v="0"/>
    <n v="0.73"/>
    <n v="0"/>
    <n v="2.2200000000000002"/>
    <n v="6.12"/>
  </r>
  <r>
    <x v="84"/>
    <x v="84"/>
    <s v="CUSTODIAL"/>
    <x v="34"/>
    <n v="9.43"/>
    <n v="0"/>
    <n v="0"/>
    <n v="0.7"/>
    <n v="0"/>
    <n v="0.16"/>
    <n v="8.57"/>
  </r>
  <r>
    <x v="84"/>
    <x v="84"/>
    <s v="CUSTODIAL"/>
    <x v="35"/>
    <n v="21.63"/>
    <n v="0"/>
    <n v="0"/>
    <n v="1.36"/>
    <n v="0"/>
    <n v="5.57"/>
    <n v="14.7"/>
  </r>
  <r>
    <x v="84"/>
    <x v="84"/>
    <s v="CUSTODIAL"/>
    <x v="36"/>
    <n v="40.56"/>
    <n v="0"/>
    <n v="-3.6"/>
    <n v="4.99"/>
    <n v="-0.01"/>
    <n v="1.76"/>
    <n v="30.22"/>
  </r>
  <r>
    <x v="84"/>
    <x v="84"/>
    <s v="CUSTODIAL"/>
    <x v="37"/>
    <n v="47.98"/>
    <n v="0"/>
    <n v="-10.53"/>
    <n v="3"/>
    <n v="0.02"/>
    <n v="0.77"/>
    <n v="33.659999999999997"/>
  </r>
  <r>
    <x v="84"/>
    <x v="84"/>
    <s v="CUSTODIAL"/>
    <x v="38"/>
    <n v="138.16"/>
    <n v="0"/>
    <n v="-21.71"/>
    <n v="50.71"/>
    <n v="-0.23"/>
    <n v="0.95"/>
    <n v="65.02"/>
  </r>
  <r>
    <x v="84"/>
    <x v="84"/>
    <s v="CUSTODIAL"/>
    <x v="39"/>
    <n v="327.43"/>
    <n v="0"/>
    <n v="-15.64"/>
    <n v="130.08000000000001"/>
    <n v="0.02"/>
    <n v="0.65"/>
    <n v="181.04"/>
  </r>
  <r>
    <x v="84"/>
    <x v="84"/>
    <s v="CUSTODIAL"/>
    <x v="40"/>
    <n v="615.34"/>
    <n v="0.7"/>
    <n v="-24.56"/>
    <n v="193.89"/>
    <n v="-0.02"/>
    <n v="0.69"/>
    <n v="396.92"/>
  </r>
  <r>
    <x v="84"/>
    <x v="84"/>
    <s v="CUSTODIAL"/>
    <x v="41"/>
    <n v="2049.5100000000002"/>
    <n v="0"/>
    <n v="-148.75"/>
    <n v="1242.45"/>
    <n v="-0.93"/>
    <n v="0.89"/>
    <n v="658.35"/>
  </r>
  <r>
    <x v="84"/>
    <x v="84"/>
    <s v="CUSTODIAL"/>
    <x v="42"/>
    <n v="210679.66"/>
    <n v="68.760000000000005"/>
    <n v="-226.8"/>
    <n v="202863.16"/>
    <n v="5383.27"/>
    <n v="1.01"/>
    <n v="2274.1799999999998"/>
  </r>
  <r>
    <x v="85"/>
    <x v="85"/>
    <s v="CUSTODIAL"/>
    <x v="37"/>
    <n v="0"/>
    <n v="0"/>
    <n v="0"/>
    <n v="0"/>
    <n v="0"/>
    <n v="0"/>
    <n v="0"/>
  </r>
  <r>
    <x v="86"/>
    <x v="86"/>
    <s v="CUSTODIAL"/>
    <x v="0"/>
    <n v="4.05"/>
    <n v="0"/>
    <n v="0"/>
    <n v="4.05"/>
    <n v="0"/>
    <n v="0"/>
    <n v="0"/>
  </r>
  <r>
    <x v="86"/>
    <x v="86"/>
    <s v="CUSTODIAL"/>
    <x v="1"/>
    <n v="17.329999999999998"/>
    <n v="0"/>
    <n v="0"/>
    <n v="17.329999999999998"/>
    <n v="0"/>
    <n v="0"/>
    <n v="0"/>
  </r>
  <r>
    <x v="86"/>
    <x v="86"/>
    <s v="CUSTODIAL"/>
    <x v="2"/>
    <n v="24.09"/>
    <n v="0"/>
    <n v="0"/>
    <n v="18.68"/>
    <n v="0"/>
    <n v="0"/>
    <n v="5.41"/>
  </r>
  <r>
    <x v="86"/>
    <x v="86"/>
    <s v="CUSTODIAL"/>
    <x v="3"/>
    <n v="26.89"/>
    <n v="0"/>
    <n v="0"/>
    <n v="19.239999999999998"/>
    <n v="0"/>
    <n v="0"/>
    <n v="7.65"/>
  </r>
  <r>
    <x v="86"/>
    <x v="86"/>
    <s v="CUSTODIAL"/>
    <x v="4"/>
    <n v="34.03"/>
    <n v="0"/>
    <n v="0"/>
    <n v="23.49"/>
    <n v="0"/>
    <n v="0"/>
    <n v="10.54"/>
  </r>
  <r>
    <x v="86"/>
    <x v="86"/>
    <s v="CUSTODIAL"/>
    <x v="5"/>
    <n v="11.2"/>
    <n v="0"/>
    <n v="0"/>
    <n v="0"/>
    <n v="0"/>
    <n v="0"/>
    <n v="11.2"/>
  </r>
  <r>
    <x v="86"/>
    <x v="86"/>
    <s v="CUSTODIAL"/>
    <x v="6"/>
    <n v="10.95"/>
    <n v="0"/>
    <n v="0"/>
    <n v="0"/>
    <n v="0"/>
    <n v="0"/>
    <n v="10.95"/>
  </r>
  <r>
    <x v="86"/>
    <x v="86"/>
    <s v="CUSTODIAL"/>
    <x v="7"/>
    <n v="10.64"/>
    <n v="0"/>
    <n v="0"/>
    <n v="0"/>
    <n v="0"/>
    <n v="0"/>
    <n v="10.64"/>
  </r>
  <r>
    <x v="86"/>
    <x v="86"/>
    <s v="CUSTODIAL"/>
    <x v="8"/>
    <n v="9.14"/>
    <n v="0"/>
    <n v="0"/>
    <n v="0"/>
    <n v="0"/>
    <n v="0"/>
    <n v="9.14"/>
  </r>
  <r>
    <x v="86"/>
    <x v="86"/>
    <s v="CUSTODIAL"/>
    <x v="9"/>
    <n v="8.16"/>
    <n v="0"/>
    <n v="0"/>
    <n v="0"/>
    <n v="0"/>
    <n v="0"/>
    <n v="8.16"/>
  </r>
  <r>
    <x v="86"/>
    <x v="86"/>
    <s v="CUSTODIAL"/>
    <x v="10"/>
    <n v="7.09"/>
    <n v="0"/>
    <n v="0"/>
    <n v="0"/>
    <n v="0"/>
    <n v="0"/>
    <n v="7.09"/>
  </r>
  <r>
    <x v="86"/>
    <x v="86"/>
    <s v="CUSTODIAL"/>
    <x v="11"/>
    <n v="0"/>
    <n v="0"/>
    <n v="0"/>
    <n v="0"/>
    <n v="0"/>
    <n v="0"/>
    <n v="0"/>
  </r>
  <r>
    <x v="86"/>
    <x v="86"/>
    <s v="CUSTODIAL"/>
    <x v="12"/>
    <n v="8.1"/>
    <n v="0"/>
    <n v="0"/>
    <n v="0"/>
    <n v="0"/>
    <n v="0"/>
    <n v="8.1"/>
  </r>
  <r>
    <x v="86"/>
    <x v="86"/>
    <s v="CUSTODIAL"/>
    <x v="13"/>
    <n v="9.61"/>
    <n v="0"/>
    <n v="0"/>
    <n v="0"/>
    <n v="0"/>
    <n v="0"/>
    <n v="9.61"/>
  </r>
  <r>
    <x v="86"/>
    <x v="86"/>
    <s v="CUSTODIAL"/>
    <x v="14"/>
    <n v="11.15"/>
    <n v="0"/>
    <n v="0"/>
    <n v="0"/>
    <n v="0"/>
    <n v="0"/>
    <n v="11.15"/>
  </r>
  <r>
    <x v="86"/>
    <x v="86"/>
    <s v="CUSTODIAL"/>
    <x v="15"/>
    <n v="52.06"/>
    <n v="0"/>
    <n v="0"/>
    <n v="0"/>
    <n v="0"/>
    <n v="0"/>
    <n v="52.06"/>
  </r>
  <r>
    <x v="86"/>
    <x v="86"/>
    <s v="CUSTODIAL"/>
    <x v="16"/>
    <n v="71.11"/>
    <n v="0"/>
    <n v="0"/>
    <n v="0"/>
    <n v="0"/>
    <n v="0"/>
    <n v="71.11"/>
  </r>
  <r>
    <x v="86"/>
    <x v="86"/>
    <s v="CUSTODIAL"/>
    <x v="17"/>
    <n v="117.9"/>
    <n v="0"/>
    <n v="0"/>
    <n v="0"/>
    <n v="0"/>
    <n v="0"/>
    <n v="117.9"/>
  </r>
  <r>
    <x v="86"/>
    <x v="86"/>
    <s v="CUSTODIAL"/>
    <x v="18"/>
    <n v="125.68"/>
    <n v="0"/>
    <n v="0"/>
    <n v="0"/>
    <n v="0"/>
    <n v="0"/>
    <n v="125.68"/>
  </r>
  <r>
    <x v="86"/>
    <x v="86"/>
    <s v="CUSTODIAL"/>
    <x v="19"/>
    <n v="69.64"/>
    <n v="0"/>
    <n v="0"/>
    <n v="0"/>
    <n v="0"/>
    <n v="0"/>
    <n v="69.64"/>
  </r>
  <r>
    <x v="86"/>
    <x v="86"/>
    <s v="CUSTODIAL"/>
    <x v="20"/>
    <n v="58.84"/>
    <n v="0"/>
    <n v="0"/>
    <n v="0"/>
    <n v="0"/>
    <n v="8.4499999999999993"/>
    <n v="50.39"/>
  </r>
  <r>
    <x v="86"/>
    <x v="86"/>
    <s v="CUSTODIAL"/>
    <x v="21"/>
    <n v="118.63"/>
    <n v="0"/>
    <n v="0"/>
    <n v="2.0699999999999998"/>
    <n v="0"/>
    <n v="17.88"/>
    <n v="98.68"/>
  </r>
  <r>
    <x v="86"/>
    <x v="86"/>
    <s v="CUSTODIAL"/>
    <x v="22"/>
    <n v="156.97999999999999"/>
    <n v="0"/>
    <n v="0"/>
    <n v="3.66"/>
    <n v="0"/>
    <n v="17.8"/>
    <n v="135.52000000000001"/>
  </r>
  <r>
    <x v="86"/>
    <x v="86"/>
    <s v="CUSTODIAL"/>
    <x v="23"/>
    <n v="191.07"/>
    <n v="0"/>
    <n v="0"/>
    <n v="15.09"/>
    <n v="0"/>
    <n v="21.84"/>
    <n v="154.13999999999999"/>
  </r>
  <r>
    <x v="86"/>
    <x v="86"/>
    <s v="CUSTODIAL"/>
    <x v="24"/>
    <n v="209.66"/>
    <n v="0"/>
    <n v="0"/>
    <n v="7.23"/>
    <n v="0"/>
    <n v="20.51"/>
    <n v="181.92"/>
  </r>
  <r>
    <x v="86"/>
    <x v="86"/>
    <s v="CUSTODIAL"/>
    <x v="25"/>
    <n v="568.36"/>
    <n v="0"/>
    <n v="0"/>
    <n v="75.33"/>
    <n v="0"/>
    <n v="115.01"/>
    <n v="378.02"/>
  </r>
  <r>
    <x v="86"/>
    <x v="86"/>
    <s v="CUSTODIAL"/>
    <x v="26"/>
    <n v="1394.95"/>
    <n v="0"/>
    <n v="0"/>
    <n v="95.86"/>
    <n v="0"/>
    <n v="230.68"/>
    <n v="1068.4100000000001"/>
  </r>
  <r>
    <x v="86"/>
    <x v="86"/>
    <s v="CUSTODIAL"/>
    <x v="27"/>
    <n v="954.01"/>
    <n v="0"/>
    <n v="0"/>
    <n v="85.84"/>
    <n v="0"/>
    <n v="22.34"/>
    <n v="845.83"/>
  </r>
  <r>
    <x v="86"/>
    <x v="86"/>
    <s v="CUSTODIAL"/>
    <x v="28"/>
    <n v="1794.07"/>
    <n v="0"/>
    <n v="0"/>
    <n v="82.57"/>
    <n v="0"/>
    <n v="16.43"/>
    <n v="1695.07"/>
  </r>
  <r>
    <x v="86"/>
    <x v="86"/>
    <s v="CUSTODIAL"/>
    <x v="29"/>
    <n v="1077"/>
    <n v="0"/>
    <n v="0"/>
    <n v="0.24"/>
    <n v="0"/>
    <n v="18.32"/>
    <n v="1058.44"/>
  </r>
  <r>
    <x v="86"/>
    <x v="86"/>
    <s v="CUSTODIAL"/>
    <x v="30"/>
    <n v="1342.59"/>
    <n v="0"/>
    <n v="0"/>
    <n v="0.52"/>
    <n v="0"/>
    <n v="20.46"/>
    <n v="1321.61"/>
  </r>
  <r>
    <x v="86"/>
    <x v="86"/>
    <s v="CUSTODIAL"/>
    <x v="31"/>
    <n v="1792.57"/>
    <n v="0"/>
    <n v="0"/>
    <n v="165.46"/>
    <n v="0"/>
    <n v="19.02"/>
    <n v="1608.09"/>
  </r>
  <r>
    <x v="86"/>
    <x v="86"/>
    <s v="CUSTODIAL"/>
    <x v="32"/>
    <n v="1168.3699999999999"/>
    <n v="0"/>
    <n v="0"/>
    <n v="164.84"/>
    <n v="0"/>
    <n v="28.04"/>
    <n v="975.49"/>
  </r>
  <r>
    <x v="86"/>
    <x v="86"/>
    <s v="CUSTODIAL"/>
    <x v="33"/>
    <n v="2433.63"/>
    <n v="0"/>
    <n v="0"/>
    <n v="210.38"/>
    <n v="0"/>
    <n v="624.87"/>
    <n v="1598.38"/>
  </r>
  <r>
    <x v="86"/>
    <x v="86"/>
    <s v="CUSTODIAL"/>
    <x v="34"/>
    <n v="2241.2399999999998"/>
    <n v="0"/>
    <n v="0"/>
    <n v="176.88"/>
    <n v="0"/>
    <n v="39.299999999999997"/>
    <n v="2025.06"/>
  </r>
  <r>
    <x v="86"/>
    <x v="86"/>
    <s v="CUSTODIAL"/>
    <x v="35"/>
    <n v="5931.97"/>
    <n v="0"/>
    <n v="0"/>
    <n v="399.77"/>
    <n v="0"/>
    <n v="1622.29"/>
    <n v="3909.91"/>
  </r>
  <r>
    <x v="86"/>
    <x v="86"/>
    <s v="CUSTODIAL"/>
    <x v="36"/>
    <n v="11267.29"/>
    <n v="0"/>
    <n v="-1060.1600000000001"/>
    <n v="1473.12"/>
    <n v="-3.87"/>
    <n v="517.9"/>
    <n v="8219.98"/>
  </r>
  <r>
    <x v="86"/>
    <x v="86"/>
    <s v="CUSTODIAL"/>
    <x v="37"/>
    <n v="13302.71"/>
    <n v="0"/>
    <n v="-3100.58"/>
    <n v="883.64"/>
    <n v="7.08"/>
    <n v="225.32"/>
    <n v="9086.09"/>
  </r>
  <r>
    <x v="86"/>
    <x v="86"/>
    <s v="CUSTODIAL"/>
    <x v="38"/>
    <n v="36535.97"/>
    <n v="0"/>
    <n v="-6190.33"/>
    <n v="14470.98"/>
    <n v="-66.53"/>
    <n v="271.77"/>
    <n v="15669.42"/>
  </r>
  <r>
    <x v="86"/>
    <x v="86"/>
    <s v="CUSTODIAL"/>
    <x v="39"/>
    <n v="90736.94"/>
    <n v="0"/>
    <n v="-4590.91"/>
    <n v="38178.089999999997"/>
    <n v="1.96"/>
    <n v="192.2"/>
    <n v="47773.78"/>
  </r>
  <r>
    <x v="86"/>
    <x v="86"/>
    <s v="CUSTODIAL"/>
    <x v="40"/>
    <n v="162646.75"/>
    <n v="198.79"/>
    <n v="-6941.52"/>
    <n v="54771.23"/>
    <n v="2.4"/>
    <n v="194.98"/>
    <n v="100935.41"/>
  </r>
  <r>
    <x v="86"/>
    <x v="86"/>
    <s v="CUSTODIAL"/>
    <x v="41"/>
    <n v="566686.15"/>
    <n v="0"/>
    <n v="-41131.1"/>
    <n v="343532.29"/>
    <n v="-260.92"/>
    <n v="245.9"/>
    <n v="182037.78"/>
  </r>
  <r>
    <x v="86"/>
    <x v="86"/>
    <s v="CUSTODIAL"/>
    <x v="42"/>
    <n v="60074460.770000003"/>
    <n v="19604.689999999999"/>
    <n v="-64668.76"/>
    <n v="57845618.109999999"/>
    <n v="1535019.73"/>
    <n v="291.64"/>
    <n v="648467.22"/>
  </r>
  <r>
    <x v="87"/>
    <x v="87"/>
    <s v="CUSTODIAL"/>
    <x v="37"/>
    <n v="0"/>
    <n v="0"/>
    <n v="0"/>
    <n v="0"/>
    <n v="0"/>
    <n v="0"/>
    <n v="0"/>
  </r>
  <r>
    <x v="88"/>
    <x v="10"/>
    <s v="CUSTODIAL"/>
    <x v="37"/>
    <n v="0"/>
    <n v="0"/>
    <n v="0"/>
    <n v="0"/>
    <n v="0"/>
    <n v="0"/>
    <n v="0"/>
  </r>
  <r>
    <x v="89"/>
    <x v="88"/>
    <s v="CUSTODIAL"/>
    <x v="37"/>
    <n v="0"/>
    <n v="0"/>
    <n v="0"/>
    <n v="0"/>
    <n v="0"/>
    <n v="0"/>
    <n v="0"/>
  </r>
  <r>
    <x v="90"/>
    <x v="89"/>
    <s v="CUSTODIAL"/>
    <x v="37"/>
    <n v="0"/>
    <n v="0"/>
    <n v="0"/>
    <n v="0"/>
    <n v="0"/>
    <n v="0"/>
    <n v="0"/>
  </r>
  <r>
    <x v="91"/>
    <x v="90"/>
    <s v="CUSTODIAL"/>
    <x v="37"/>
    <n v="0"/>
    <n v="0"/>
    <n v="0"/>
    <n v="0"/>
    <n v="0"/>
    <n v="0"/>
    <n v="0"/>
  </r>
  <r>
    <x v="92"/>
    <x v="91"/>
    <s v="CUSTODIAL"/>
    <x v="37"/>
    <n v="0"/>
    <n v="0"/>
    <n v="0"/>
    <n v="0"/>
    <n v="0"/>
    <n v="0"/>
    <n v="0"/>
  </r>
  <r>
    <x v="93"/>
    <x v="92"/>
    <s v="CUSTODIAL"/>
    <x v="37"/>
    <n v="0"/>
    <n v="0"/>
    <n v="0"/>
    <n v="0"/>
    <n v="0"/>
    <n v="0"/>
    <n v="0"/>
  </r>
  <r>
    <x v="94"/>
    <x v="93"/>
    <m/>
    <x v="4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F06A29-23D6-4E78-946E-936E63A417F7}" name="PivotTable2" cacheId="16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Fund">
  <location ref="A3:I97" firstHeaderRow="0" firstDataRow="1" firstDataCol="2"/>
  <pivotFields count="11">
    <pivotField axis="axisRow" outline="0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96">
        <item x="56"/>
        <item x="63"/>
        <item x="64"/>
        <item x="15"/>
        <item x="71"/>
        <item x="72"/>
        <item x="17"/>
        <item x="14"/>
        <item x="16"/>
        <item x="18"/>
        <item x="35"/>
        <item x="20"/>
        <item x="22"/>
        <item x="23"/>
        <item x="41"/>
        <item x="24"/>
        <item x="26"/>
        <item x="28"/>
        <item x="29"/>
        <item x="30"/>
        <item x="32"/>
        <item x="33"/>
        <item x="34"/>
        <item x="82"/>
        <item x="10"/>
        <item x="53"/>
        <item x="19"/>
        <item x="2"/>
        <item x="12"/>
        <item x="3"/>
        <item x="13"/>
        <item x="43"/>
        <item x="54"/>
        <item x="65"/>
        <item x="66"/>
        <item x="21"/>
        <item x="55"/>
        <item x="61"/>
        <item x="62"/>
        <item x="0"/>
        <item x="8"/>
        <item x="80"/>
        <item x="81"/>
        <item x="42"/>
        <item x="79"/>
        <item x="25"/>
        <item x="7"/>
        <item x="46"/>
        <item x="1"/>
        <item x="84"/>
        <item x="6"/>
        <item x="70"/>
        <item x="69"/>
        <item x="38"/>
        <item x="83"/>
        <item x="86"/>
        <item x="44"/>
        <item x="27"/>
        <item x="47"/>
        <item x="77"/>
        <item x="11"/>
        <item x="88"/>
        <item x="87"/>
        <item x="89"/>
        <item x="78"/>
        <item x="9"/>
        <item x="74"/>
        <item x="75"/>
        <item x="31"/>
        <item x="48"/>
        <item x="49"/>
        <item x="67"/>
        <item x="68"/>
        <item x="36"/>
        <item x="59"/>
        <item x="45"/>
        <item x="58"/>
        <item x="37"/>
        <item x="90"/>
        <item x="50"/>
        <item x="52"/>
        <item x="51"/>
        <item x="57"/>
        <item x="60"/>
        <item x="5"/>
        <item x="73"/>
        <item x="76"/>
        <item x="40"/>
        <item x="91"/>
        <item x="85"/>
        <item x="39"/>
        <item x="92"/>
        <item m="1" x="94"/>
        <item h="1" x="93"/>
        <item h="1" x="4"/>
        <item t="default"/>
      </items>
    </pivotField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0"/>
    <field x="1"/>
  </rowFields>
  <rowItems count="94">
    <i>
      <x/>
      <x v="39"/>
    </i>
    <i>
      <x v="1"/>
      <x v="48"/>
    </i>
    <i>
      <x v="2"/>
      <x v="27"/>
    </i>
    <i>
      <x v="3"/>
      <x v="29"/>
    </i>
    <i>
      <x v="5"/>
      <x v="84"/>
    </i>
    <i>
      <x v="6"/>
      <x v="50"/>
    </i>
    <i>
      <x v="7"/>
      <x v="46"/>
    </i>
    <i>
      <x v="8"/>
      <x v="40"/>
    </i>
    <i>
      <x v="9"/>
      <x v="65"/>
    </i>
    <i>
      <x v="10"/>
      <x v="24"/>
    </i>
    <i>
      <x v="11"/>
      <x v="60"/>
    </i>
    <i>
      <x v="12"/>
      <x v="28"/>
    </i>
    <i>
      <x v="13"/>
      <x v="30"/>
    </i>
    <i>
      <x v="14"/>
      <x v="7"/>
    </i>
    <i>
      <x v="15"/>
      <x v="3"/>
    </i>
    <i>
      <x v="16"/>
      <x v="8"/>
    </i>
    <i>
      <x v="17"/>
      <x v="6"/>
    </i>
    <i>
      <x v="18"/>
      <x v="9"/>
    </i>
    <i>
      <x v="19"/>
      <x v="26"/>
    </i>
    <i>
      <x v="20"/>
      <x v="11"/>
    </i>
    <i>
      <x v="21"/>
      <x v="35"/>
    </i>
    <i>
      <x v="22"/>
      <x v="12"/>
    </i>
    <i>
      <x v="23"/>
      <x v="13"/>
    </i>
    <i>
      <x v="24"/>
      <x v="15"/>
    </i>
    <i>
      <x v="25"/>
      <x v="45"/>
    </i>
    <i>
      <x v="26"/>
      <x v="16"/>
    </i>
    <i>
      <x v="27"/>
      <x v="57"/>
    </i>
    <i>
      <x v="28"/>
      <x v="17"/>
    </i>
    <i>
      <x v="29"/>
      <x v="18"/>
    </i>
    <i>
      <x v="30"/>
      <x v="19"/>
    </i>
    <i>
      <x v="31"/>
      <x v="68"/>
    </i>
    <i>
      <x v="32"/>
      <x v="20"/>
    </i>
    <i>
      <x v="33"/>
      <x v="21"/>
    </i>
    <i>
      <x v="34"/>
      <x v="22"/>
    </i>
    <i>
      <x v="35"/>
      <x v="10"/>
    </i>
    <i>
      <x v="36"/>
      <x v="73"/>
    </i>
    <i>
      <x v="37"/>
      <x v="77"/>
    </i>
    <i>
      <x v="38"/>
      <x v="53"/>
    </i>
    <i>
      <x v="39"/>
      <x v="90"/>
    </i>
    <i>
      <x v="40"/>
      <x v="87"/>
    </i>
    <i>
      <x v="41"/>
      <x v="14"/>
    </i>
    <i>
      <x v="42"/>
      <x v="43"/>
    </i>
    <i>
      <x v="43"/>
      <x v="31"/>
    </i>
    <i>
      <x v="44"/>
      <x v="56"/>
    </i>
    <i>
      <x v="45"/>
      <x v="75"/>
    </i>
    <i>
      <x v="46"/>
      <x v="47"/>
    </i>
    <i>
      <x v="47"/>
      <x v="58"/>
    </i>
    <i>
      <x v="48"/>
      <x v="69"/>
    </i>
    <i>
      <x v="49"/>
      <x v="70"/>
    </i>
    <i>
      <x v="50"/>
      <x v="79"/>
    </i>
    <i>
      <x v="51"/>
      <x v="81"/>
    </i>
    <i>
      <x v="52"/>
      <x v="80"/>
    </i>
    <i>
      <x v="53"/>
      <x v="25"/>
    </i>
    <i>
      <x v="54"/>
      <x v="32"/>
    </i>
    <i>
      <x v="55"/>
      <x v="36"/>
    </i>
    <i>
      <x v="56"/>
      <x/>
    </i>
    <i>
      <x v="57"/>
      <x v="82"/>
    </i>
    <i>
      <x v="58"/>
      <x v="76"/>
    </i>
    <i>
      <x v="59"/>
      <x v="74"/>
    </i>
    <i>
      <x v="60"/>
      <x v="83"/>
    </i>
    <i>
      <x v="61"/>
      <x v="37"/>
    </i>
    <i>
      <x v="62"/>
      <x v="38"/>
    </i>
    <i>
      <x v="63"/>
      <x v="1"/>
    </i>
    <i>
      <x v="64"/>
      <x v="2"/>
    </i>
    <i>
      <x v="65"/>
      <x v="33"/>
    </i>
    <i>
      <x v="66"/>
      <x v="34"/>
    </i>
    <i>
      <x v="67"/>
      <x v="71"/>
    </i>
    <i>
      <x v="68"/>
      <x v="72"/>
    </i>
    <i>
      <x v="69"/>
      <x v="52"/>
    </i>
    <i>
      <x v="70"/>
      <x v="51"/>
    </i>
    <i>
      <x v="71"/>
      <x v="4"/>
    </i>
    <i>
      <x v="72"/>
      <x v="5"/>
    </i>
    <i>
      <x v="73"/>
      <x v="85"/>
    </i>
    <i>
      <x v="74"/>
      <x v="66"/>
    </i>
    <i>
      <x v="75"/>
      <x v="67"/>
    </i>
    <i>
      <x v="76"/>
      <x v="86"/>
    </i>
    <i>
      <x v="77"/>
      <x v="59"/>
    </i>
    <i>
      <x v="78"/>
      <x v="64"/>
    </i>
    <i>
      <x v="79"/>
      <x v="44"/>
    </i>
    <i>
      <x v="80"/>
      <x v="41"/>
    </i>
    <i>
      <x v="81"/>
      <x v="42"/>
    </i>
    <i>
      <x v="82"/>
      <x v="23"/>
    </i>
    <i>
      <x v="83"/>
      <x v="54"/>
    </i>
    <i>
      <x v="84"/>
      <x v="49"/>
    </i>
    <i>
      <x v="85"/>
      <x v="89"/>
    </i>
    <i>
      <x v="86"/>
      <x v="55"/>
    </i>
    <i>
      <x v="87"/>
      <x v="62"/>
    </i>
    <i>
      <x v="88"/>
      <x v="24"/>
    </i>
    <i>
      <x v="89"/>
      <x v="61"/>
    </i>
    <i>
      <x v="90"/>
      <x v="63"/>
    </i>
    <i>
      <x v="91"/>
      <x v="78"/>
    </i>
    <i>
      <x v="92"/>
      <x v="88"/>
    </i>
    <i>
      <x v="93"/>
      <x v="9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BEG. TAX DUE" fld="4" baseField="0" baseItem="0"/>
    <dataField name="Sum of LEVY INCR" fld="5" baseField="0" baseItem="0"/>
    <dataField name="Sum of LEVY DECR" fld="6" baseField="0" baseItem="0"/>
    <dataField name="Sum of TAX WRITE OFF" fld="9" baseField="0" baseItem="0"/>
    <dataField name="Sum of TAX PAID" fld="7" baseField="0" baseItem="0"/>
    <dataField name="Sum of DISCOUNT" fld="8" baseField="0" baseItem="0"/>
    <dataField name="Sum of ENDING TAX DUE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4E7E75-87BD-4D16-A53B-2868086DEC6C}" name="PivotTable1" cacheId="16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Fund">
  <location ref="A4:J2687" firstHeaderRow="0" firstDataRow="1" firstDataCol="3"/>
  <pivotFields count="11">
    <pivotField axis="axisRow" outline="0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95">
        <item x="56"/>
        <item x="63"/>
        <item x="64"/>
        <item x="15"/>
        <item x="71"/>
        <item x="72"/>
        <item x="17"/>
        <item x="14"/>
        <item x="16"/>
        <item x="18"/>
        <item x="35"/>
        <item x="20"/>
        <item x="22"/>
        <item x="23"/>
        <item x="41"/>
        <item x="24"/>
        <item x="26"/>
        <item x="28"/>
        <item x="29"/>
        <item x="30"/>
        <item x="32"/>
        <item x="33"/>
        <item x="34"/>
        <item x="82"/>
        <item x="10"/>
        <item x="53"/>
        <item x="19"/>
        <item x="2"/>
        <item x="12"/>
        <item x="3"/>
        <item x="13"/>
        <item x="43"/>
        <item x="54"/>
        <item x="65"/>
        <item x="66"/>
        <item x="21"/>
        <item x="55"/>
        <item x="61"/>
        <item x="62"/>
        <item x="0"/>
        <item x="8"/>
        <item x="80"/>
        <item x="81"/>
        <item x="42"/>
        <item x="79"/>
        <item x="25"/>
        <item x="7"/>
        <item x="46"/>
        <item x="1"/>
        <item x="84"/>
        <item x="6"/>
        <item x="70"/>
        <item x="69"/>
        <item x="38"/>
        <item x="83"/>
        <item x="86"/>
        <item x="44"/>
        <item x="27"/>
        <item x="47"/>
        <item x="77"/>
        <item x="11"/>
        <item x="88"/>
        <item x="87"/>
        <item x="89"/>
        <item x="4"/>
        <item x="78"/>
        <item x="9"/>
        <item x="74"/>
        <item x="75"/>
        <item x="31"/>
        <item x="48"/>
        <item x="49"/>
        <item x="67"/>
        <item x="68"/>
        <item x="36"/>
        <item x="59"/>
        <item x="45"/>
        <item x="58"/>
        <item x="37"/>
        <item x="90"/>
        <item x="50"/>
        <item x="52"/>
        <item x="51"/>
        <item x="57"/>
        <item x="60"/>
        <item x="5"/>
        <item x="73"/>
        <item x="76"/>
        <item x="40"/>
        <item x="91"/>
        <item x="85"/>
        <item x="39"/>
        <item x="92"/>
        <item m="1" x="94"/>
        <item x="9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axis="axisRow" showAll="0" sortType="descending">
      <items count="45">
        <item h="1"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3">
    <field x="0"/>
    <field x="1"/>
    <field x="3"/>
  </rowFields>
  <rowItems count="2683">
    <i>
      <x/>
      <x v="3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1"/>
      <x v="4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2"/>
      <x v="27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3"/>
      <x v="2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4"/>
      <x v="64"/>
      <x v="6"/>
    </i>
    <i>
      <x v="5"/>
      <x v="8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6"/>
      <x v="5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>
      <x v="7"/>
      <x v="46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1"/>
    </i>
    <i r="2">
      <x v="22"/>
    </i>
    <i r="2">
      <x v="23"/>
    </i>
    <i r="2">
      <x v="24"/>
    </i>
    <i r="2">
      <x v="25"/>
    </i>
    <i>
      <x v="8"/>
      <x v="4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>
      <x v="9"/>
      <x v="66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>
      <x v="10"/>
      <x v="24"/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11"/>
      <x v="60"/>
      <x v="6"/>
    </i>
    <i>
      <x v="12"/>
      <x v="28"/>
      <x v="6"/>
    </i>
    <i>
      <x v="13"/>
      <x v="3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14"/>
      <x v="7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15"/>
      <x v="3"/>
      <x v="2"/>
    </i>
    <i r="2">
      <x v="3"/>
    </i>
    <i r="2">
      <x v="4"/>
    </i>
    <i r="2">
      <x v="5"/>
    </i>
    <i r="2">
      <x v="6"/>
    </i>
    <i>
      <x v="16"/>
      <x v="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17"/>
      <x v="6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>
      <x v="18"/>
      <x v="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19"/>
      <x v="26"/>
      <x v="1"/>
    </i>
    <i r="2">
      <x v="2"/>
    </i>
    <i r="2">
      <x v="3"/>
    </i>
    <i r="2">
      <x v="4"/>
    </i>
    <i r="2">
      <x v="5"/>
    </i>
    <i r="2">
      <x v="6"/>
    </i>
    <i>
      <x v="20"/>
      <x v="1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21"/>
      <x v="3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>
      <x v="22"/>
      <x v="1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23"/>
      <x v="1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24"/>
      <x v="15"/>
      <x v="6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25"/>
      <x v="45"/>
      <x v="6"/>
    </i>
    <i>
      <x v="26"/>
      <x v="16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27"/>
      <x v="57"/>
      <x v="2"/>
    </i>
    <i>
      <x v="28"/>
      <x v="17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29"/>
      <x v="18"/>
      <x v="1"/>
    </i>
    <i r="2">
      <x v="2"/>
    </i>
    <i r="2">
      <x v="3"/>
    </i>
    <i r="2">
      <x v="4"/>
    </i>
    <i r="2">
      <x v="5"/>
    </i>
    <i r="2">
      <x v="6"/>
    </i>
    <i r="2">
      <x v="19"/>
    </i>
    <i r="2">
      <x v="20"/>
    </i>
    <i r="2">
      <x v="21"/>
    </i>
    <i r="2">
      <x v="22"/>
    </i>
    <i>
      <x v="30"/>
      <x v="1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31"/>
      <x v="6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>
      <x v="32"/>
      <x v="2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33"/>
      <x v="2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34"/>
      <x v="2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35"/>
      <x v="1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36"/>
      <x v="7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>
      <x v="37"/>
      <x v="78"/>
      <x v="1"/>
    </i>
    <i r="2">
      <x v="2"/>
    </i>
    <i r="2">
      <x v="3"/>
    </i>
    <i r="2">
      <x v="4"/>
    </i>
    <i>
      <x v="38"/>
      <x v="5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8"/>
    </i>
    <i>
      <x v="39"/>
      <x v="9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40"/>
      <x v="88"/>
      <x v="6"/>
    </i>
    <i>
      <x v="41"/>
      <x v="1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42"/>
      <x v="4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>
      <x v="43"/>
      <x v="31"/>
      <x v="1"/>
    </i>
    <i r="2">
      <x v="6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44"/>
      <x v="56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45"/>
      <x v="76"/>
      <x v="6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46"/>
      <x v="47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47"/>
      <x v="58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8"/>
    </i>
    <i>
      <x v="48"/>
      <x v="7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49"/>
      <x v="7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50"/>
      <x v="8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51"/>
      <x v="8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52"/>
      <x v="81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53"/>
      <x v="2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54"/>
      <x v="3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55"/>
      <x v="36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56"/>
      <x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57"/>
      <x v="83"/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58"/>
      <x v="77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59"/>
      <x v="7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>
      <x v="60"/>
      <x v="84"/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61"/>
      <x v="37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62"/>
      <x v="3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63"/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64"/>
      <x v="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65"/>
      <x v="3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66"/>
      <x v="3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67"/>
      <x v="7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68"/>
      <x v="7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69"/>
      <x v="5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>
      <x v="70"/>
      <x v="5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71"/>
      <x v="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72"/>
      <x v="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73"/>
      <x v="86"/>
      <x v="6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74"/>
      <x v="67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75"/>
      <x v="6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76"/>
      <x v="87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77"/>
      <x v="5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78"/>
      <x v="65"/>
      <x v="6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79"/>
      <x v="4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>
      <x v="80"/>
      <x v="4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81"/>
      <x v="4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82"/>
      <x v="2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18"/>
    </i>
    <i r="2">
      <x v="19"/>
    </i>
    <i r="2">
      <x v="20"/>
    </i>
    <i r="2">
      <x v="21"/>
    </i>
    <i r="2">
      <x v="22"/>
    </i>
    <i>
      <x v="83"/>
      <x v="5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84"/>
      <x v="4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85"/>
      <x v="90"/>
      <x v="6"/>
    </i>
    <i>
      <x v="86"/>
      <x v="5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>
      <x v="87"/>
      <x v="62"/>
      <x v="6"/>
    </i>
    <i>
      <x v="88"/>
      <x v="24"/>
      <x v="6"/>
    </i>
    <i>
      <x v="89"/>
      <x v="61"/>
      <x v="6"/>
    </i>
    <i>
      <x v="90"/>
      <x v="63"/>
      <x v="6"/>
    </i>
    <i>
      <x v="91"/>
      <x v="79"/>
      <x v="6"/>
    </i>
    <i>
      <x v="92"/>
      <x v="89"/>
      <x v="6"/>
    </i>
    <i>
      <x v="93"/>
      <x v="92"/>
      <x v="6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BEG. TAX DUE" fld="4" baseField="0" baseItem="0"/>
    <dataField name="Sum of LEVY INCR" fld="5" baseField="0" baseItem="0"/>
    <dataField name="Sum of LEVY DECR" fld="6" baseField="0" baseItem="0"/>
    <dataField name="Sum of TAX WRITE OFF" fld="9" baseField="0" baseItem="0"/>
    <dataField name="Sum of TAX PAID" fld="7" baseField="0" baseItem="0"/>
    <dataField name="Sum of DISCOUNT" fld="8" baseField="0" baseItem="0"/>
    <dataField name="Sum of ENDING TAX DUE" fld="10" baseField="0" baseItem="0"/>
  </dataFields>
  <formats count="3">
    <format dxfId="13">
      <pivotArea outline="0" collapsedLevelsAreSubtotals="1" fieldPosition="0"/>
    </format>
    <format dxfId="1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1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F973F6-2624-42A7-8B7C-A7501943B8D7}" name="PivotTable1" cacheId="16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47" firstHeaderRow="0" firstDataRow="1" firstDataCol="1"/>
  <pivotFields count="11">
    <pivotField showAll="0"/>
    <pivotField showAll="0"/>
    <pivotField showAll="0"/>
    <pivotField axis="axisRow" showAll="0" sortType="descending">
      <items count="45">
        <item h="1"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3"/>
  </rowFields>
  <rowItems count="44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BEG. TAX DUE" fld="4" baseField="0" baseItem="0"/>
    <dataField name="Sum of LEVY INCR" fld="5" baseField="0" baseItem="0"/>
    <dataField name="Sum of LEVY DECR" fld="6" baseField="0" baseItem="0"/>
    <dataField name="Sum of TAX PAID" fld="7" baseField="0" baseItem="0"/>
    <dataField name="Sum of DISCOUNT" fld="8" baseField="0" baseItem="0"/>
    <dataField name="Sum of TAX WRITE OFF" fld="9" baseField="0" baseItem="0"/>
    <dataField name="Sum of ENDING TAX DUE" fld="10" baseField="0" baseItem="0"/>
  </dataFields>
  <formats count="4">
    <format dxfId="10">
      <pivotArea outline="0" collapsedLevelsAreSubtotals="1" fieldPosition="0"/>
    </format>
    <format dxfId="9">
      <pivotArea collapsedLevelsAreSubtotals="1" fieldPosition="0">
        <references count="1">
          <reference field="3" count="1">
            <x v="3"/>
          </reference>
        </references>
      </pivotArea>
    </format>
    <format dxfId="8">
      <pivotArea dataOnly="0" labelOnly="1" fieldPosition="0">
        <references count="1">
          <reference field="3" count="1">
            <x v="3"/>
          </reference>
        </references>
      </pivotArea>
    </format>
    <format dxfId="6">
      <pivotArea collapsedLevelsAreSubtotals="1" fieldPosition="0">
        <references count="2">
          <reference field="4294967294" count="6" selected="0">
            <x v="1"/>
            <x v="2"/>
            <x v="3"/>
            <x v="4"/>
            <x v="5"/>
            <x v="6"/>
          </reference>
          <reference field="3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34E57-E060-4CCF-A44E-2A39938B8ED1}">
  <dimension ref="A3:I99"/>
  <sheetViews>
    <sheetView zoomScale="120" zoomScaleNormal="120" workbookViewId="0">
      <pane ySplit="3" topLeftCell="A4" activePane="bottomLeft" state="frozen"/>
      <selection pane="bottomLeft" activeCell="C42" sqref="C42"/>
    </sheetView>
  </sheetViews>
  <sheetFormatPr defaultRowHeight="13" x14ac:dyDescent="0.3"/>
  <cols>
    <col min="1" max="1" width="13.296875" bestFit="1" customWidth="1"/>
    <col min="2" max="2" width="37.796875" bestFit="1" customWidth="1"/>
    <col min="3" max="3" width="21.296875" bestFit="1" customWidth="1"/>
    <col min="4" max="4" width="18.296875" bestFit="1" customWidth="1"/>
    <col min="5" max="5" width="18.8984375" bestFit="1" customWidth="1"/>
    <col min="6" max="6" width="23.09765625" bestFit="1" customWidth="1"/>
    <col min="7" max="7" width="16.5" bestFit="1" customWidth="1"/>
    <col min="8" max="8" width="17.69921875" bestFit="1" customWidth="1"/>
    <col min="9" max="9" width="24.3984375" bestFit="1" customWidth="1"/>
  </cols>
  <sheetData>
    <row r="3" spans="1:9" x14ac:dyDescent="0.3">
      <c r="A3" t="s">
        <v>1898</v>
      </c>
      <c r="B3" t="s">
        <v>99</v>
      </c>
      <c r="C3" s="68" t="s">
        <v>206</v>
      </c>
      <c r="D3" s="69" t="s">
        <v>207</v>
      </c>
      <c r="E3" s="69" t="s">
        <v>208</v>
      </c>
      <c r="F3" s="69" t="s">
        <v>211</v>
      </c>
      <c r="G3" s="70" t="s">
        <v>209</v>
      </c>
      <c r="H3" s="68" t="s">
        <v>210</v>
      </c>
      <c r="I3" s="68" t="s">
        <v>212</v>
      </c>
    </row>
    <row r="4" spans="1:9" x14ac:dyDescent="0.3">
      <c r="A4">
        <v>100</v>
      </c>
      <c r="B4" t="s">
        <v>101</v>
      </c>
      <c r="C4" s="58">
        <v>213735260.28999996</v>
      </c>
      <c r="D4" s="58">
        <v>69438.78</v>
      </c>
      <c r="E4" s="58">
        <v>-441096.66</v>
      </c>
      <c r="F4" s="58">
        <v>16474.750000000004</v>
      </c>
      <c r="G4" s="58">
        <v>204384675.61999997</v>
      </c>
      <c r="H4" s="58">
        <v>5381433.9900000002</v>
      </c>
      <c r="I4" s="58">
        <v>3581018.0499999993</v>
      </c>
    </row>
    <row r="5" spans="1:9" x14ac:dyDescent="0.3">
      <c r="A5">
        <v>162</v>
      </c>
      <c r="B5" t="s">
        <v>103</v>
      </c>
      <c r="C5" s="58">
        <v>322262.82</v>
      </c>
      <c r="D5" s="58">
        <v>104.39</v>
      </c>
      <c r="E5" s="58">
        <v>-645.81999999999994</v>
      </c>
      <c r="F5" s="58">
        <v>14.27</v>
      </c>
      <c r="G5" s="58">
        <v>308499.42</v>
      </c>
      <c r="H5" s="58">
        <v>8123.82</v>
      </c>
      <c r="I5" s="58">
        <v>5083.88</v>
      </c>
    </row>
    <row r="6" spans="1:9" x14ac:dyDescent="0.3">
      <c r="A6">
        <v>184</v>
      </c>
      <c r="B6" t="s">
        <v>104</v>
      </c>
      <c r="C6" s="58">
        <v>21089444.899999999</v>
      </c>
      <c r="D6" s="58">
        <v>6852.19</v>
      </c>
      <c r="E6" s="58">
        <v>-43409.2</v>
      </c>
      <c r="F6" s="58">
        <v>1505.55</v>
      </c>
      <c r="G6" s="58">
        <v>20168655.149999999</v>
      </c>
      <c r="H6" s="58">
        <v>531057.02</v>
      </c>
      <c r="I6" s="58">
        <v>351670.17000000004</v>
      </c>
    </row>
    <row r="7" spans="1:9" x14ac:dyDescent="0.3">
      <c r="A7">
        <v>210</v>
      </c>
      <c r="B7" t="s">
        <v>105</v>
      </c>
      <c r="C7" s="58">
        <v>42795609.829999998</v>
      </c>
      <c r="D7" s="58">
        <v>13905.26</v>
      </c>
      <c r="E7" s="58">
        <v>-89102.010000000009</v>
      </c>
      <c r="F7" s="58">
        <v>3103.0199999999995</v>
      </c>
      <c r="G7" s="58">
        <v>40918882.210000001</v>
      </c>
      <c r="H7" s="58">
        <v>1077146.21</v>
      </c>
      <c r="I7" s="58">
        <v>721281.64</v>
      </c>
    </row>
    <row r="8" spans="1:9" x14ac:dyDescent="0.3">
      <c r="A8">
        <v>214</v>
      </c>
      <c r="B8" t="s">
        <v>106</v>
      </c>
      <c r="C8" s="58">
        <v>7169933.29</v>
      </c>
      <c r="D8" s="58">
        <v>2328.9499999999998</v>
      </c>
      <c r="E8" s="58">
        <v>-15104.01</v>
      </c>
      <c r="F8" s="58">
        <v>572.25</v>
      </c>
      <c r="G8" s="58">
        <v>6854091.8500000006</v>
      </c>
      <c r="H8" s="58">
        <v>180407.74000000002</v>
      </c>
      <c r="I8" s="58">
        <v>122086.39000000001</v>
      </c>
    </row>
    <row r="9" spans="1:9" x14ac:dyDescent="0.3">
      <c r="A9">
        <v>215</v>
      </c>
      <c r="B9" t="s">
        <v>107</v>
      </c>
      <c r="C9" s="58">
        <v>1519895.15</v>
      </c>
      <c r="D9" s="58">
        <v>493.85</v>
      </c>
      <c r="E9" s="58">
        <v>-3090.5600000000004</v>
      </c>
      <c r="F9" s="58">
        <v>67.66</v>
      </c>
      <c r="G9" s="58">
        <v>1454120.29</v>
      </c>
      <c r="H9" s="58">
        <v>38289.31</v>
      </c>
      <c r="I9" s="58">
        <v>24821.18</v>
      </c>
    </row>
    <row r="10" spans="1:9" x14ac:dyDescent="0.3">
      <c r="A10">
        <v>234</v>
      </c>
      <c r="B10" t="s">
        <v>108</v>
      </c>
      <c r="C10" s="58">
        <v>45053379.299999997</v>
      </c>
      <c r="D10" s="58">
        <v>14638.779999999999</v>
      </c>
      <c r="E10" s="58">
        <v>-92434.240000000005</v>
      </c>
      <c r="F10" s="58">
        <v>3098.45</v>
      </c>
      <c r="G10" s="58">
        <v>43087293.230000004</v>
      </c>
      <c r="H10" s="58">
        <v>1134530.67</v>
      </c>
      <c r="I10" s="58">
        <v>750661.49</v>
      </c>
    </row>
    <row r="11" spans="1:9" x14ac:dyDescent="0.3">
      <c r="A11">
        <v>304</v>
      </c>
      <c r="B11" t="s">
        <v>109</v>
      </c>
      <c r="C11" s="58">
        <v>5873318.71</v>
      </c>
      <c r="D11" s="58">
        <v>1908.23</v>
      </c>
      <c r="E11" s="58">
        <v>-12552.060000000001</v>
      </c>
      <c r="F11" s="58">
        <v>429.87</v>
      </c>
      <c r="G11" s="58">
        <v>5614344.5599999996</v>
      </c>
      <c r="H11" s="58">
        <v>147744.99000000002</v>
      </c>
      <c r="I11" s="58">
        <v>100155.45999999999</v>
      </c>
    </row>
    <row r="12" spans="1:9" x14ac:dyDescent="0.3">
      <c r="A12">
        <v>434</v>
      </c>
      <c r="B12" t="s">
        <v>110</v>
      </c>
      <c r="C12" s="58">
        <v>3152290.0300000003</v>
      </c>
      <c r="D12" s="58">
        <v>1023.77</v>
      </c>
      <c r="E12" s="58">
        <v>-6525.119999999999</v>
      </c>
      <c r="F12" s="58">
        <v>239.59</v>
      </c>
      <c r="G12" s="58">
        <v>3014324.9200000004</v>
      </c>
      <c r="H12" s="58">
        <v>79352.05</v>
      </c>
      <c r="I12" s="58">
        <v>52872.12</v>
      </c>
    </row>
    <row r="13" spans="1:9" x14ac:dyDescent="0.3">
      <c r="A13">
        <v>436</v>
      </c>
      <c r="B13" t="s">
        <v>111</v>
      </c>
      <c r="C13" s="58">
        <v>24.6</v>
      </c>
      <c r="D13" s="58">
        <v>0</v>
      </c>
      <c r="E13" s="58">
        <v>0</v>
      </c>
      <c r="F13" s="58">
        <v>0</v>
      </c>
      <c r="G13" s="58">
        <v>10.68</v>
      </c>
      <c r="H13" s="58">
        <v>0</v>
      </c>
      <c r="I13" s="58">
        <v>13.92</v>
      </c>
    </row>
    <row r="14" spans="1:9" x14ac:dyDescent="0.3">
      <c r="A14">
        <v>636</v>
      </c>
      <c r="B14" t="s">
        <v>191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</row>
    <row r="15" spans="1:9" x14ac:dyDescent="0.3">
      <c r="A15">
        <v>640</v>
      </c>
      <c r="B15" t="s">
        <v>203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</row>
    <row r="16" spans="1:9" x14ac:dyDescent="0.3">
      <c r="A16">
        <v>660</v>
      </c>
      <c r="B16" t="s">
        <v>113</v>
      </c>
      <c r="C16" s="58">
        <v>235153.73</v>
      </c>
      <c r="D16" s="58">
        <v>76.25</v>
      </c>
      <c r="E16" s="58">
        <v>-558.54</v>
      </c>
      <c r="F16" s="58">
        <v>21.85</v>
      </c>
      <c r="G16" s="58">
        <v>224379.53</v>
      </c>
      <c r="H16" s="58">
        <v>5891.51</v>
      </c>
      <c r="I16" s="58">
        <v>4378.55</v>
      </c>
    </row>
    <row r="17" spans="1:9" x14ac:dyDescent="0.3">
      <c r="A17">
        <v>662</v>
      </c>
      <c r="B17" t="s">
        <v>114</v>
      </c>
      <c r="C17" s="58">
        <v>813144.8</v>
      </c>
      <c r="D17" s="58">
        <v>264.17</v>
      </c>
      <c r="E17" s="58">
        <v>-1708.56</v>
      </c>
      <c r="F17" s="58">
        <v>62.95000000000001</v>
      </c>
      <c r="G17" s="58">
        <v>777346.51</v>
      </c>
      <c r="H17" s="58">
        <v>20461.239999999998</v>
      </c>
      <c r="I17" s="58">
        <v>13829.710000000001</v>
      </c>
    </row>
    <row r="18" spans="1:9" x14ac:dyDescent="0.3">
      <c r="A18">
        <v>663</v>
      </c>
      <c r="B18" t="s">
        <v>115</v>
      </c>
      <c r="C18" s="58">
        <v>1249.7</v>
      </c>
      <c r="D18" s="58">
        <v>0.39</v>
      </c>
      <c r="E18" s="58">
        <v>-82.84</v>
      </c>
      <c r="F18" s="58">
        <v>1.44</v>
      </c>
      <c r="G18" s="58">
        <v>629.01</v>
      </c>
      <c r="H18" s="58">
        <v>-0.37</v>
      </c>
      <c r="I18" s="58">
        <v>537.17000000000007</v>
      </c>
    </row>
    <row r="19" spans="1:9" x14ac:dyDescent="0.3">
      <c r="A19">
        <v>664</v>
      </c>
      <c r="B19" t="s">
        <v>116</v>
      </c>
      <c r="C19" s="58">
        <v>62714672.340000004</v>
      </c>
      <c r="D19" s="58">
        <v>20373.93</v>
      </c>
      <c r="E19" s="58">
        <v>-132586.44</v>
      </c>
      <c r="F19" s="58">
        <v>4924.38</v>
      </c>
      <c r="G19" s="58">
        <v>59948685.869999997</v>
      </c>
      <c r="H19" s="58">
        <v>1577732.8</v>
      </c>
      <c r="I19" s="58">
        <v>1071116.78</v>
      </c>
    </row>
    <row r="20" spans="1:9" x14ac:dyDescent="0.3">
      <c r="A20">
        <v>665</v>
      </c>
      <c r="B20" t="s">
        <v>117</v>
      </c>
      <c r="C20" s="58">
        <v>6896868.5</v>
      </c>
      <c r="D20" s="58">
        <v>2239.4300000000003</v>
      </c>
      <c r="E20" s="58">
        <v>-15498.559999999998</v>
      </c>
      <c r="F20" s="58">
        <v>394.26</v>
      </c>
      <c r="G20" s="58">
        <v>6588300.6799999997</v>
      </c>
      <c r="H20" s="58">
        <v>173180.46</v>
      </c>
      <c r="I20" s="58">
        <v>121733.97</v>
      </c>
    </row>
    <row r="21" spans="1:9" x14ac:dyDescent="0.3">
      <c r="A21">
        <v>666</v>
      </c>
      <c r="B21" t="s">
        <v>118</v>
      </c>
      <c r="C21" s="58">
        <v>6186810.5300000003</v>
      </c>
      <c r="D21" s="58">
        <v>2008.04</v>
      </c>
      <c r="E21" s="58">
        <v>-12575.89</v>
      </c>
      <c r="F21" s="58">
        <v>366.34</v>
      </c>
      <c r="G21" s="58">
        <v>5918866.3700000001</v>
      </c>
      <c r="H21" s="58">
        <v>155846.13</v>
      </c>
      <c r="I21" s="58">
        <v>101163.84</v>
      </c>
    </row>
    <row r="22" spans="1:9" x14ac:dyDescent="0.3">
      <c r="A22">
        <v>667</v>
      </c>
      <c r="B22" t="s">
        <v>119</v>
      </c>
      <c r="C22" s="58">
        <v>755953.85</v>
      </c>
      <c r="D22" s="58">
        <v>245.51999999999998</v>
      </c>
      <c r="E22" s="58">
        <v>-1359.15</v>
      </c>
      <c r="F22" s="58">
        <v>9.379999999999999</v>
      </c>
      <c r="G22" s="58">
        <v>724591.98</v>
      </c>
      <c r="H22" s="58">
        <v>19105.439999999999</v>
      </c>
      <c r="I22" s="58">
        <v>11133.42</v>
      </c>
    </row>
    <row r="23" spans="1:9" x14ac:dyDescent="0.3">
      <c r="A23">
        <v>668</v>
      </c>
      <c r="B23" t="s">
        <v>120</v>
      </c>
      <c r="C23" s="58">
        <v>14620759.870000001</v>
      </c>
      <c r="D23" s="58">
        <v>4749.8099999999995</v>
      </c>
      <c r="E23" s="58">
        <v>-30671.61</v>
      </c>
      <c r="F23" s="58">
        <v>1052.07</v>
      </c>
      <c r="G23" s="58">
        <v>13978121.35</v>
      </c>
      <c r="H23" s="58">
        <v>367900.92000000004</v>
      </c>
      <c r="I23" s="58">
        <v>247763.73</v>
      </c>
    </row>
    <row r="24" spans="1:9" x14ac:dyDescent="0.3">
      <c r="A24">
        <v>669</v>
      </c>
      <c r="B24" t="s">
        <v>121</v>
      </c>
      <c r="C24" s="58">
        <v>1023619.09</v>
      </c>
      <c r="D24" s="58">
        <v>332.76</v>
      </c>
      <c r="E24" s="58">
        <v>-2060.33</v>
      </c>
      <c r="F24" s="58">
        <v>36.17</v>
      </c>
      <c r="G24" s="58">
        <v>979430.62</v>
      </c>
      <c r="H24" s="58">
        <v>25791.48</v>
      </c>
      <c r="I24" s="58">
        <v>16633.25</v>
      </c>
    </row>
    <row r="25" spans="1:9" x14ac:dyDescent="0.3">
      <c r="A25">
        <v>670</v>
      </c>
      <c r="B25" t="s">
        <v>122</v>
      </c>
      <c r="C25" s="58">
        <v>305177.75</v>
      </c>
      <c r="D25" s="58">
        <v>99.13</v>
      </c>
      <c r="E25" s="58">
        <v>-651.03</v>
      </c>
      <c r="F25" s="58">
        <v>25.53</v>
      </c>
      <c r="G25" s="58">
        <v>291670.83</v>
      </c>
      <c r="H25" s="58">
        <v>7675.62</v>
      </c>
      <c r="I25" s="58">
        <v>5253.87</v>
      </c>
    </row>
    <row r="26" spans="1:9" x14ac:dyDescent="0.3">
      <c r="A26">
        <v>672</v>
      </c>
      <c r="B26" t="s">
        <v>123</v>
      </c>
      <c r="C26" s="58">
        <v>129215066.7</v>
      </c>
      <c r="D26" s="58">
        <v>42012.74</v>
      </c>
      <c r="E26" s="58">
        <v>-243821.38</v>
      </c>
      <c r="F26" s="58">
        <v>7802.1699999999992</v>
      </c>
      <c r="G26" s="58">
        <v>123717775.5</v>
      </c>
      <c r="H26" s="58">
        <v>3261943.3699999996</v>
      </c>
      <c r="I26" s="58">
        <v>2025737.02</v>
      </c>
    </row>
    <row r="27" spans="1:9" x14ac:dyDescent="0.3">
      <c r="A27">
        <v>674</v>
      </c>
      <c r="B27" t="s">
        <v>124</v>
      </c>
      <c r="C27" s="58">
        <v>8.1700000000000017</v>
      </c>
      <c r="D27" s="58">
        <v>0</v>
      </c>
      <c r="E27" s="58">
        <v>0</v>
      </c>
      <c r="F27" s="58">
        <v>0.75</v>
      </c>
      <c r="G27" s="58">
        <v>0.70000000000000018</v>
      </c>
      <c r="H27" s="58">
        <v>0</v>
      </c>
      <c r="I27" s="58">
        <v>6.7199999999999989</v>
      </c>
    </row>
    <row r="28" spans="1:9" x14ac:dyDescent="0.3">
      <c r="A28">
        <v>675</v>
      </c>
      <c r="B28" t="s">
        <v>192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</row>
    <row r="29" spans="1:9" x14ac:dyDescent="0.3">
      <c r="A29">
        <v>676</v>
      </c>
      <c r="B29" t="s">
        <v>125</v>
      </c>
      <c r="C29" s="58">
        <v>1148537.92</v>
      </c>
      <c r="D29" s="58">
        <v>373.19</v>
      </c>
      <c r="E29" s="58">
        <v>-2289.6499999999996</v>
      </c>
      <c r="F29" s="58">
        <v>65.309999999999974</v>
      </c>
      <c r="G29" s="58">
        <v>1098980.69</v>
      </c>
      <c r="H29" s="58">
        <v>28948.420000000002</v>
      </c>
      <c r="I29" s="58">
        <v>18627.04</v>
      </c>
    </row>
    <row r="30" spans="1:9" x14ac:dyDescent="0.3">
      <c r="A30">
        <v>677</v>
      </c>
      <c r="B30" t="s">
        <v>193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</row>
    <row r="31" spans="1:9" x14ac:dyDescent="0.3">
      <c r="A31">
        <v>678</v>
      </c>
      <c r="B31" t="s">
        <v>126</v>
      </c>
      <c r="C31" s="58">
        <v>1645777.22</v>
      </c>
      <c r="D31" s="58">
        <v>533.30999999999995</v>
      </c>
      <c r="E31" s="58">
        <v>-3393.95</v>
      </c>
      <c r="F31" s="58">
        <v>107.27</v>
      </c>
      <c r="G31" s="58">
        <v>1572437.36</v>
      </c>
      <c r="H31" s="58">
        <v>41393.810000000005</v>
      </c>
      <c r="I31" s="58">
        <v>28978.14</v>
      </c>
    </row>
    <row r="32" spans="1:9" x14ac:dyDescent="0.3">
      <c r="A32">
        <v>679</v>
      </c>
      <c r="B32" t="s">
        <v>127</v>
      </c>
      <c r="C32" s="58">
        <v>228338.4</v>
      </c>
      <c r="D32" s="58">
        <v>74.22</v>
      </c>
      <c r="E32" s="58">
        <v>-474.92</v>
      </c>
      <c r="F32" s="58">
        <v>4.99</v>
      </c>
      <c r="G32" s="58">
        <v>218368.96</v>
      </c>
      <c r="H32" s="58">
        <v>5746.08</v>
      </c>
      <c r="I32" s="58">
        <v>3817.67</v>
      </c>
    </row>
    <row r="33" spans="1:9" x14ac:dyDescent="0.3">
      <c r="A33">
        <v>680</v>
      </c>
      <c r="B33" t="s">
        <v>128</v>
      </c>
      <c r="C33" s="58">
        <v>9160856.9700000007</v>
      </c>
      <c r="D33" s="58">
        <v>2977.14</v>
      </c>
      <c r="E33" s="58">
        <v>-19520.190000000002</v>
      </c>
      <c r="F33" s="58">
        <v>794.37000000000012</v>
      </c>
      <c r="G33" s="58">
        <v>8762160.7000000011</v>
      </c>
      <c r="H33" s="58">
        <v>230592.68</v>
      </c>
      <c r="I33" s="58">
        <v>150766.16999999998</v>
      </c>
    </row>
    <row r="34" spans="1:9" x14ac:dyDescent="0.3">
      <c r="A34">
        <v>681</v>
      </c>
      <c r="B34" t="s">
        <v>129</v>
      </c>
      <c r="C34" s="58">
        <v>2611136.59</v>
      </c>
      <c r="D34" s="58">
        <v>837.85</v>
      </c>
      <c r="E34" s="58">
        <v>-4222.68</v>
      </c>
      <c r="F34" s="58">
        <v>26.310000000000002</v>
      </c>
      <c r="G34" s="58">
        <v>2471572.21</v>
      </c>
      <c r="H34" s="58">
        <v>65254.23</v>
      </c>
      <c r="I34" s="58">
        <v>70899.010000000009</v>
      </c>
    </row>
    <row r="35" spans="1:9" x14ac:dyDescent="0.3">
      <c r="A35">
        <v>682</v>
      </c>
      <c r="B35" t="s">
        <v>130</v>
      </c>
      <c r="C35" s="58">
        <v>27731470.790000003</v>
      </c>
      <c r="D35" s="58">
        <v>9006.44</v>
      </c>
      <c r="E35" s="58">
        <v>-59545.34</v>
      </c>
      <c r="F35" s="58">
        <v>2181.7800000000002</v>
      </c>
      <c r="G35" s="58">
        <v>26503024.09</v>
      </c>
      <c r="H35" s="58">
        <v>697362.51</v>
      </c>
      <c r="I35" s="58">
        <v>478363.51</v>
      </c>
    </row>
    <row r="36" spans="1:9" x14ac:dyDescent="0.3">
      <c r="A36">
        <v>684</v>
      </c>
      <c r="B36" t="s">
        <v>131</v>
      </c>
      <c r="C36" s="58">
        <v>17111933.949999999</v>
      </c>
      <c r="D36" s="58">
        <v>5559.08</v>
      </c>
      <c r="E36" s="58">
        <v>-36086.399999999994</v>
      </c>
      <c r="F36" s="58">
        <v>1249.69</v>
      </c>
      <c r="G36" s="58">
        <v>16358783.73</v>
      </c>
      <c r="H36" s="58">
        <v>430543.56999999995</v>
      </c>
      <c r="I36" s="58">
        <v>290829.64</v>
      </c>
    </row>
    <row r="37" spans="1:9" x14ac:dyDescent="0.3">
      <c r="A37">
        <v>686</v>
      </c>
      <c r="B37" t="s">
        <v>132</v>
      </c>
      <c r="C37" s="58">
        <v>1115817.72</v>
      </c>
      <c r="D37" s="58">
        <v>362.96000000000004</v>
      </c>
      <c r="E37" s="58">
        <v>-2348.7199999999998</v>
      </c>
      <c r="F37" s="58">
        <v>85.4</v>
      </c>
      <c r="G37" s="58">
        <v>1067892.97</v>
      </c>
      <c r="H37" s="58">
        <v>28106.97</v>
      </c>
      <c r="I37" s="58">
        <v>17746.620000000003</v>
      </c>
    </row>
    <row r="38" spans="1:9" x14ac:dyDescent="0.3">
      <c r="A38">
        <v>690</v>
      </c>
      <c r="B38" t="s">
        <v>133</v>
      </c>
      <c r="C38" s="58">
        <v>142279.85</v>
      </c>
      <c r="D38" s="58">
        <v>46.17</v>
      </c>
      <c r="E38" s="58">
        <v>-298.73</v>
      </c>
      <c r="F38" s="58">
        <v>24.099999999999998</v>
      </c>
      <c r="G38" s="58">
        <v>135912.78</v>
      </c>
      <c r="H38" s="58">
        <v>3577.34</v>
      </c>
      <c r="I38" s="58">
        <v>2513.0699999999997</v>
      </c>
    </row>
    <row r="39" spans="1:9" x14ac:dyDescent="0.3">
      <c r="A39">
        <v>693</v>
      </c>
      <c r="B39" t="s">
        <v>134</v>
      </c>
      <c r="C39" s="58">
        <v>2933639.06</v>
      </c>
      <c r="D39" s="58">
        <v>953.53</v>
      </c>
      <c r="E39" s="58">
        <v>-6072.2699999999995</v>
      </c>
      <c r="F39" s="58">
        <v>104.48</v>
      </c>
      <c r="G39" s="58">
        <v>2805776.61</v>
      </c>
      <c r="H39" s="58">
        <v>73849.31</v>
      </c>
      <c r="I39" s="58">
        <v>48789.919999999998</v>
      </c>
    </row>
    <row r="40" spans="1:9" x14ac:dyDescent="0.3">
      <c r="A40">
        <v>694</v>
      </c>
      <c r="B40" t="s">
        <v>135</v>
      </c>
      <c r="C40" s="58">
        <v>3354293.38</v>
      </c>
      <c r="D40" s="58">
        <v>1091.1500000000001</v>
      </c>
      <c r="E40" s="58">
        <v>-5322.8099999999995</v>
      </c>
      <c r="F40" s="58">
        <v>30.740000000000002</v>
      </c>
      <c r="G40" s="58">
        <v>3219559.3</v>
      </c>
      <c r="H40" s="58">
        <v>85042.540000000008</v>
      </c>
      <c r="I40" s="58">
        <v>45429.14</v>
      </c>
    </row>
    <row r="41" spans="1:9" x14ac:dyDescent="0.3">
      <c r="A41">
        <v>695</v>
      </c>
      <c r="B41" t="s">
        <v>136</v>
      </c>
      <c r="C41" s="58">
        <v>929911.82</v>
      </c>
      <c r="D41" s="58">
        <v>302.07</v>
      </c>
      <c r="E41" s="58">
        <v>-1957</v>
      </c>
      <c r="F41" s="58">
        <v>54.150000000000006</v>
      </c>
      <c r="G41" s="58">
        <v>889176.78999999992</v>
      </c>
      <c r="H41" s="58">
        <v>23403.9</v>
      </c>
      <c r="I41" s="58">
        <v>15622.05</v>
      </c>
    </row>
    <row r="42" spans="1:9" x14ac:dyDescent="0.3">
      <c r="A42">
        <v>696</v>
      </c>
      <c r="B42" t="s">
        <v>137</v>
      </c>
      <c r="C42" s="58">
        <v>605540.25</v>
      </c>
      <c r="D42" s="58">
        <v>195.92</v>
      </c>
      <c r="E42" s="58">
        <v>-1222.98</v>
      </c>
      <c r="F42" s="58">
        <v>40.370000000000005</v>
      </c>
      <c r="G42" s="58">
        <v>576420.65</v>
      </c>
      <c r="H42" s="58">
        <v>15179.5</v>
      </c>
      <c r="I42" s="58">
        <v>12872.670000000002</v>
      </c>
    </row>
    <row r="43" spans="1:9" x14ac:dyDescent="0.3">
      <c r="A43">
        <v>697</v>
      </c>
      <c r="B43" t="s">
        <v>194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</row>
    <row r="44" spans="1:9" x14ac:dyDescent="0.3">
      <c r="A44">
        <v>698</v>
      </c>
      <c r="B44" t="s">
        <v>138</v>
      </c>
      <c r="C44" s="58">
        <v>1504063.97</v>
      </c>
      <c r="D44" s="58">
        <v>488.48</v>
      </c>
      <c r="E44" s="58">
        <v>-3206.7</v>
      </c>
      <c r="F44" s="58">
        <v>113.90000000000002</v>
      </c>
      <c r="G44" s="58">
        <v>1437661.01</v>
      </c>
      <c r="H44" s="58">
        <v>37833.410000000003</v>
      </c>
      <c r="I44" s="58">
        <v>25737.43</v>
      </c>
    </row>
    <row r="45" spans="1:9" x14ac:dyDescent="0.3">
      <c r="A45">
        <v>700</v>
      </c>
      <c r="B45" t="s">
        <v>139</v>
      </c>
      <c r="C45" s="58">
        <v>23468382.73</v>
      </c>
      <c r="D45" s="58">
        <v>7629.75</v>
      </c>
      <c r="E45" s="58">
        <v>-45123.93</v>
      </c>
      <c r="F45" s="58">
        <v>571.12</v>
      </c>
      <c r="G45" s="58">
        <v>22469495.100000001</v>
      </c>
      <c r="H45" s="58">
        <v>591957.05999999994</v>
      </c>
      <c r="I45" s="58">
        <v>368865.27</v>
      </c>
    </row>
    <row r="46" spans="1:9" x14ac:dyDescent="0.3">
      <c r="A46">
        <v>704</v>
      </c>
      <c r="B46" t="s">
        <v>140</v>
      </c>
      <c r="C46" s="58">
        <v>74941.84</v>
      </c>
      <c r="D46" s="58">
        <v>24.46</v>
      </c>
      <c r="E46" s="58">
        <v>-80.66</v>
      </c>
      <c r="F46" s="58">
        <v>1</v>
      </c>
      <c r="G46" s="58">
        <v>72156.469999999987</v>
      </c>
      <c r="H46" s="58">
        <v>1914.75</v>
      </c>
      <c r="I46" s="58">
        <v>813.42</v>
      </c>
    </row>
    <row r="47" spans="1:9" x14ac:dyDescent="0.3">
      <c r="A47">
        <v>706</v>
      </c>
      <c r="B47" t="s">
        <v>141</v>
      </c>
      <c r="C47" s="58">
        <v>6608709.0999999996</v>
      </c>
      <c r="D47" s="58">
        <v>2147.1</v>
      </c>
      <c r="E47" s="58">
        <v>-13625.58</v>
      </c>
      <c r="F47" s="58">
        <v>504.01000000000005</v>
      </c>
      <c r="G47" s="58">
        <v>6319747.8000000007</v>
      </c>
      <c r="H47" s="58">
        <v>166401.03</v>
      </c>
      <c r="I47" s="58">
        <v>110577.78</v>
      </c>
    </row>
    <row r="48" spans="1:9" x14ac:dyDescent="0.3">
      <c r="A48">
        <v>708</v>
      </c>
      <c r="B48" t="s">
        <v>142</v>
      </c>
      <c r="C48" s="58">
        <v>892.06</v>
      </c>
      <c r="D48" s="58">
        <v>0</v>
      </c>
      <c r="E48" s="58">
        <v>0</v>
      </c>
      <c r="F48" s="58">
        <v>67.7</v>
      </c>
      <c r="G48" s="58">
        <v>74.84</v>
      </c>
      <c r="H48" s="58">
        <v>0</v>
      </c>
      <c r="I48" s="58">
        <v>749.52</v>
      </c>
    </row>
    <row r="49" spans="1:9" x14ac:dyDescent="0.3">
      <c r="A49">
        <v>710</v>
      </c>
      <c r="B49" t="s">
        <v>143</v>
      </c>
      <c r="C49" s="58">
        <v>52398124.5</v>
      </c>
      <c r="D49" s="58">
        <v>17026.170000000002</v>
      </c>
      <c r="E49" s="58">
        <v>-107596.19</v>
      </c>
      <c r="F49" s="58">
        <v>3417.73</v>
      </c>
      <c r="G49" s="58">
        <v>50114684.410000004</v>
      </c>
      <c r="H49" s="58">
        <v>1319649.74</v>
      </c>
      <c r="I49" s="58">
        <v>869802.6</v>
      </c>
    </row>
    <row r="50" spans="1:9" x14ac:dyDescent="0.3">
      <c r="A50">
        <v>712</v>
      </c>
      <c r="B50" t="s">
        <v>144</v>
      </c>
      <c r="C50" s="58">
        <v>714.07999999999993</v>
      </c>
      <c r="D50" s="58">
        <v>2.02</v>
      </c>
      <c r="E50" s="58">
        <v>-251.82999999999998</v>
      </c>
      <c r="F50" s="58">
        <v>53.649999999999991</v>
      </c>
      <c r="G50" s="58">
        <v>1228.1300000000001</v>
      </c>
      <c r="H50" s="58">
        <v>-0.67999999999999994</v>
      </c>
      <c r="I50" s="58">
        <v>-816.82999999999993</v>
      </c>
    </row>
    <row r="51" spans="1:9" x14ac:dyDescent="0.3">
      <c r="A51">
        <v>714</v>
      </c>
      <c r="B51" t="s">
        <v>145</v>
      </c>
      <c r="C51" s="58">
        <v>63141470.700000003</v>
      </c>
      <c r="D51" s="58">
        <v>20482.59</v>
      </c>
      <c r="E51" s="58">
        <v>-127357.29000000001</v>
      </c>
      <c r="F51" s="58">
        <v>3737.8</v>
      </c>
      <c r="G51" s="58">
        <v>60419136.620000005</v>
      </c>
      <c r="H51" s="58">
        <v>1591082.72</v>
      </c>
      <c r="I51" s="58">
        <v>1020638.86</v>
      </c>
    </row>
    <row r="52" spans="1:9" x14ac:dyDescent="0.3">
      <c r="A52">
        <v>716</v>
      </c>
      <c r="B52" t="s">
        <v>146</v>
      </c>
      <c r="C52" s="58">
        <v>9630090.4900000002</v>
      </c>
      <c r="D52" s="58">
        <v>3127.02</v>
      </c>
      <c r="E52" s="58">
        <v>-20483.419999999998</v>
      </c>
      <c r="F52" s="58">
        <v>989.88999999999987</v>
      </c>
      <c r="G52" s="58">
        <v>9203229.2899999991</v>
      </c>
      <c r="H52" s="58">
        <v>242216.31</v>
      </c>
      <c r="I52" s="58">
        <v>166298.59999999998</v>
      </c>
    </row>
    <row r="53" spans="1:9" x14ac:dyDescent="0.3">
      <c r="A53">
        <v>718</v>
      </c>
      <c r="B53" t="s">
        <v>147</v>
      </c>
      <c r="C53" s="58">
        <v>143407298.47999999</v>
      </c>
      <c r="D53" s="58">
        <v>46604.639999999999</v>
      </c>
      <c r="E53" s="58">
        <v>-288090.66000000003</v>
      </c>
      <c r="F53" s="58">
        <v>10264.410000000002</v>
      </c>
      <c r="G53" s="58">
        <v>137191485.01999998</v>
      </c>
      <c r="H53" s="58">
        <v>3613881.88</v>
      </c>
      <c r="I53" s="58">
        <v>2350181.1500000004</v>
      </c>
    </row>
    <row r="54" spans="1:9" x14ac:dyDescent="0.3">
      <c r="A54">
        <v>720</v>
      </c>
      <c r="B54" t="s">
        <v>148</v>
      </c>
      <c r="C54" s="58">
        <v>7042442.4900000002</v>
      </c>
      <c r="D54" s="58">
        <v>2285.2000000000003</v>
      </c>
      <c r="E54" s="58">
        <v>-16717.590000000004</v>
      </c>
      <c r="F54" s="58">
        <v>600.45999999999992</v>
      </c>
      <c r="G54" s="58">
        <v>6720179.9299999997</v>
      </c>
      <c r="H54" s="58">
        <v>176512.25999999998</v>
      </c>
      <c r="I54" s="58">
        <v>130717.45000000001</v>
      </c>
    </row>
    <row r="55" spans="1:9" x14ac:dyDescent="0.3">
      <c r="A55">
        <v>722</v>
      </c>
      <c r="B55" t="s">
        <v>149</v>
      </c>
      <c r="C55" s="58">
        <v>1163.4499999999998</v>
      </c>
      <c r="D55" s="58">
        <v>0</v>
      </c>
      <c r="E55" s="58">
        <v>0</v>
      </c>
      <c r="F55" s="58">
        <v>97.71</v>
      </c>
      <c r="G55" s="58">
        <v>85.08</v>
      </c>
      <c r="H55" s="58">
        <v>0</v>
      </c>
      <c r="I55" s="58">
        <v>980.66000000000008</v>
      </c>
    </row>
    <row r="56" spans="1:9" x14ac:dyDescent="0.3">
      <c r="A56">
        <v>724</v>
      </c>
      <c r="B56" t="s">
        <v>150</v>
      </c>
      <c r="C56" s="58">
        <v>502600.57999999996</v>
      </c>
      <c r="D56" s="58">
        <v>162.82999999999998</v>
      </c>
      <c r="E56" s="58">
        <v>-986.17000000000007</v>
      </c>
      <c r="F56" s="58">
        <v>22.759999999999998</v>
      </c>
      <c r="G56" s="58">
        <v>481227.52999999997</v>
      </c>
      <c r="H56" s="58">
        <v>12674.5</v>
      </c>
      <c r="I56" s="58">
        <v>7852.45</v>
      </c>
    </row>
    <row r="57" spans="1:9" x14ac:dyDescent="0.3">
      <c r="A57">
        <v>726</v>
      </c>
      <c r="B57" t="s">
        <v>151</v>
      </c>
      <c r="C57" s="58">
        <v>787197.03999999992</v>
      </c>
      <c r="D57" s="58">
        <v>255.65</v>
      </c>
      <c r="E57" s="58">
        <v>-1680.28</v>
      </c>
      <c r="F57" s="58">
        <v>67.08</v>
      </c>
      <c r="G57" s="58">
        <v>752341.94000000006</v>
      </c>
      <c r="H57" s="58">
        <v>19798.25</v>
      </c>
      <c r="I57" s="58">
        <v>13565.140000000001</v>
      </c>
    </row>
    <row r="58" spans="1:9" x14ac:dyDescent="0.3">
      <c r="A58">
        <v>728</v>
      </c>
      <c r="B58" t="s">
        <v>152</v>
      </c>
      <c r="C58" s="58">
        <v>816402.54</v>
      </c>
      <c r="D58" s="58">
        <v>264.95000000000005</v>
      </c>
      <c r="E58" s="58">
        <v>-1694.15</v>
      </c>
      <c r="F58" s="58">
        <v>56.22</v>
      </c>
      <c r="G58" s="58">
        <v>780761.70000000007</v>
      </c>
      <c r="H58" s="58">
        <v>20552.289999999997</v>
      </c>
      <c r="I58" s="58">
        <v>13603.130000000001</v>
      </c>
    </row>
    <row r="59" spans="1:9" x14ac:dyDescent="0.3">
      <c r="A59">
        <v>730</v>
      </c>
      <c r="B59" t="s">
        <v>153</v>
      </c>
      <c r="C59" s="58">
        <v>1809608.87</v>
      </c>
      <c r="D59" s="58">
        <v>587.83000000000004</v>
      </c>
      <c r="E59" s="58">
        <v>-3833.98</v>
      </c>
      <c r="F59" s="58">
        <v>134.44</v>
      </c>
      <c r="G59" s="58">
        <v>1729834.9700000002</v>
      </c>
      <c r="H59" s="58">
        <v>45527.11</v>
      </c>
      <c r="I59" s="58">
        <v>30866.199999999997</v>
      </c>
    </row>
    <row r="60" spans="1:9" x14ac:dyDescent="0.3">
      <c r="A60">
        <v>732</v>
      </c>
      <c r="B60" t="s">
        <v>154</v>
      </c>
      <c r="C60" s="58">
        <v>24.490000000000002</v>
      </c>
      <c r="D60" s="58">
        <v>0</v>
      </c>
      <c r="E60" s="58">
        <v>0</v>
      </c>
      <c r="F60" s="58">
        <v>0.47</v>
      </c>
      <c r="G60" s="58">
        <v>2.9099999999999997</v>
      </c>
      <c r="H60" s="58">
        <v>0</v>
      </c>
      <c r="I60" s="58">
        <v>21.11</v>
      </c>
    </row>
    <row r="61" spans="1:9" x14ac:dyDescent="0.3">
      <c r="A61">
        <v>733</v>
      </c>
      <c r="B61" t="s">
        <v>155</v>
      </c>
      <c r="C61" s="58">
        <v>8445043.290000001</v>
      </c>
      <c r="D61" s="58">
        <v>2742.0299999999997</v>
      </c>
      <c r="E61" s="58">
        <v>-16986.98</v>
      </c>
      <c r="F61" s="58">
        <v>405.03</v>
      </c>
      <c r="G61" s="58">
        <v>8082499.0899999999</v>
      </c>
      <c r="H61" s="58">
        <v>212898.57</v>
      </c>
      <c r="I61" s="58">
        <v>134995.65000000002</v>
      </c>
    </row>
    <row r="62" spans="1:9" x14ac:dyDescent="0.3">
      <c r="A62">
        <v>735</v>
      </c>
      <c r="B62" t="s">
        <v>156</v>
      </c>
      <c r="C62" s="58">
        <v>1323957.58</v>
      </c>
      <c r="D62" s="58">
        <v>430.01</v>
      </c>
      <c r="E62" s="58">
        <v>-2826.95</v>
      </c>
      <c r="F62" s="58">
        <v>99.179999999999978</v>
      </c>
      <c r="G62" s="58">
        <v>1265452.08</v>
      </c>
      <c r="H62" s="58">
        <v>33301.25</v>
      </c>
      <c r="I62" s="58">
        <v>22708.129999999997</v>
      </c>
    </row>
    <row r="63" spans="1:9" x14ac:dyDescent="0.3">
      <c r="A63">
        <v>736</v>
      </c>
      <c r="B63" t="s">
        <v>157</v>
      </c>
      <c r="C63" s="58">
        <v>96.73</v>
      </c>
      <c r="D63" s="58">
        <v>0</v>
      </c>
      <c r="E63" s="58">
        <v>0</v>
      </c>
      <c r="F63" s="58">
        <v>1.3399999999999999</v>
      </c>
      <c r="G63" s="58">
        <v>13.92</v>
      </c>
      <c r="H63" s="58">
        <v>0</v>
      </c>
      <c r="I63" s="58">
        <v>81.469999999999985</v>
      </c>
    </row>
    <row r="64" spans="1:9" x14ac:dyDescent="0.3">
      <c r="A64">
        <v>742</v>
      </c>
      <c r="B64" t="s">
        <v>158</v>
      </c>
      <c r="C64" s="58">
        <v>1474165.27</v>
      </c>
      <c r="D64" s="58">
        <v>478.79999999999995</v>
      </c>
      <c r="E64" s="58">
        <v>-3139.75</v>
      </c>
      <c r="F64" s="58">
        <v>118.91999999999999</v>
      </c>
      <c r="G64" s="58">
        <v>1408964.91</v>
      </c>
      <c r="H64" s="58">
        <v>37077.49</v>
      </c>
      <c r="I64" s="58">
        <v>25343</v>
      </c>
    </row>
    <row r="65" spans="1:9" x14ac:dyDescent="0.3">
      <c r="A65">
        <v>744</v>
      </c>
      <c r="B65" t="s">
        <v>159</v>
      </c>
      <c r="C65" s="58">
        <v>529780.30000000005</v>
      </c>
      <c r="D65" s="58">
        <v>172.08</v>
      </c>
      <c r="E65" s="58">
        <v>-1144.8600000000001</v>
      </c>
      <c r="F65" s="58">
        <v>40.69</v>
      </c>
      <c r="G65" s="58">
        <v>506337.05</v>
      </c>
      <c r="H65" s="58">
        <v>13322.1</v>
      </c>
      <c r="I65" s="58">
        <v>9107.68</v>
      </c>
    </row>
    <row r="66" spans="1:9" x14ac:dyDescent="0.3">
      <c r="A66">
        <v>746</v>
      </c>
      <c r="B66" t="s">
        <v>160</v>
      </c>
      <c r="C66" s="58">
        <v>4318073.55</v>
      </c>
      <c r="D66" s="58">
        <v>1402.58</v>
      </c>
      <c r="E66" s="58">
        <v>-9132.2000000000007</v>
      </c>
      <c r="F66" s="58">
        <v>350.59999999999997</v>
      </c>
      <c r="G66" s="58">
        <v>4127570.65</v>
      </c>
      <c r="H66" s="58">
        <v>108634.7</v>
      </c>
      <c r="I66" s="58">
        <v>73787.98</v>
      </c>
    </row>
    <row r="67" spans="1:9" x14ac:dyDescent="0.3">
      <c r="A67">
        <v>748</v>
      </c>
      <c r="B67" t="s">
        <v>161</v>
      </c>
      <c r="C67" s="58">
        <v>2461725.2199999997</v>
      </c>
      <c r="D67" s="58">
        <v>797.75</v>
      </c>
      <c r="E67" s="58">
        <v>-4974.75</v>
      </c>
      <c r="F67" s="58">
        <v>148.63999999999999</v>
      </c>
      <c r="G67" s="58">
        <v>2355804.44</v>
      </c>
      <c r="H67" s="58">
        <v>62029.54</v>
      </c>
      <c r="I67" s="58">
        <v>39565.599999999999</v>
      </c>
    </row>
    <row r="68" spans="1:9" x14ac:dyDescent="0.3">
      <c r="A68">
        <v>750</v>
      </c>
      <c r="B68" t="s">
        <v>162</v>
      </c>
      <c r="C68" s="58">
        <v>18677370.829999998</v>
      </c>
      <c r="D68" s="58">
        <v>6066.15</v>
      </c>
      <c r="E68" s="58">
        <v>-39845.56</v>
      </c>
      <c r="F68" s="58">
        <v>1458.3</v>
      </c>
      <c r="G68" s="58">
        <v>17851513.400000002</v>
      </c>
      <c r="H68" s="58">
        <v>469742.32</v>
      </c>
      <c r="I68" s="58">
        <v>320877.40000000002</v>
      </c>
    </row>
    <row r="69" spans="1:9" x14ac:dyDescent="0.3">
      <c r="A69">
        <v>752</v>
      </c>
      <c r="B69" t="s">
        <v>163</v>
      </c>
      <c r="C69" s="58">
        <v>13781521.26</v>
      </c>
      <c r="D69" s="58">
        <v>4480.33</v>
      </c>
      <c r="E69" s="58">
        <v>-27902.04</v>
      </c>
      <c r="F69" s="58">
        <v>871.93000000000006</v>
      </c>
      <c r="G69" s="58">
        <v>13183107.24</v>
      </c>
      <c r="H69" s="58">
        <v>347107.22</v>
      </c>
      <c r="I69" s="58">
        <v>227013.16</v>
      </c>
    </row>
    <row r="70" spans="1:9" x14ac:dyDescent="0.3">
      <c r="A70">
        <v>754</v>
      </c>
      <c r="B70" t="s">
        <v>164</v>
      </c>
      <c r="C70" s="58">
        <v>85704375.38000001</v>
      </c>
      <c r="D70" s="58">
        <v>27835.75</v>
      </c>
      <c r="E70" s="58">
        <v>-182966.62</v>
      </c>
      <c r="F70" s="58">
        <v>7166.56</v>
      </c>
      <c r="G70" s="58">
        <v>81911542.829999998</v>
      </c>
      <c r="H70" s="58">
        <v>2155533.04</v>
      </c>
      <c r="I70" s="58">
        <v>1475002.08</v>
      </c>
    </row>
    <row r="71" spans="1:9" x14ac:dyDescent="0.3">
      <c r="A71">
        <v>756</v>
      </c>
      <c r="B71" t="s">
        <v>165</v>
      </c>
      <c r="C71" s="58">
        <v>39993571.770000003</v>
      </c>
      <c r="D71" s="58">
        <v>13013.55</v>
      </c>
      <c r="E71" s="58">
        <v>-70258.679999999993</v>
      </c>
      <c r="F71" s="58">
        <v>2201.9100000000003</v>
      </c>
      <c r="G71" s="58">
        <v>38326054.020000003</v>
      </c>
      <c r="H71" s="58">
        <v>1011645.62</v>
      </c>
      <c r="I71" s="58">
        <v>596425.09000000008</v>
      </c>
    </row>
    <row r="72" spans="1:9" x14ac:dyDescent="0.3">
      <c r="A72">
        <v>759</v>
      </c>
      <c r="B72" t="s">
        <v>166</v>
      </c>
      <c r="C72" s="58">
        <v>252625.02000000002</v>
      </c>
      <c r="D72" s="58">
        <v>82.05</v>
      </c>
      <c r="E72" s="58">
        <v>-555.91999999999996</v>
      </c>
      <c r="F72" s="58">
        <v>14.709999999999999</v>
      </c>
      <c r="G72" s="58">
        <v>241392.88</v>
      </c>
      <c r="H72" s="58">
        <v>6347.29</v>
      </c>
      <c r="I72" s="58">
        <v>4396.2700000000004</v>
      </c>
    </row>
    <row r="73" spans="1:9" x14ac:dyDescent="0.3">
      <c r="A73">
        <v>760</v>
      </c>
      <c r="B73" t="s">
        <v>167</v>
      </c>
      <c r="C73" s="58">
        <v>919940.1399999999</v>
      </c>
      <c r="D73" s="58">
        <v>298.70999999999998</v>
      </c>
      <c r="E73" s="58">
        <v>-1959.47</v>
      </c>
      <c r="F73" s="58">
        <v>89.730000000000018</v>
      </c>
      <c r="G73" s="58">
        <v>879115.92999999993</v>
      </c>
      <c r="H73" s="58">
        <v>23134.62</v>
      </c>
      <c r="I73" s="58">
        <v>15939.1</v>
      </c>
    </row>
    <row r="74" spans="1:9" x14ac:dyDescent="0.3">
      <c r="A74">
        <v>762</v>
      </c>
      <c r="B74" t="s">
        <v>168</v>
      </c>
      <c r="C74" s="58">
        <v>238813179.59999999</v>
      </c>
      <c r="D74" s="58">
        <v>77571.149999999994</v>
      </c>
      <c r="E74" s="58">
        <v>-506743.5</v>
      </c>
      <c r="F74" s="58">
        <v>18964.560000000001</v>
      </c>
      <c r="G74" s="58">
        <v>228272036.30000001</v>
      </c>
      <c r="H74" s="58">
        <v>6007655.8299999991</v>
      </c>
      <c r="I74" s="58">
        <v>4085350.56</v>
      </c>
    </row>
    <row r="75" spans="1:9" x14ac:dyDescent="0.3">
      <c r="A75">
        <v>764</v>
      </c>
      <c r="B75" t="s">
        <v>169</v>
      </c>
      <c r="C75" s="58">
        <v>96811295.670000002</v>
      </c>
      <c r="D75" s="58">
        <v>31444.010000000002</v>
      </c>
      <c r="E75" s="58">
        <v>-200840.09999999998</v>
      </c>
      <c r="F75" s="58">
        <v>6994.7500000000009</v>
      </c>
      <c r="G75" s="58">
        <v>92571468.179999992</v>
      </c>
      <c r="H75" s="58">
        <v>2437016.7199999997</v>
      </c>
      <c r="I75" s="58">
        <v>1626419.9300000002</v>
      </c>
    </row>
    <row r="76" spans="1:9" x14ac:dyDescent="0.3">
      <c r="A76">
        <v>766</v>
      </c>
      <c r="B76" t="s">
        <v>170</v>
      </c>
      <c r="C76" s="58">
        <v>0.37000000000000011</v>
      </c>
      <c r="D76" s="58">
        <v>0</v>
      </c>
      <c r="E76" s="58">
        <v>0</v>
      </c>
      <c r="F76" s="58">
        <v>0</v>
      </c>
      <c r="G76" s="58">
        <v>0.18</v>
      </c>
      <c r="H76" s="58">
        <v>0</v>
      </c>
      <c r="I76" s="58">
        <v>0.18999999999999997</v>
      </c>
    </row>
    <row r="77" spans="1:9" x14ac:dyDescent="0.3">
      <c r="A77">
        <v>772</v>
      </c>
      <c r="B77" t="s">
        <v>171</v>
      </c>
      <c r="C77" s="58">
        <v>29319774.629999999</v>
      </c>
      <c r="D77" s="58">
        <v>9533.2000000000007</v>
      </c>
      <c r="E77" s="58">
        <v>-60811.98</v>
      </c>
      <c r="F77" s="58">
        <v>1976.8600000000001</v>
      </c>
      <c r="G77" s="58">
        <v>28053085.560000002</v>
      </c>
      <c r="H77" s="58">
        <v>738451.98</v>
      </c>
      <c r="I77" s="58">
        <v>474981.44999999995</v>
      </c>
    </row>
    <row r="78" spans="1:9" x14ac:dyDescent="0.3">
      <c r="A78">
        <v>774</v>
      </c>
      <c r="B78" t="s">
        <v>172</v>
      </c>
      <c r="C78" s="58">
        <v>17138649.84</v>
      </c>
      <c r="D78" s="58">
        <v>5567.6399999999994</v>
      </c>
      <c r="E78" s="58">
        <v>-36321.15</v>
      </c>
      <c r="F78" s="58">
        <v>1397.02</v>
      </c>
      <c r="G78" s="58">
        <v>16382079.74</v>
      </c>
      <c r="H78" s="58">
        <v>431148.49</v>
      </c>
      <c r="I78" s="58">
        <v>293271.08</v>
      </c>
    </row>
    <row r="79" spans="1:9" x14ac:dyDescent="0.3">
      <c r="A79">
        <v>776</v>
      </c>
      <c r="B79" t="s">
        <v>173</v>
      </c>
      <c r="C79" s="58">
        <v>1142702.1100000001</v>
      </c>
      <c r="D79" s="58">
        <v>371.38</v>
      </c>
      <c r="E79" s="58">
        <v>-2410.56</v>
      </c>
      <c r="F79" s="58">
        <v>89.47</v>
      </c>
      <c r="G79" s="58">
        <v>1092960.48</v>
      </c>
      <c r="H79" s="58">
        <v>28765.079999999998</v>
      </c>
      <c r="I79" s="58">
        <v>18847.900000000001</v>
      </c>
    </row>
    <row r="80" spans="1:9" x14ac:dyDescent="0.3">
      <c r="A80">
        <v>778</v>
      </c>
      <c r="B80" t="s">
        <v>174</v>
      </c>
      <c r="C80" s="58">
        <v>4517594.03</v>
      </c>
      <c r="D80" s="58">
        <v>1466.94</v>
      </c>
      <c r="E80" s="58">
        <v>-9473.7099999999991</v>
      </c>
      <c r="F80" s="58">
        <v>335.48000000000008</v>
      </c>
      <c r="G80" s="58">
        <v>4318150.57</v>
      </c>
      <c r="H80" s="58">
        <v>113663.45000000001</v>
      </c>
      <c r="I80" s="58">
        <v>77437.759999999995</v>
      </c>
    </row>
    <row r="81" spans="1:9" x14ac:dyDescent="0.3">
      <c r="A81">
        <v>780</v>
      </c>
      <c r="B81" t="s">
        <v>175</v>
      </c>
      <c r="C81" s="58">
        <v>0.43000000000000016</v>
      </c>
      <c r="D81" s="58">
        <v>0</v>
      </c>
      <c r="E81" s="58">
        <v>0</v>
      </c>
      <c r="F81" s="58">
        <v>0</v>
      </c>
      <c r="G81" s="58">
        <v>0.22000000000000003</v>
      </c>
      <c r="H81" s="58">
        <v>0</v>
      </c>
      <c r="I81" s="58">
        <v>0.20999999999999996</v>
      </c>
    </row>
    <row r="82" spans="1:9" x14ac:dyDescent="0.3">
      <c r="A82">
        <v>781</v>
      </c>
      <c r="B82" t="s">
        <v>176</v>
      </c>
      <c r="C82" s="58">
        <v>807645.92</v>
      </c>
      <c r="D82" s="58">
        <v>262.37</v>
      </c>
      <c r="E82" s="58">
        <v>-1726.6100000000001</v>
      </c>
      <c r="F82" s="58">
        <v>60.72</v>
      </c>
      <c r="G82" s="58">
        <v>771897.51</v>
      </c>
      <c r="H82" s="58">
        <v>20310.509999999998</v>
      </c>
      <c r="I82" s="58">
        <v>13912.94</v>
      </c>
    </row>
    <row r="83" spans="1:9" x14ac:dyDescent="0.3">
      <c r="A83">
        <v>782</v>
      </c>
      <c r="B83" t="s">
        <v>177</v>
      </c>
      <c r="C83" s="58">
        <v>137007553.52000001</v>
      </c>
      <c r="D83" s="58">
        <v>44539.729999999996</v>
      </c>
      <c r="E83" s="58">
        <v>-262838.39</v>
      </c>
      <c r="F83" s="58">
        <v>8734.48</v>
      </c>
      <c r="G83" s="58">
        <v>131147767.63</v>
      </c>
      <c r="H83" s="58">
        <v>3457014.91</v>
      </c>
      <c r="I83" s="58">
        <v>2175737.84</v>
      </c>
    </row>
    <row r="84" spans="1:9" x14ac:dyDescent="0.3">
      <c r="A84">
        <v>784</v>
      </c>
      <c r="B84" t="s">
        <v>178</v>
      </c>
      <c r="C84" s="58">
        <v>45222921.380000003</v>
      </c>
      <c r="D84" s="58">
        <v>14685.72</v>
      </c>
      <c r="E84" s="58">
        <v>-97834.12</v>
      </c>
      <c r="F84" s="58">
        <v>3845.1299999999997</v>
      </c>
      <c r="G84" s="58">
        <v>43214025.450000003</v>
      </c>
      <c r="H84" s="58">
        <v>1136972.6100000001</v>
      </c>
      <c r="I84" s="58">
        <v>784929.79</v>
      </c>
    </row>
    <row r="85" spans="1:9" x14ac:dyDescent="0.3">
      <c r="A85">
        <v>786</v>
      </c>
      <c r="B85" t="s">
        <v>179</v>
      </c>
      <c r="C85" s="58">
        <v>92449.89</v>
      </c>
      <c r="D85" s="58">
        <v>30.06</v>
      </c>
      <c r="E85" s="58">
        <v>-196.31</v>
      </c>
      <c r="F85" s="58">
        <v>3.41</v>
      </c>
      <c r="G85" s="58">
        <v>88449.31</v>
      </c>
      <c r="H85" s="58">
        <v>2327.88</v>
      </c>
      <c r="I85" s="58">
        <v>1503.04</v>
      </c>
    </row>
    <row r="86" spans="1:9" x14ac:dyDescent="0.3">
      <c r="A86">
        <v>788</v>
      </c>
      <c r="B86" t="s">
        <v>180</v>
      </c>
      <c r="C86" s="58">
        <v>14310960.220000001</v>
      </c>
      <c r="D86" s="58">
        <v>4649.51</v>
      </c>
      <c r="E86" s="58">
        <v>-29495.3</v>
      </c>
      <c r="F86" s="58">
        <v>1087.93</v>
      </c>
      <c r="G86" s="58">
        <v>13685289.18</v>
      </c>
      <c r="H86" s="58">
        <v>360339.82</v>
      </c>
      <c r="I86" s="58">
        <v>239397.5</v>
      </c>
    </row>
    <row r="87" spans="1:9" x14ac:dyDescent="0.3">
      <c r="A87">
        <v>790</v>
      </c>
      <c r="B87" t="s">
        <v>181</v>
      </c>
      <c r="C87" s="58">
        <v>213988.98</v>
      </c>
      <c r="D87" s="58">
        <v>69.460000000000008</v>
      </c>
      <c r="E87" s="58">
        <v>-451.59000000000003</v>
      </c>
      <c r="F87" s="58">
        <v>17.149999999999999</v>
      </c>
      <c r="G87" s="58">
        <v>204494.56</v>
      </c>
      <c r="H87" s="58">
        <v>5382.1200000000008</v>
      </c>
      <c r="I87" s="58">
        <v>3713.02</v>
      </c>
    </row>
    <row r="88" spans="1:9" x14ac:dyDescent="0.3">
      <c r="A88">
        <v>792</v>
      </c>
      <c r="B88" t="s">
        <v>195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</row>
    <row r="89" spans="1:9" x14ac:dyDescent="0.3">
      <c r="A89">
        <v>794</v>
      </c>
      <c r="B89" t="s">
        <v>182</v>
      </c>
      <c r="C89" s="58">
        <v>60977699.340000004</v>
      </c>
      <c r="D89" s="58">
        <v>19803.48</v>
      </c>
      <c r="E89" s="58">
        <v>-127683.36</v>
      </c>
      <c r="F89" s="58">
        <v>4782.95</v>
      </c>
      <c r="G89" s="58">
        <v>58300495.990000002</v>
      </c>
      <c r="H89" s="58">
        <v>1534699.85</v>
      </c>
      <c r="I89" s="58">
        <v>1029840.6699999999</v>
      </c>
    </row>
    <row r="90" spans="1:9" x14ac:dyDescent="0.3">
      <c r="A90">
        <v>795</v>
      </c>
      <c r="B90" t="s">
        <v>196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  <c r="H90" s="58">
        <v>0</v>
      </c>
      <c r="I90" s="58">
        <v>0</v>
      </c>
    </row>
    <row r="91" spans="1:9" x14ac:dyDescent="0.3">
      <c r="A91">
        <v>796</v>
      </c>
      <c r="B91" t="s">
        <v>111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  <c r="H91" s="58">
        <v>0</v>
      </c>
      <c r="I91" s="58">
        <v>0</v>
      </c>
    </row>
    <row r="92" spans="1:9" x14ac:dyDescent="0.3">
      <c r="A92">
        <v>798</v>
      </c>
      <c r="B92" t="s">
        <v>197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</row>
    <row r="93" spans="1:9" x14ac:dyDescent="0.3">
      <c r="A93">
        <v>799</v>
      </c>
      <c r="B93" t="s">
        <v>198</v>
      </c>
      <c r="C93" s="58">
        <v>0</v>
      </c>
      <c r="D93" s="58">
        <v>0</v>
      </c>
      <c r="E93" s="58">
        <v>0</v>
      </c>
      <c r="F93" s="58">
        <v>0</v>
      </c>
      <c r="G93" s="58">
        <v>0</v>
      </c>
      <c r="H93" s="58">
        <v>0</v>
      </c>
      <c r="I93" s="58">
        <v>0</v>
      </c>
    </row>
    <row r="94" spans="1:9" x14ac:dyDescent="0.3">
      <c r="A94">
        <v>800</v>
      </c>
      <c r="B94" t="s">
        <v>199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</row>
    <row r="95" spans="1:9" x14ac:dyDescent="0.3">
      <c r="A95">
        <v>801</v>
      </c>
      <c r="B95" t="s">
        <v>200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</row>
    <row r="96" spans="1:9" x14ac:dyDescent="0.3">
      <c r="A96">
        <v>802</v>
      </c>
      <c r="B96" t="s">
        <v>201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</row>
    <row r="97" spans="1:9" x14ac:dyDescent="0.3">
      <c r="A97" t="s">
        <v>205</v>
      </c>
      <c r="C97" s="58">
        <v>1767652227.5500004</v>
      </c>
      <c r="D97" s="58">
        <v>574292.53000000014</v>
      </c>
      <c r="E97" s="58">
        <v>-3617538.5399999996</v>
      </c>
      <c r="F97" s="58">
        <v>126929.45999999999</v>
      </c>
      <c r="G97" s="58">
        <v>1690569665.7700002</v>
      </c>
      <c r="H97" s="58">
        <v>44517138.899999991</v>
      </c>
      <c r="I97" s="58">
        <v>29395247.409999996</v>
      </c>
    </row>
    <row r="98" spans="1:9" x14ac:dyDescent="0.3">
      <c r="C98" s="58"/>
      <c r="D98" s="58"/>
      <c r="E98" s="58"/>
      <c r="F98" s="58"/>
      <c r="G98" s="58"/>
      <c r="H98" s="58"/>
      <c r="I98" s="58"/>
    </row>
    <row r="99" spans="1:9" x14ac:dyDescent="0.3">
      <c r="C99" s="58"/>
      <c r="D99" s="58"/>
      <c r="E99" s="58"/>
      <c r="F99" s="58"/>
      <c r="G99" s="58"/>
      <c r="H99" s="58"/>
      <c r="I99" s="5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937E-7EC3-4385-B6ED-776CAE5DE12A}">
  <dimension ref="A1:P2690"/>
  <sheetViews>
    <sheetView tabSelected="1" zoomScale="120" zoomScaleNormal="120" workbookViewId="0">
      <pane ySplit="4" topLeftCell="A5" activePane="bottomLeft" state="frozen"/>
      <selection pane="bottomLeft" activeCell="B2327" sqref="B2327:B2369 D2327:J2369"/>
      <pivotSelection pane="topRight" showHeader="1" extendable="1" dimension="1" start="1" max="43" activeRow="5" activeCol="1" click="1" r:id="rId1">
        <pivotArea dataOnly="0" outline="0" fieldPosition="0">
          <references count="1">
            <reference field="1" count="1">
              <x v="87"/>
            </reference>
          </references>
        </pivotArea>
      </pivotSelection>
    </sheetView>
  </sheetViews>
  <sheetFormatPr defaultRowHeight="13" x14ac:dyDescent="0.3"/>
  <cols>
    <col min="1" max="1" width="11.296875" bestFit="1" customWidth="1"/>
    <col min="2" max="2" width="41.59765625" bestFit="1" customWidth="1"/>
    <col min="3" max="3" width="8.796875" bestFit="1" customWidth="1"/>
    <col min="4" max="4" width="21.296875" bestFit="1" customWidth="1"/>
    <col min="5" max="5" width="18.09765625" bestFit="1" customWidth="1"/>
    <col min="6" max="6" width="18.69921875" bestFit="1" customWidth="1"/>
    <col min="7" max="7" width="22.8984375" bestFit="1" customWidth="1"/>
    <col min="8" max="8" width="16.5" bestFit="1" customWidth="1"/>
    <col min="9" max="9" width="17.796875" bestFit="1" customWidth="1"/>
    <col min="10" max="10" width="24.59765625" bestFit="1" customWidth="1"/>
    <col min="12" max="12" width="13.59765625" bestFit="1" customWidth="1"/>
    <col min="13" max="13" width="13.3984375" bestFit="1" customWidth="1"/>
    <col min="14" max="14" width="13.59765625" bestFit="1" customWidth="1"/>
    <col min="16" max="16" width="17.19921875" bestFit="1" customWidth="1"/>
  </cols>
  <sheetData>
    <row r="1" spans="1:16" x14ac:dyDescent="0.3">
      <c r="L1" s="60" t="s">
        <v>215</v>
      </c>
      <c r="M1" s="61" t="s">
        <v>216</v>
      </c>
      <c r="N1" s="60" t="s">
        <v>217</v>
      </c>
      <c r="P1" s="58"/>
    </row>
    <row r="2" spans="1:16" x14ac:dyDescent="0.3">
      <c r="L2" s="62" t="s">
        <v>218</v>
      </c>
      <c r="M2" s="63" t="s">
        <v>218</v>
      </c>
      <c r="N2" s="62" t="s">
        <v>218</v>
      </c>
      <c r="P2" s="64" t="s">
        <v>218</v>
      </c>
    </row>
    <row r="3" spans="1:16" x14ac:dyDescent="0.3">
      <c r="E3" s="72"/>
      <c r="F3" s="72"/>
      <c r="G3" s="72"/>
      <c r="L3" s="62" t="s">
        <v>219</v>
      </c>
      <c r="M3" s="63" t="s">
        <v>219</v>
      </c>
      <c r="N3" s="62" t="s">
        <v>219</v>
      </c>
      <c r="P3" s="65" t="s">
        <v>220</v>
      </c>
    </row>
    <row r="4" spans="1:16" x14ac:dyDescent="0.3">
      <c r="A4" s="56" t="s">
        <v>1898</v>
      </c>
      <c r="B4" s="56" t="s">
        <v>99</v>
      </c>
      <c r="C4" s="56" t="s">
        <v>183</v>
      </c>
      <c r="D4" t="s">
        <v>206</v>
      </c>
      <c r="E4" s="95" t="s">
        <v>207</v>
      </c>
      <c r="F4" s="95" t="s">
        <v>208</v>
      </c>
      <c r="G4" s="95" t="s">
        <v>211</v>
      </c>
      <c r="H4" s="71" t="s">
        <v>209</v>
      </c>
      <c r="I4" t="s">
        <v>210</v>
      </c>
      <c r="J4" t="s">
        <v>212</v>
      </c>
      <c r="L4" s="62" t="s">
        <v>221</v>
      </c>
      <c r="M4" s="63" t="s">
        <v>221</v>
      </c>
      <c r="N4" s="62" t="s">
        <v>221</v>
      </c>
      <c r="P4" s="64" t="s">
        <v>222</v>
      </c>
    </row>
    <row r="5" spans="1:16" x14ac:dyDescent="0.3">
      <c r="A5">
        <v>100</v>
      </c>
      <c r="B5" t="s">
        <v>101</v>
      </c>
      <c r="C5">
        <v>2025</v>
      </c>
      <c r="D5" s="57">
        <v>210650101.58000001</v>
      </c>
      <c r="E5" s="57">
        <v>68743.510000000009</v>
      </c>
      <c r="F5" s="57">
        <v>-226759.93</v>
      </c>
      <c r="G5" s="57">
        <v>1022.6899999999999</v>
      </c>
      <c r="H5" s="57">
        <v>202834701.75</v>
      </c>
      <c r="I5" s="57">
        <v>5382521.21</v>
      </c>
      <c r="J5" s="57">
        <v>2273839.5099999998</v>
      </c>
      <c r="K5" s="59" t="str">
        <f>CONCATENATE(A5,".",C5)</f>
        <v>100.2025</v>
      </c>
      <c r="L5" s="58">
        <f>SUM(E5,F5,-G5)</f>
        <v>-159039.10999999999</v>
      </c>
      <c r="M5" s="58">
        <f>SUMIF('02 By Fund. Year'!A:A,'All Funds '!K5,'02 By Fund. Year'!B:B)</f>
        <v>-768010.07</v>
      </c>
      <c r="N5" s="57">
        <f>SUM(L5:M5)</f>
        <v>-927049.17999999993</v>
      </c>
      <c r="P5" s="58">
        <f>-SUM(H5,M5)</f>
        <v>-202066691.68000001</v>
      </c>
    </row>
    <row r="6" spans="1:16" x14ac:dyDescent="0.3">
      <c r="A6">
        <v>100</v>
      </c>
      <c r="B6" t="s">
        <v>101</v>
      </c>
      <c r="C6">
        <v>2024</v>
      </c>
      <c r="D6" s="57">
        <v>1926306.42</v>
      </c>
      <c r="E6" s="57">
        <v>0</v>
      </c>
      <c r="F6" s="57">
        <v>-139814.81</v>
      </c>
      <c r="G6" s="57">
        <v>835.88</v>
      </c>
      <c r="H6" s="57">
        <v>1167751.24</v>
      </c>
      <c r="I6" s="57">
        <v>-886.94</v>
      </c>
      <c r="J6" s="57">
        <v>618791.43000000005</v>
      </c>
      <c r="K6" s="59" t="str">
        <f t="shared" ref="K6:K69" si="0">CONCATENATE(A6,".",C6)</f>
        <v>100.2024</v>
      </c>
      <c r="L6" s="58">
        <f t="shared" ref="L6:L69" si="1">SUM(E6,F6,-G6)</f>
        <v>-140650.69</v>
      </c>
      <c r="M6" s="58">
        <f>SUMIF('02 By Fund. Year'!A:A,'All Funds '!K6,'02 By Fund. Year'!B:B)</f>
        <v>1152069.2000000002</v>
      </c>
      <c r="N6" s="57">
        <f t="shared" ref="N6:N69" si="2">SUM(L6:M6)</f>
        <v>1011418.5100000002</v>
      </c>
      <c r="P6" s="58">
        <f>-SUM(H6,M6)</f>
        <v>-2319820.4400000004</v>
      </c>
    </row>
    <row r="7" spans="1:16" x14ac:dyDescent="0.3">
      <c r="A7">
        <v>100</v>
      </c>
      <c r="B7" t="s">
        <v>101</v>
      </c>
      <c r="C7">
        <v>2023</v>
      </c>
      <c r="D7" s="57">
        <v>568621.11</v>
      </c>
      <c r="E7" s="57">
        <v>695.27</v>
      </c>
      <c r="F7" s="57">
        <v>-24278.15</v>
      </c>
      <c r="G7" s="57">
        <v>681.95</v>
      </c>
      <c r="H7" s="57">
        <v>191563.69</v>
      </c>
      <c r="I7" s="57">
        <v>8.4</v>
      </c>
      <c r="J7" s="57">
        <v>352784.19</v>
      </c>
      <c r="K7" s="59" t="str">
        <f t="shared" si="0"/>
        <v>100.2023</v>
      </c>
      <c r="L7" s="58">
        <f t="shared" si="1"/>
        <v>-24264.83</v>
      </c>
      <c r="M7" s="58">
        <f>SUMIF('02 By Fund. Year'!A:A,'All Funds '!K7,'02 By Fund. Year'!B:B)</f>
        <v>409165.63</v>
      </c>
      <c r="N7" s="57">
        <f t="shared" si="2"/>
        <v>384900.8</v>
      </c>
      <c r="P7" s="58">
        <f t="shared" ref="P7:P69" si="3">-SUM(H7,M7)</f>
        <v>-600729.32000000007</v>
      </c>
    </row>
    <row r="8" spans="1:16" x14ac:dyDescent="0.3">
      <c r="A8">
        <v>100</v>
      </c>
      <c r="B8" t="s">
        <v>101</v>
      </c>
      <c r="C8">
        <v>2022</v>
      </c>
      <c r="D8" s="57">
        <v>304111.27</v>
      </c>
      <c r="E8" s="57">
        <v>0</v>
      </c>
      <c r="F8" s="57">
        <v>-15393.78</v>
      </c>
      <c r="G8" s="57">
        <v>644.44999999999993</v>
      </c>
      <c r="H8" s="57">
        <v>128014.7</v>
      </c>
      <c r="I8" s="57">
        <v>6.58</v>
      </c>
      <c r="J8" s="57">
        <v>160051.76</v>
      </c>
      <c r="K8" s="59" t="str">
        <f t="shared" si="0"/>
        <v>100.2022</v>
      </c>
      <c r="L8" s="58">
        <f t="shared" si="1"/>
        <v>-16038.230000000001</v>
      </c>
      <c r="M8" s="58">
        <f>SUMIF('02 By Fund. Year'!A:A,'All Funds '!K8,'02 By Fund. Year'!B:B)</f>
        <v>25445.39</v>
      </c>
      <c r="N8" s="57">
        <f t="shared" si="2"/>
        <v>9407.159999999998</v>
      </c>
      <c r="P8" s="58">
        <f t="shared" si="3"/>
        <v>-153460.09</v>
      </c>
    </row>
    <row r="9" spans="1:16" x14ac:dyDescent="0.3">
      <c r="A9">
        <v>100</v>
      </c>
      <c r="B9" t="s">
        <v>101</v>
      </c>
      <c r="C9">
        <v>2021</v>
      </c>
      <c r="D9" s="57">
        <v>124043.84999999999</v>
      </c>
      <c r="E9" s="57">
        <v>0</v>
      </c>
      <c r="F9" s="57">
        <v>-21030.890000000003</v>
      </c>
      <c r="G9" s="57">
        <v>923.31000000000006</v>
      </c>
      <c r="H9" s="57">
        <v>49163.509999999995</v>
      </c>
      <c r="I9" s="57">
        <v>-226</v>
      </c>
      <c r="J9" s="57">
        <v>53152.14</v>
      </c>
      <c r="K9" s="59" t="str">
        <f t="shared" si="0"/>
        <v>100.2021</v>
      </c>
      <c r="L9" s="58">
        <f t="shared" si="1"/>
        <v>-21954.200000000004</v>
      </c>
      <c r="M9" s="58">
        <f>SUMIF('02 By Fund. Year'!A:A,'All Funds '!K9,'02 By Fund. Year'!B:B)</f>
        <v>27802.120000000006</v>
      </c>
      <c r="N9" s="57">
        <f t="shared" si="2"/>
        <v>5847.9200000000019</v>
      </c>
      <c r="P9" s="58">
        <f t="shared" si="3"/>
        <v>-76965.63</v>
      </c>
    </row>
    <row r="10" spans="1:16" x14ac:dyDescent="0.3">
      <c r="A10">
        <v>100</v>
      </c>
      <c r="B10" t="s">
        <v>101</v>
      </c>
      <c r="C10">
        <v>2020</v>
      </c>
      <c r="D10" s="57">
        <v>44242.18</v>
      </c>
      <c r="E10" s="57">
        <v>0</v>
      </c>
      <c r="F10" s="57">
        <v>-10317.34</v>
      </c>
      <c r="G10" s="57">
        <v>749.78</v>
      </c>
      <c r="H10" s="57">
        <v>2940.35</v>
      </c>
      <c r="I10" s="57">
        <v>23.55</v>
      </c>
      <c r="J10" s="57">
        <v>30211.16</v>
      </c>
      <c r="K10" s="59" t="str">
        <f t="shared" si="0"/>
        <v>100.2020</v>
      </c>
      <c r="L10" s="58">
        <f t="shared" si="1"/>
        <v>-11067.12</v>
      </c>
      <c r="M10" s="58">
        <f>SUMIF('02 By Fund. Year'!A:A,'All Funds '!K10,'02 By Fund. Year'!B:B)</f>
        <v>5885.48</v>
      </c>
      <c r="N10" s="57">
        <f t="shared" si="2"/>
        <v>-5181.6400000000012</v>
      </c>
      <c r="P10" s="58">
        <f t="shared" si="3"/>
        <v>-8825.83</v>
      </c>
    </row>
    <row r="11" spans="1:16" x14ac:dyDescent="0.3">
      <c r="A11">
        <v>100</v>
      </c>
      <c r="B11" t="s">
        <v>101</v>
      </c>
      <c r="C11">
        <v>2019</v>
      </c>
      <c r="D11" s="57">
        <v>37198.53</v>
      </c>
      <c r="E11" s="57">
        <v>0</v>
      </c>
      <c r="F11" s="57">
        <v>-3501.76</v>
      </c>
      <c r="G11" s="57">
        <v>1710.65</v>
      </c>
      <c r="H11" s="57">
        <v>4865.8100000000004</v>
      </c>
      <c r="I11" s="57">
        <v>-12.809999999999999</v>
      </c>
      <c r="J11" s="57">
        <v>27133.119999999999</v>
      </c>
      <c r="K11" s="59" t="str">
        <f t="shared" si="0"/>
        <v>100.2019</v>
      </c>
      <c r="L11" s="58">
        <f t="shared" si="1"/>
        <v>-5212.41</v>
      </c>
      <c r="M11" s="58">
        <f>SUMIF('02 By Fund. Year'!A:A,'All Funds '!K11,'02 By Fund. Year'!B:B)</f>
        <v>-281.66999999999985</v>
      </c>
      <c r="N11" s="57">
        <f t="shared" si="2"/>
        <v>-5494.08</v>
      </c>
      <c r="P11" s="58">
        <f t="shared" si="3"/>
        <v>-4584.1400000000003</v>
      </c>
    </row>
    <row r="12" spans="1:16" x14ac:dyDescent="0.3">
      <c r="A12">
        <v>100</v>
      </c>
      <c r="B12" t="s">
        <v>101</v>
      </c>
      <c r="C12">
        <v>2018</v>
      </c>
      <c r="D12" s="57">
        <v>19537.830000000002</v>
      </c>
      <c r="E12" s="57">
        <v>0</v>
      </c>
      <c r="F12" s="57">
        <v>0</v>
      </c>
      <c r="G12" s="57">
        <v>5346</v>
      </c>
      <c r="H12" s="57">
        <v>1317.4</v>
      </c>
      <c r="I12" s="57">
        <v>0</v>
      </c>
      <c r="J12" s="57">
        <v>12874.43</v>
      </c>
      <c r="K12" s="59" t="str">
        <f t="shared" si="0"/>
        <v>100.2018</v>
      </c>
      <c r="L12" s="58">
        <f t="shared" si="1"/>
        <v>-5346</v>
      </c>
      <c r="M12" s="58">
        <f>SUMIF('02 By Fund. Year'!A:A,'All Funds '!K12,'02 By Fund. Year'!B:B)</f>
        <v>0</v>
      </c>
      <c r="N12" s="57">
        <f t="shared" si="2"/>
        <v>-5346</v>
      </c>
      <c r="P12" s="58">
        <f t="shared" si="3"/>
        <v>-1317.4</v>
      </c>
    </row>
    <row r="13" spans="1:16" x14ac:dyDescent="0.3">
      <c r="A13">
        <v>100</v>
      </c>
      <c r="B13" t="s">
        <v>101</v>
      </c>
      <c r="C13">
        <v>2017</v>
      </c>
      <c r="D13" s="57">
        <v>8398.36</v>
      </c>
      <c r="E13" s="57">
        <v>0</v>
      </c>
      <c r="F13" s="57">
        <v>0</v>
      </c>
      <c r="G13" s="57">
        <v>147.35</v>
      </c>
      <c r="H13" s="57">
        <v>663.23</v>
      </c>
      <c r="I13" s="57">
        <v>0</v>
      </c>
      <c r="J13" s="57">
        <v>7587.78</v>
      </c>
      <c r="K13" s="59" t="str">
        <f t="shared" si="0"/>
        <v>100.2017</v>
      </c>
      <c r="L13" s="58">
        <f t="shared" si="1"/>
        <v>-147.35</v>
      </c>
      <c r="M13" s="58">
        <f>SUMIF('02 By Fund. Year'!A:A,'All Funds '!K13,'02 By Fund. Year'!B:B)</f>
        <v>0</v>
      </c>
      <c r="N13" s="57">
        <f t="shared" si="2"/>
        <v>-147.35</v>
      </c>
      <c r="P13" s="58">
        <f t="shared" si="3"/>
        <v>-663.23</v>
      </c>
    </row>
    <row r="14" spans="1:16" x14ac:dyDescent="0.3">
      <c r="A14">
        <v>100</v>
      </c>
      <c r="B14" t="s">
        <v>101</v>
      </c>
      <c r="C14">
        <v>2016</v>
      </c>
      <c r="D14" s="57">
        <v>8135.07</v>
      </c>
      <c r="E14" s="57">
        <v>0</v>
      </c>
      <c r="F14" s="57">
        <v>0</v>
      </c>
      <c r="G14" s="57">
        <v>2089.61</v>
      </c>
      <c r="H14" s="57">
        <v>703.53</v>
      </c>
      <c r="I14" s="57">
        <v>0</v>
      </c>
      <c r="J14" s="57">
        <v>5341.93</v>
      </c>
      <c r="K14" s="59" t="str">
        <f t="shared" si="0"/>
        <v>100.2016</v>
      </c>
      <c r="L14" s="58">
        <f t="shared" si="1"/>
        <v>-2089.61</v>
      </c>
      <c r="M14" s="58">
        <f>SUMIF('02 By Fund. Year'!A:A,'All Funds '!K14,'02 By Fund. Year'!B:B)</f>
        <v>0</v>
      </c>
      <c r="N14" s="57">
        <f t="shared" si="2"/>
        <v>-2089.61</v>
      </c>
      <c r="P14" s="58">
        <f t="shared" si="3"/>
        <v>-703.53</v>
      </c>
    </row>
    <row r="15" spans="1:16" x14ac:dyDescent="0.3">
      <c r="A15">
        <v>100</v>
      </c>
      <c r="B15" t="s">
        <v>101</v>
      </c>
      <c r="C15">
        <v>2015</v>
      </c>
      <c r="D15" s="57">
        <v>4541.8599999999997</v>
      </c>
      <c r="E15" s="57">
        <v>0</v>
      </c>
      <c r="F15" s="57">
        <v>0</v>
      </c>
      <c r="G15" s="57">
        <v>109.02</v>
      </c>
      <c r="H15" s="57">
        <v>640.75</v>
      </c>
      <c r="I15" s="57">
        <v>0</v>
      </c>
      <c r="J15" s="57">
        <v>3792.09</v>
      </c>
      <c r="K15" s="59" t="str">
        <f t="shared" si="0"/>
        <v>100.2015</v>
      </c>
      <c r="L15" s="58">
        <f t="shared" si="1"/>
        <v>-109.02</v>
      </c>
      <c r="M15" s="58">
        <f>SUMIF('02 By Fund. Year'!A:A,'All Funds '!K15,'02 By Fund. Year'!B:B)</f>
        <v>0</v>
      </c>
      <c r="N15" s="57">
        <f t="shared" si="2"/>
        <v>-109.02</v>
      </c>
      <c r="P15" s="58">
        <f t="shared" si="3"/>
        <v>-640.75</v>
      </c>
    </row>
    <row r="16" spans="1:16" x14ac:dyDescent="0.3">
      <c r="A16">
        <v>100</v>
      </c>
      <c r="B16" t="s">
        <v>101</v>
      </c>
      <c r="C16">
        <v>2014</v>
      </c>
      <c r="D16" s="57">
        <v>5653.85</v>
      </c>
      <c r="E16" s="57">
        <v>0</v>
      </c>
      <c r="F16" s="57">
        <v>0</v>
      </c>
      <c r="G16" s="57">
        <v>60.04</v>
      </c>
      <c r="H16" s="57">
        <v>522.17999999999995</v>
      </c>
      <c r="I16" s="57">
        <v>0</v>
      </c>
      <c r="J16" s="57">
        <v>5071.63</v>
      </c>
      <c r="K16" s="59" t="str">
        <f t="shared" si="0"/>
        <v>100.2014</v>
      </c>
      <c r="L16" s="58">
        <f t="shared" si="1"/>
        <v>-60.04</v>
      </c>
      <c r="M16" s="58">
        <f>SUMIF('02 By Fund. Year'!A:A,'All Funds '!K16,'02 By Fund. Year'!B:B)</f>
        <v>0</v>
      </c>
      <c r="N16" s="57">
        <f t="shared" si="2"/>
        <v>-60.04</v>
      </c>
      <c r="P16" s="58">
        <f t="shared" si="3"/>
        <v>-522.17999999999995</v>
      </c>
    </row>
    <row r="17" spans="1:16" x14ac:dyDescent="0.3">
      <c r="A17">
        <v>100</v>
      </c>
      <c r="B17" t="s">
        <v>101</v>
      </c>
      <c r="C17">
        <v>2013</v>
      </c>
      <c r="D17" s="57">
        <v>4412.68</v>
      </c>
      <c r="E17" s="57">
        <v>0</v>
      </c>
      <c r="F17" s="57">
        <v>0</v>
      </c>
      <c r="G17" s="57">
        <v>67.27</v>
      </c>
      <c r="H17" s="57">
        <v>1.68</v>
      </c>
      <c r="I17" s="57">
        <v>0</v>
      </c>
      <c r="J17" s="57">
        <v>4343.7299999999996</v>
      </c>
      <c r="K17" s="59" t="str">
        <f t="shared" si="0"/>
        <v>100.2013</v>
      </c>
      <c r="L17" s="58">
        <f t="shared" si="1"/>
        <v>-67.27</v>
      </c>
      <c r="M17" s="58">
        <f>SUMIF('02 By Fund. Year'!A:A,'All Funds '!K17,'02 By Fund. Year'!B:B)</f>
        <v>0</v>
      </c>
      <c r="N17" s="57">
        <f t="shared" si="2"/>
        <v>-67.27</v>
      </c>
      <c r="P17" s="58">
        <f t="shared" si="3"/>
        <v>-1.68</v>
      </c>
    </row>
    <row r="18" spans="1:16" x14ac:dyDescent="0.3">
      <c r="A18">
        <v>100</v>
      </c>
      <c r="B18" t="s">
        <v>101</v>
      </c>
      <c r="C18">
        <v>2012</v>
      </c>
      <c r="D18" s="57">
        <v>3908.61</v>
      </c>
      <c r="E18" s="57">
        <v>0</v>
      </c>
      <c r="F18" s="57">
        <v>0</v>
      </c>
      <c r="G18" s="57">
        <v>66.489999999999995</v>
      </c>
      <c r="H18" s="57">
        <v>0.87</v>
      </c>
      <c r="I18" s="57">
        <v>0</v>
      </c>
      <c r="J18" s="57">
        <v>3841.25</v>
      </c>
      <c r="K18" s="59" t="str">
        <f t="shared" si="0"/>
        <v>100.2012</v>
      </c>
      <c r="L18" s="58">
        <f t="shared" si="1"/>
        <v>-66.489999999999995</v>
      </c>
      <c r="M18" s="58">
        <f>SUMIF('02 By Fund. Year'!A:A,'All Funds '!K18,'02 By Fund. Year'!B:B)</f>
        <v>0</v>
      </c>
      <c r="N18" s="57">
        <f t="shared" si="2"/>
        <v>-66.489999999999995</v>
      </c>
      <c r="P18" s="58">
        <f t="shared" si="3"/>
        <v>-0.87</v>
      </c>
    </row>
    <row r="19" spans="1:16" x14ac:dyDescent="0.3">
      <c r="A19">
        <v>100</v>
      </c>
      <c r="B19" t="s">
        <v>101</v>
      </c>
      <c r="C19">
        <v>2011</v>
      </c>
      <c r="D19" s="57">
        <v>7263.53</v>
      </c>
      <c r="E19" s="57">
        <v>0</v>
      </c>
      <c r="F19" s="57">
        <v>0</v>
      </c>
      <c r="G19" s="57">
        <v>66.5</v>
      </c>
      <c r="H19" s="57">
        <v>334.13</v>
      </c>
      <c r="I19" s="57">
        <v>0</v>
      </c>
      <c r="J19" s="57">
        <v>6862.9</v>
      </c>
      <c r="K19" s="59" t="str">
        <f t="shared" si="0"/>
        <v>100.2011</v>
      </c>
      <c r="L19" s="58">
        <f t="shared" si="1"/>
        <v>-66.5</v>
      </c>
      <c r="M19" s="58">
        <f>SUMIF('02 By Fund. Year'!A:A,'All Funds '!K19,'02 By Fund. Year'!B:B)</f>
        <v>0</v>
      </c>
      <c r="N19" s="57">
        <f t="shared" si="2"/>
        <v>-66.5</v>
      </c>
      <c r="P19" s="58">
        <f t="shared" si="3"/>
        <v>-334.13</v>
      </c>
    </row>
    <row r="20" spans="1:16" x14ac:dyDescent="0.3">
      <c r="A20">
        <v>100</v>
      </c>
      <c r="B20" t="s">
        <v>101</v>
      </c>
      <c r="C20">
        <v>2010</v>
      </c>
      <c r="D20" s="57">
        <v>3634.86</v>
      </c>
      <c r="E20" s="57">
        <v>0</v>
      </c>
      <c r="F20" s="57">
        <v>0</v>
      </c>
      <c r="G20" s="57">
        <v>85.11</v>
      </c>
      <c r="H20" s="57">
        <v>326.99</v>
      </c>
      <c r="I20" s="57">
        <v>0</v>
      </c>
      <c r="J20" s="57">
        <v>3222.76</v>
      </c>
      <c r="K20" s="59" t="str">
        <f t="shared" si="0"/>
        <v>100.2010</v>
      </c>
      <c r="L20" s="58">
        <f t="shared" si="1"/>
        <v>-85.11</v>
      </c>
      <c r="M20" s="58">
        <f>SUMIF('02 By Fund. Year'!A:A,'All Funds '!K20,'02 By Fund. Year'!B:B)</f>
        <v>0</v>
      </c>
      <c r="N20" s="57">
        <f t="shared" si="2"/>
        <v>-85.11</v>
      </c>
      <c r="P20" s="58">
        <f t="shared" si="3"/>
        <v>-326.99</v>
      </c>
    </row>
    <row r="21" spans="1:16" x14ac:dyDescent="0.3">
      <c r="A21">
        <v>100</v>
      </c>
      <c r="B21" t="s">
        <v>101</v>
      </c>
      <c r="C21">
        <v>2009</v>
      </c>
      <c r="D21" s="57">
        <v>5355.59</v>
      </c>
      <c r="E21" s="57">
        <v>0</v>
      </c>
      <c r="F21" s="57">
        <v>0</v>
      </c>
      <c r="G21" s="57">
        <v>885.46</v>
      </c>
      <c r="H21" s="57">
        <v>367.95</v>
      </c>
      <c r="I21" s="57">
        <v>0</v>
      </c>
      <c r="J21" s="57">
        <v>4102.18</v>
      </c>
      <c r="K21" s="59" t="str">
        <f t="shared" si="0"/>
        <v>100.2009</v>
      </c>
      <c r="L21" s="58">
        <f t="shared" si="1"/>
        <v>-885.46</v>
      </c>
      <c r="M21" s="58">
        <f>SUMIF('02 By Fund. Year'!A:A,'All Funds '!K21,'02 By Fund. Year'!B:B)</f>
        <v>0</v>
      </c>
      <c r="N21" s="57">
        <f t="shared" si="2"/>
        <v>-885.46</v>
      </c>
      <c r="P21" s="58">
        <f t="shared" si="3"/>
        <v>-367.95</v>
      </c>
    </row>
    <row r="22" spans="1:16" x14ac:dyDescent="0.3">
      <c r="A22">
        <v>100</v>
      </c>
      <c r="B22" t="s">
        <v>101</v>
      </c>
      <c r="C22">
        <v>2008</v>
      </c>
      <c r="D22" s="57">
        <v>2736.69</v>
      </c>
      <c r="E22" s="57">
        <v>0</v>
      </c>
      <c r="F22" s="57">
        <v>0</v>
      </c>
      <c r="G22" s="57">
        <v>553.14</v>
      </c>
      <c r="H22" s="57">
        <v>362.28</v>
      </c>
      <c r="I22" s="57">
        <v>0</v>
      </c>
      <c r="J22" s="57">
        <v>1821.27</v>
      </c>
      <c r="K22" s="59" t="str">
        <f t="shared" si="0"/>
        <v>100.2008</v>
      </c>
      <c r="L22" s="58">
        <f t="shared" si="1"/>
        <v>-553.14</v>
      </c>
      <c r="M22" s="58">
        <f>SUMIF('02 By Fund. Year'!A:A,'All Funds '!K22,'02 By Fund. Year'!B:B)</f>
        <v>0</v>
      </c>
      <c r="N22" s="57">
        <f t="shared" si="2"/>
        <v>-553.14</v>
      </c>
      <c r="P22" s="58">
        <f t="shared" si="3"/>
        <v>-362.28</v>
      </c>
    </row>
    <row r="23" spans="1:16" x14ac:dyDescent="0.3">
      <c r="A23">
        <v>100</v>
      </c>
      <c r="B23" t="s">
        <v>101</v>
      </c>
      <c r="C23">
        <v>2007</v>
      </c>
      <c r="D23" s="57">
        <v>1025.5899999999999</v>
      </c>
      <c r="E23" s="57">
        <v>0</v>
      </c>
      <c r="F23" s="57">
        <v>0</v>
      </c>
      <c r="G23" s="57">
        <v>100.21</v>
      </c>
      <c r="H23" s="57">
        <v>35.25</v>
      </c>
      <c r="I23" s="57">
        <v>0</v>
      </c>
      <c r="J23" s="57">
        <v>890.13</v>
      </c>
      <c r="K23" s="59" t="str">
        <f t="shared" si="0"/>
        <v>100.2007</v>
      </c>
      <c r="L23" s="58">
        <f t="shared" si="1"/>
        <v>-100.21</v>
      </c>
      <c r="M23" s="58">
        <f>SUMIF('02 By Fund. Year'!A:A,'All Funds '!K23,'02 By Fund. Year'!B:B)</f>
        <v>0</v>
      </c>
      <c r="N23" s="57">
        <f t="shared" si="2"/>
        <v>-100.21</v>
      </c>
      <c r="P23" s="58">
        <f t="shared" si="3"/>
        <v>-35.25</v>
      </c>
    </row>
    <row r="24" spans="1:16" x14ac:dyDescent="0.3">
      <c r="A24">
        <v>100</v>
      </c>
      <c r="B24" t="s">
        <v>101</v>
      </c>
      <c r="C24">
        <v>2006</v>
      </c>
      <c r="D24" s="57">
        <v>969.3</v>
      </c>
      <c r="E24" s="57">
        <v>0</v>
      </c>
      <c r="F24" s="57">
        <v>0</v>
      </c>
      <c r="G24" s="57">
        <v>110.65</v>
      </c>
      <c r="H24" s="57">
        <v>76.42</v>
      </c>
      <c r="I24" s="57">
        <v>0</v>
      </c>
      <c r="J24" s="57">
        <v>782.23</v>
      </c>
      <c r="K24" s="59" t="str">
        <f t="shared" si="0"/>
        <v>100.2006</v>
      </c>
      <c r="L24" s="58">
        <f t="shared" si="1"/>
        <v>-110.65</v>
      </c>
      <c r="M24" s="58">
        <f>SUMIF('02 By Fund. Year'!A:A,'All Funds '!K24,'02 By Fund. Year'!B:B)</f>
        <v>0</v>
      </c>
      <c r="N24" s="57">
        <f t="shared" si="2"/>
        <v>-110.65</v>
      </c>
      <c r="P24" s="58">
        <f t="shared" si="3"/>
        <v>-76.42</v>
      </c>
    </row>
    <row r="25" spans="1:16" x14ac:dyDescent="0.3">
      <c r="A25">
        <v>100</v>
      </c>
      <c r="B25" t="s">
        <v>101</v>
      </c>
      <c r="C25">
        <v>2005</v>
      </c>
      <c r="D25" s="57">
        <v>791.91</v>
      </c>
      <c r="E25" s="57">
        <v>0</v>
      </c>
      <c r="F25" s="57">
        <v>0</v>
      </c>
      <c r="G25" s="57">
        <v>89.68</v>
      </c>
      <c r="H25" s="57">
        <v>18.47</v>
      </c>
      <c r="I25" s="57">
        <v>0</v>
      </c>
      <c r="J25" s="57">
        <v>683.76</v>
      </c>
      <c r="K25" s="59" t="str">
        <f t="shared" si="0"/>
        <v>100.2005</v>
      </c>
      <c r="L25" s="58">
        <f t="shared" si="1"/>
        <v>-89.68</v>
      </c>
      <c r="M25" s="58">
        <f>SUMIF('02 By Fund. Year'!A:A,'All Funds '!K25,'02 By Fund. Year'!B:B)</f>
        <v>0</v>
      </c>
      <c r="N25" s="57">
        <f t="shared" si="2"/>
        <v>-89.68</v>
      </c>
      <c r="P25" s="58">
        <f t="shared" si="3"/>
        <v>-18.47</v>
      </c>
    </row>
    <row r="26" spans="1:16" x14ac:dyDescent="0.3">
      <c r="A26">
        <v>100</v>
      </c>
      <c r="B26" t="s">
        <v>101</v>
      </c>
      <c r="C26">
        <v>2004</v>
      </c>
      <c r="D26" s="57">
        <v>583.61</v>
      </c>
      <c r="E26" s="57">
        <v>0</v>
      </c>
      <c r="F26" s="57">
        <v>0</v>
      </c>
      <c r="G26" s="57">
        <v>87.92</v>
      </c>
      <c r="H26" s="57">
        <v>10.19</v>
      </c>
      <c r="I26" s="57">
        <v>0</v>
      </c>
      <c r="J26" s="57">
        <v>485.5</v>
      </c>
      <c r="K26" s="59" t="str">
        <f t="shared" si="0"/>
        <v>100.2004</v>
      </c>
      <c r="L26" s="58">
        <f t="shared" si="1"/>
        <v>-87.92</v>
      </c>
      <c r="M26" s="58">
        <f>SUMIF('02 By Fund. Year'!A:A,'All Funds '!K26,'02 By Fund. Year'!B:B)</f>
        <v>0</v>
      </c>
      <c r="N26" s="57">
        <f t="shared" si="2"/>
        <v>-87.92</v>
      </c>
      <c r="P26" s="58">
        <f>-SUM(H26,M26)</f>
        <v>-10.19</v>
      </c>
    </row>
    <row r="27" spans="1:16" x14ac:dyDescent="0.3">
      <c r="A27">
        <v>100</v>
      </c>
      <c r="B27" t="s">
        <v>101</v>
      </c>
      <c r="C27">
        <v>2003</v>
      </c>
      <c r="D27" s="57">
        <v>289.76</v>
      </c>
      <c r="E27" s="57">
        <v>0</v>
      </c>
      <c r="F27" s="57">
        <v>0</v>
      </c>
      <c r="G27" s="57">
        <v>41.59</v>
      </c>
      <c r="H27" s="57">
        <v>0</v>
      </c>
      <c r="I27" s="57">
        <v>0</v>
      </c>
      <c r="J27" s="57">
        <v>248.17</v>
      </c>
      <c r="K27" s="59" t="str">
        <f t="shared" si="0"/>
        <v>100.2003</v>
      </c>
      <c r="L27" s="58">
        <f t="shared" si="1"/>
        <v>-41.59</v>
      </c>
      <c r="M27" s="58">
        <f>SUMIF('02 By Fund. Year'!A:A,'All Funds '!K27,'02 By Fund. Year'!B:B)</f>
        <v>0</v>
      </c>
      <c r="N27" s="57">
        <f t="shared" si="2"/>
        <v>-41.59</v>
      </c>
      <c r="P27" s="58">
        <f t="shared" si="3"/>
        <v>0</v>
      </c>
    </row>
    <row r="28" spans="1:16" x14ac:dyDescent="0.3">
      <c r="A28">
        <v>100</v>
      </c>
      <c r="B28" t="s">
        <v>101</v>
      </c>
      <c r="C28">
        <v>2002</v>
      </c>
      <c r="D28" s="57">
        <v>355.57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355.57</v>
      </c>
      <c r="K28" s="59" t="str">
        <f t="shared" si="0"/>
        <v>100.2002</v>
      </c>
      <c r="L28" s="58">
        <f t="shared" si="1"/>
        <v>0</v>
      </c>
      <c r="M28" s="58">
        <f>SUMIF('02 By Fund. Year'!A:A,'All Funds '!K28,'02 By Fund. Year'!B:B)</f>
        <v>0</v>
      </c>
      <c r="N28" s="57">
        <f t="shared" si="2"/>
        <v>0</v>
      </c>
      <c r="P28" s="58">
        <f t="shared" si="3"/>
        <v>0</v>
      </c>
    </row>
    <row r="29" spans="1:16" x14ac:dyDescent="0.3">
      <c r="A29">
        <v>100</v>
      </c>
      <c r="B29" t="s">
        <v>101</v>
      </c>
      <c r="C29">
        <v>2001</v>
      </c>
      <c r="D29" s="57">
        <v>580.55999999999995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580.55999999999995</v>
      </c>
      <c r="K29" s="59" t="str">
        <f t="shared" si="0"/>
        <v>100.2001</v>
      </c>
      <c r="L29" s="58">
        <f t="shared" si="1"/>
        <v>0</v>
      </c>
      <c r="M29" s="58">
        <f>SUMIF('02 By Fund. Year'!A:A,'All Funds '!K29,'02 By Fund. Year'!B:B)</f>
        <v>0</v>
      </c>
      <c r="N29" s="57">
        <f t="shared" si="2"/>
        <v>0</v>
      </c>
      <c r="P29" s="58">
        <f t="shared" si="3"/>
        <v>0</v>
      </c>
    </row>
    <row r="30" spans="1:16" x14ac:dyDescent="0.3">
      <c r="A30">
        <v>100</v>
      </c>
      <c r="B30" t="s">
        <v>101</v>
      </c>
      <c r="C30">
        <v>2000</v>
      </c>
      <c r="D30" s="57">
        <v>811.15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811.15</v>
      </c>
      <c r="K30" s="59" t="str">
        <f t="shared" si="0"/>
        <v>100.2000</v>
      </c>
      <c r="L30" s="58">
        <f t="shared" si="1"/>
        <v>0</v>
      </c>
      <c r="M30" s="58">
        <f>SUMIF('02 By Fund. Year'!A:A,'All Funds '!K30,'02 By Fund. Year'!B:B)</f>
        <v>0</v>
      </c>
      <c r="N30" s="57">
        <f t="shared" si="2"/>
        <v>0</v>
      </c>
      <c r="P30" s="58">
        <f t="shared" si="3"/>
        <v>0</v>
      </c>
    </row>
    <row r="31" spans="1:16" x14ac:dyDescent="0.3">
      <c r="A31">
        <v>100</v>
      </c>
      <c r="B31" t="s">
        <v>101</v>
      </c>
      <c r="C31">
        <v>1999</v>
      </c>
      <c r="D31" s="57">
        <v>507.03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507.03</v>
      </c>
      <c r="K31" s="59" t="str">
        <f t="shared" si="0"/>
        <v>100.1999</v>
      </c>
      <c r="L31" s="58">
        <f t="shared" si="1"/>
        <v>0</v>
      </c>
      <c r="M31" s="58">
        <f>SUMIF('02 By Fund. Year'!A:A,'All Funds '!K31,'02 By Fund. Year'!B:B)</f>
        <v>0</v>
      </c>
      <c r="N31" s="57">
        <f t="shared" si="2"/>
        <v>0</v>
      </c>
      <c r="P31" s="58">
        <f t="shared" si="3"/>
        <v>0</v>
      </c>
    </row>
    <row r="32" spans="1:16" x14ac:dyDescent="0.3">
      <c r="A32">
        <v>100</v>
      </c>
      <c r="B32" t="s">
        <v>101</v>
      </c>
      <c r="C32">
        <v>1998</v>
      </c>
      <c r="D32" s="57">
        <v>382.4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382.4</v>
      </c>
      <c r="K32" s="59" t="str">
        <f t="shared" si="0"/>
        <v>100.1998</v>
      </c>
      <c r="L32" s="58">
        <f t="shared" si="1"/>
        <v>0</v>
      </c>
      <c r="M32" s="58">
        <f>SUMIF('02 By Fund. Year'!A:A,'All Funds '!K32,'02 By Fund. Year'!B:B)</f>
        <v>0</v>
      </c>
      <c r="N32" s="57">
        <f t="shared" si="2"/>
        <v>0</v>
      </c>
      <c r="P32" s="58">
        <f t="shared" si="3"/>
        <v>0</v>
      </c>
    </row>
    <row r="33" spans="1:16" x14ac:dyDescent="0.3">
      <c r="A33">
        <v>100</v>
      </c>
      <c r="B33" t="s">
        <v>101</v>
      </c>
      <c r="C33">
        <v>1997</v>
      </c>
      <c r="D33" s="57">
        <v>79.709999999999994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79.709999999999994</v>
      </c>
      <c r="K33" s="59" t="str">
        <f t="shared" si="0"/>
        <v>100.1997</v>
      </c>
      <c r="L33" s="58">
        <f t="shared" si="1"/>
        <v>0</v>
      </c>
      <c r="M33" s="58">
        <f>SUMIF('02 By Fund. Year'!A:A,'All Funds '!K33,'02 By Fund. Year'!B:B)</f>
        <v>0</v>
      </c>
      <c r="N33" s="57">
        <f t="shared" si="2"/>
        <v>0</v>
      </c>
      <c r="P33" s="58">
        <f t="shared" si="3"/>
        <v>0</v>
      </c>
    </row>
    <row r="34" spans="1:16" x14ac:dyDescent="0.3">
      <c r="A34">
        <v>100</v>
      </c>
      <c r="B34" t="s">
        <v>101</v>
      </c>
      <c r="C34">
        <v>1996</v>
      </c>
      <c r="D34" s="57">
        <v>58.04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58.04</v>
      </c>
      <c r="K34" s="59" t="str">
        <f t="shared" si="0"/>
        <v>100.1996</v>
      </c>
      <c r="L34" s="58">
        <f t="shared" si="1"/>
        <v>0</v>
      </c>
      <c r="M34" s="58">
        <f>SUMIF('02 By Fund. Year'!A:A,'All Funds '!K34,'02 By Fund. Year'!B:B)</f>
        <v>0</v>
      </c>
      <c r="N34" s="57">
        <f t="shared" si="2"/>
        <v>0</v>
      </c>
      <c r="P34" s="58">
        <f t="shared" si="3"/>
        <v>0</v>
      </c>
    </row>
    <row r="35" spans="1:16" x14ac:dyDescent="0.3">
      <c r="A35">
        <v>100</v>
      </c>
      <c r="B35" t="s">
        <v>101</v>
      </c>
      <c r="C35">
        <v>1995</v>
      </c>
      <c r="D35" s="57">
        <v>42.43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42.43</v>
      </c>
      <c r="K35" s="59" t="str">
        <f t="shared" si="0"/>
        <v>100.1995</v>
      </c>
      <c r="L35" s="58">
        <f t="shared" si="1"/>
        <v>0</v>
      </c>
      <c r="M35" s="58">
        <f>SUMIF('02 By Fund. Year'!A:A,'All Funds '!K35,'02 By Fund. Year'!B:B)</f>
        <v>0</v>
      </c>
      <c r="N35" s="57">
        <f t="shared" si="2"/>
        <v>0</v>
      </c>
      <c r="P35" s="58">
        <f t="shared" si="3"/>
        <v>0</v>
      </c>
    </row>
    <row r="36" spans="1:16" x14ac:dyDescent="0.3">
      <c r="A36">
        <v>100</v>
      </c>
      <c r="B36" t="s">
        <v>101</v>
      </c>
      <c r="C36">
        <v>1994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9" t="str">
        <f t="shared" si="0"/>
        <v>100.1994</v>
      </c>
      <c r="L36" s="58">
        <f t="shared" si="1"/>
        <v>0</v>
      </c>
      <c r="M36" s="58">
        <f>SUMIF('02 By Fund. Year'!A:A,'All Funds '!K36,'02 By Fund. Year'!B:B)</f>
        <v>0</v>
      </c>
      <c r="N36" s="57">
        <f t="shared" si="2"/>
        <v>0</v>
      </c>
      <c r="P36" s="58">
        <f t="shared" si="3"/>
        <v>0</v>
      </c>
    </row>
    <row r="37" spans="1:16" x14ac:dyDescent="0.3">
      <c r="A37">
        <v>100</v>
      </c>
      <c r="B37" t="s">
        <v>101</v>
      </c>
      <c r="C37">
        <v>1993</v>
      </c>
      <c r="D37" s="57">
        <v>25.1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25.1</v>
      </c>
      <c r="K37" s="59" t="str">
        <f t="shared" si="0"/>
        <v>100.1993</v>
      </c>
      <c r="L37" s="58">
        <f t="shared" si="1"/>
        <v>0</v>
      </c>
      <c r="M37" s="58">
        <f>SUMIF('02 By Fund. Year'!A:A,'All Funds '!K37,'02 By Fund. Year'!B:B)</f>
        <v>0</v>
      </c>
      <c r="N37" s="57">
        <f t="shared" si="2"/>
        <v>0</v>
      </c>
      <c r="P37" s="58">
        <f t="shared" si="3"/>
        <v>0</v>
      </c>
    </row>
    <row r="38" spans="1:16" x14ac:dyDescent="0.3">
      <c r="A38">
        <v>100</v>
      </c>
      <c r="B38" t="s">
        <v>101</v>
      </c>
      <c r="C38">
        <v>1992</v>
      </c>
      <c r="D38" s="57">
        <v>28.93</v>
      </c>
      <c r="E38" s="57">
        <v>0</v>
      </c>
      <c r="F38" s="57">
        <v>0</v>
      </c>
      <c r="G38" s="57">
        <v>0</v>
      </c>
      <c r="H38" s="57">
        <v>0</v>
      </c>
      <c r="I38" s="57">
        <v>0</v>
      </c>
      <c r="J38" s="57">
        <v>28.93</v>
      </c>
      <c r="K38" s="59" t="str">
        <f t="shared" si="0"/>
        <v>100.1992</v>
      </c>
      <c r="L38" s="58">
        <f t="shared" si="1"/>
        <v>0</v>
      </c>
      <c r="M38" s="58">
        <f>SUMIF('02 By Fund. Year'!A:A,'All Funds '!K38,'02 By Fund. Year'!B:B)</f>
        <v>0</v>
      </c>
      <c r="N38" s="57">
        <f t="shared" si="2"/>
        <v>0</v>
      </c>
      <c r="P38" s="58">
        <f t="shared" si="3"/>
        <v>0</v>
      </c>
    </row>
    <row r="39" spans="1:16" x14ac:dyDescent="0.3">
      <c r="A39">
        <v>100</v>
      </c>
      <c r="B39" t="s">
        <v>101</v>
      </c>
      <c r="C39">
        <v>1991</v>
      </c>
      <c r="D39" s="57">
        <v>32.36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32.36</v>
      </c>
      <c r="K39" s="59" t="str">
        <f t="shared" si="0"/>
        <v>100.1991</v>
      </c>
      <c r="L39" s="58">
        <f t="shared" si="1"/>
        <v>0</v>
      </c>
      <c r="M39" s="58">
        <f>SUMIF('02 By Fund. Year'!A:A,'All Funds '!K39,'02 By Fund. Year'!B:B)</f>
        <v>0</v>
      </c>
      <c r="N39" s="57">
        <f t="shared" si="2"/>
        <v>0</v>
      </c>
      <c r="P39" s="58">
        <f t="shared" si="3"/>
        <v>0</v>
      </c>
    </row>
    <row r="40" spans="1:16" x14ac:dyDescent="0.3">
      <c r="A40">
        <v>100</v>
      </c>
      <c r="B40" t="s">
        <v>101</v>
      </c>
      <c r="C40">
        <v>1990</v>
      </c>
      <c r="D40" s="57">
        <v>37.729999999999997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37.729999999999997</v>
      </c>
      <c r="K40" s="59" t="str">
        <f t="shared" si="0"/>
        <v>100.1990</v>
      </c>
      <c r="L40" s="58">
        <f t="shared" si="1"/>
        <v>0</v>
      </c>
      <c r="M40" s="58">
        <f>SUMIF('02 By Fund. Year'!A:A,'All Funds '!K40,'02 By Fund. Year'!B:B)</f>
        <v>0</v>
      </c>
      <c r="N40" s="57">
        <f t="shared" si="2"/>
        <v>0</v>
      </c>
      <c r="P40" s="58">
        <f t="shared" si="3"/>
        <v>0</v>
      </c>
    </row>
    <row r="41" spans="1:16" x14ac:dyDescent="0.3">
      <c r="A41">
        <v>100</v>
      </c>
      <c r="B41" t="s">
        <v>101</v>
      </c>
      <c r="C41">
        <v>1989</v>
      </c>
      <c r="D41" s="57">
        <v>38.78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38.78</v>
      </c>
      <c r="K41" s="59" t="str">
        <f t="shared" si="0"/>
        <v>100.1989</v>
      </c>
      <c r="L41" s="58">
        <f t="shared" si="1"/>
        <v>0</v>
      </c>
      <c r="M41" s="58">
        <f>SUMIF('02 By Fund. Year'!A:A,'All Funds '!K41,'02 By Fund. Year'!B:B)</f>
        <v>0</v>
      </c>
      <c r="N41" s="57">
        <f t="shared" si="2"/>
        <v>0</v>
      </c>
      <c r="P41" s="58">
        <f t="shared" si="3"/>
        <v>0</v>
      </c>
    </row>
    <row r="42" spans="1:16" x14ac:dyDescent="0.3">
      <c r="A42">
        <v>100</v>
      </c>
      <c r="B42" t="s">
        <v>101</v>
      </c>
      <c r="C42">
        <v>1988</v>
      </c>
      <c r="D42" s="57">
        <v>39.65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39.65</v>
      </c>
      <c r="K42" s="59" t="str">
        <f t="shared" si="0"/>
        <v>100.1988</v>
      </c>
      <c r="L42" s="58">
        <f t="shared" si="1"/>
        <v>0</v>
      </c>
      <c r="M42" s="58">
        <f>SUMIF('02 By Fund. Year'!A:A,'All Funds '!K42,'02 By Fund. Year'!B:B)</f>
        <v>0</v>
      </c>
      <c r="N42" s="57">
        <f t="shared" si="2"/>
        <v>0</v>
      </c>
      <c r="P42" s="58">
        <f t="shared" si="3"/>
        <v>0</v>
      </c>
    </row>
    <row r="43" spans="1:16" x14ac:dyDescent="0.3">
      <c r="A43">
        <v>100</v>
      </c>
      <c r="B43" t="s">
        <v>101</v>
      </c>
      <c r="C43">
        <v>1987</v>
      </c>
      <c r="D43" s="57">
        <v>120.52</v>
      </c>
      <c r="E43" s="57">
        <v>0</v>
      </c>
      <c r="F43" s="57">
        <v>0</v>
      </c>
      <c r="G43" s="57">
        <v>0</v>
      </c>
      <c r="H43" s="57">
        <v>83.21</v>
      </c>
      <c r="I43" s="57">
        <v>0</v>
      </c>
      <c r="J43" s="57">
        <v>37.31</v>
      </c>
      <c r="K43" s="59" t="str">
        <f t="shared" si="0"/>
        <v>100.1987</v>
      </c>
      <c r="L43" s="58">
        <f t="shared" si="1"/>
        <v>0</v>
      </c>
      <c r="M43" s="58">
        <f>SUMIF('02 By Fund. Year'!A:A,'All Funds '!K43,'02 By Fund. Year'!B:B)</f>
        <v>0</v>
      </c>
      <c r="N43" s="57">
        <f t="shared" si="2"/>
        <v>0</v>
      </c>
      <c r="P43" s="58">
        <f>-SUM(H43,M43)</f>
        <v>-83.21</v>
      </c>
    </row>
    <row r="44" spans="1:16" x14ac:dyDescent="0.3">
      <c r="A44">
        <v>100</v>
      </c>
      <c r="B44" t="s">
        <v>101</v>
      </c>
      <c r="C44">
        <v>1986</v>
      </c>
      <c r="D44" s="57">
        <v>95.25</v>
      </c>
      <c r="E44" s="57">
        <v>0</v>
      </c>
      <c r="F44" s="57">
        <v>0</v>
      </c>
      <c r="G44" s="57">
        <v>0</v>
      </c>
      <c r="H44" s="57">
        <v>68.16</v>
      </c>
      <c r="I44" s="57">
        <v>0</v>
      </c>
      <c r="J44" s="57">
        <v>27.09</v>
      </c>
      <c r="K44" s="59" t="str">
        <f t="shared" si="0"/>
        <v>100.1986</v>
      </c>
      <c r="L44" s="58">
        <f t="shared" si="1"/>
        <v>0</v>
      </c>
      <c r="M44" s="58">
        <f>SUMIF('02 By Fund. Year'!A:A,'All Funds '!K44,'02 By Fund. Year'!B:B)</f>
        <v>0</v>
      </c>
      <c r="N44" s="57">
        <f t="shared" si="2"/>
        <v>0</v>
      </c>
      <c r="P44" s="58">
        <f t="shared" si="3"/>
        <v>-68.16</v>
      </c>
    </row>
    <row r="45" spans="1:16" x14ac:dyDescent="0.3">
      <c r="A45">
        <v>100</v>
      </c>
      <c r="B45" t="s">
        <v>101</v>
      </c>
      <c r="C45">
        <v>1985</v>
      </c>
      <c r="D45" s="57">
        <v>85.35</v>
      </c>
      <c r="E45" s="57">
        <v>0</v>
      </c>
      <c r="F45" s="57">
        <v>0</v>
      </c>
      <c r="G45" s="57">
        <v>0</v>
      </c>
      <c r="H45" s="57">
        <v>66.150000000000006</v>
      </c>
      <c r="I45" s="57">
        <v>0</v>
      </c>
      <c r="J45" s="57">
        <v>19.2</v>
      </c>
      <c r="K45" s="59" t="str">
        <f t="shared" si="0"/>
        <v>100.1985</v>
      </c>
      <c r="L45" s="58">
        <f t="shared" si="1"/>
        <v>0</v>
      </c>
      <c r="M45" s="58">
        <f>SUMIF('02 By Fund. Year'!A:A,'All Funds '!K45,'02 By Fund. Year'!B:B)</f>
        <v>0</v>
      </c>
      <c r="N45" s="57">
        <f t="shared" si="2"/>
        <v>0</v>
      </c>
      <c r="P45" s="58">
        <f t="shared" si="3"/>
        <v>-66.150000000000006</v>
      </c>
    </row>
    <row r="46" spans="1:16" x14ac:dyDescent="0.3">
      <c r="A46">
        <v>100</v>
      </c>
      <c r="B46" t="s">
        <v>101</v>
      </c>
      <c r="C46">
        <v>1984</v>
      </c>
      <c r="D46" s="57">
        <v>61.38</v>
      </c>
      <c r="E46" s="57">
        <v>0</v>
      </c>
      <c r="F46" s="57">
        <v>0</v>
      </c>
      <c r="G46" s="57">
        <v>0</v>
      </c>
      <c r="H46" s="57">
        <v>61.39</v>
      </c>
      <c r="I46" s="57">
        <v>0</v>
      </c>
      <c r="J46" s="57">
        <v>-0.01</v>
      </c>
      <c r="K46" s="59" t="str">
        <f t="shared" si="0"/>
        <v>100.1984</v>
      </c>
      <c r="L46" s="58">
        <f t="shared" si="1"/>
        <v>0</v>
      </c>
      <c r="M46" s="58">
        <f>SUMIF('02 By Fund. Year'!A:A,'All Funds '!K46,'02 By Fund. Year'!B:B)</f>
        <v>0</v>
      </c>
      <c r="N46" s="57">
        <f>SUM(L46:M46)</f>
        <v>0</v>
      </c>
      <c r="P46" s="58">
        <f t="shared" si="3"/>
        <v>-61.39</v>
      </c>
    </row>
    <row r="47" spans="1:16" x14ac:dyDescent="0.3">
      <c r="A47">
        <v>100</v>
      </c>
      <c r="B47" t="s">
        <v>101</v>
      </c>
      <c r="C47">
        <v>1983</v>
      </c>
      <c r="D47" s="57">
        <v>14.31</v>
      </c>
      <c r="E47" s="57">
        <v>0</v>
      </c>
      <c r="F47" s="57">
        <v>0</v>
      </c>
      <c r="G47" s="57">
        <v>0</v>
      </c>
      <c r="H47" s="57">
        <v>14.34</v>
      </c>
      <c r="I47" s="57">
        <v>0</v>
      </c>
      <c r="J47" s="57">
        <v>-0.03</v>
      </c>
      <c r="K47" s="59" t="str">
        <f t="shared" si="0"/>
        <v>100.1983</v>
      </c>
      <c r="L47" s="58">
        <f t="shared" si="1"/>
        <v>0</v>
      </c>
      <c r="M47" s="58">
        <f>SUMIF('02 By Fund. Year'!A:A,'All Funds '!K47,'02 By Fund. Year'!B:B)</f>
        <v>0</v>
      </c>
      <c r="N47" s="57">
        <f t="shared" si="2"/>
        <v>0</v>
      </c>
      <c r="P47" s="58">
        <f>-SUM(H47,M47)</f>
        <v>-14.34</v>
      </c>
    </row>
    <row r="48" spans="1:16" x14ac:dyDescent="0.3">
      <c r="A48">
        <v>162</v>
      </c>
      <c r="B48" t="s">
        <v>103</v>
      </c>
      <c r="C48">
        <v>2025</v>
      </c>
      <c r="D48" s="57">
        <v>317997.59000000003</v>
      </c>
      <c r="E48" s="57">
        <v>103.78</v>
      </c>
      <c r="F48" s="57">
        <v>-342.33</v>
      </c>
      <c r="G48" s="57">
        <v>1.54</v>
      </c>
      <c r="H48" s="57">
        <v>306199.45</v>
      </c>
      <c r="I48" s="57">
        <v>8125.44</v>
      </c>
      <c r="J48" s="57">
        <v>3432.61</v>
      </c>
      <c r="K48" s="59" t="str">
        <f t="shared" si="0"/>
        <v>162.2025</v>
      </c>
      <c r="L48" s="58">
        <f t="shared" si="1"/>
        <v>-240.08999999999997</v>
      </c>
      <c r="M48" s="58">
        <f>IFERROR(_xlfn.XLOOKUP(K48,'02 By Fund. Year'!A:A,'02 By Fund. Year'!B:B),0)</f>
        <v>-1159.3</v>
      </c>
      <c r="N48" s="57">
        <f t="shared" si="2"/>
        <v>-1399.3899999999999</v>
      </c>
      <c r="P48" s="58">
        <f>-SUM(H48,M48)</f>
        <v>-305040.15000000002</v>
      </c>
    </row>
    <row r="49" spans="1:16" x14ac:dyDescent="0.3">
      <c r="A49">
        <v>162</v>
      </c>
      <c r="B49" t="s">
        <v>103</v>
      </c>
      <c r="C49">
        <v>2024</v>
      </c>
      <c r="D49" s="57">
        <v>3229.01</v>
      </c>
      <c r="E49" s="57">
        <v>0</v>
      </c>
      <c r="F49" s="57">
        <v>-234.37</v>
      </c>
      <c r="G49" s="57">
        <v>1.41</v>
      </c>
      <c r="H49" s="57">
        <v>1957.46</v>
      </c>
      <c r="I49" s="57">
        <v>-1.48</v>
      </c>
      <c r="J49" s="57">
        <v>1037.25</v>
      </c>
      <c r="K49" s="59" t="str">
        <f t="shared" si="0"/>
        <v>162.2024</v>
      </c>
      <c r="L49" s="58">
        <f t="shared" si="1"/>
        <v>-235.78</v>
      </c>
      <c r="M49" s="58">
        <f>IFERROR(_xlfn.XLOOKUP(K49,'02 By Fund. Year'!A:A,'02 By Fund. Year'!B:B),0)</f>
        <v>1931.15</v>
      </c>
      <c r="N49" s="57">
        <f t="shared" si="2"/>
        <v>1695.3700000000001</v>
      </c>
      <c r="P49" s="58">
        <f t="shared" si="3"/>
        <v>-3888.61</v>
      </c>
    </row>
    <row r="50" spans="1:16" x14ac:dyDescent="0.3">
      <c r="A50">
        <v>162</v>
      </c>
      <c r="B50" t="s">
        <v>103</v>
      </c>
      <c r="C50">
        <v>2023</v>
      </c>
      <c r="D50" s="57">
        <v>495.6</v>
      </c>
      <c r="E50" s="57">
        <v>0.61</v>
      </c>
      <c r="F50" s="57">
        <v>-21.15</v>
      </c>
      <c r="G50" s="57">
        <v>0.59</v>
      </c>
      <c r="H50" s="57">
        <v>166.97</v>
      </c>
      <c r="I50" s="57">
        <v>0.01</v>
      </c>
      <c r="J50" s="57">
        <v>307.49</v>
      </c>
      <c r="K50" s="59" t="str">
        <f t="shared" si="0"/>
        <v>162.2023</v>
      </c>
      <c r="L50" s="58">
        <f t="shared" si="1"/>
        <v>-21.13</v>
      </c>
      <c r="M50" s="58">
        <f>IFERROR(_xlfn.XLOOKUP(K50,'02 By Fund. Year'!A:A,'02 By Fund. Year'!B:B),0)</f>
        <v>356.59</v>
      </c>
      <c r="N50" s="57">
        <f t="shared" si="2"/>
        <v>335.46</v>
      </c>
      <c r="P50" s="58">
        <f t="shared" si="3"/>
        <v>-523.55999999999995</v>
      </c>
    </row>
    <row r="51" spans="1:16" x14ac:dyDescent="0.3">
      <c r="A51">
        <v>162</v>
      </c>
      <c r="B51" t="s">
        <v>103</v>
      </c>
      <c r="C51">
        <v>2022</v>
      </c>
      <c r="D51" s="57">
        <v>278.38</v>
      </c>
      <c r="E51" s="57">
        <v>0</v>
      </c>
      <c r="F51" s="57">
        <v>-13.99</v>
      </c>
      <c r="G51" s="57">
        <v>0.59</v>
      </c>
      <c r="H51" s="57">
        <v>116.41</v>
      </c>
      <c r="I51" s="57">
        <v>0.03</v>
      </c>
      <c r="J51" s="57">
        <v>147.36000000000001</v>
      </c>
      <c r="K51" s="59" t="str">
        <f t="shared" si="0"/>
        <v>162.2022</v>
      </c>
      <c r="L51" s="58">
        <f t="shared" si="1"/>
        <v>-14.58</v>
      </c>
      <c r="M51" s="58">
        <f>IFERROR(_xlfn.XLOOKUP(K51,'02 By Fund. Year'!A:A,'02 By Fund. Year'!B:B),0)</f>
        <v>23.139999999999997</v>
      </c>
      <c r="N51" s="57">
        <f t="shared" si="2"/>
        <v>8.5599999999999969</v>
      </c>
      <c r="P51" s="58">
        <f t="shared" si="3"/>
        <v>-139.54999999999998</v>
      </c>
    </row>
    <row r="52" spans="1:16" x14ac:dyDescent="0.3">
      <c r="A52">
        <v>162</v>
      </c>
      <c r="B52" t="s">
        <v>103</v>
      </c>
      <c r="C52">
        <v>2021</v>
      </c>
      <c r="D52" s="57">
        <v>119.99</v>
      </c>
      <c r="E52" s="57">
        <v>0</v>
      </c>
      <c r="F52" s="57">
        <v>-20.11</v>
      </c>
      <c r="G52" s="57">
        <v>0.88</v>
      </c>
      <c r="H52" s="57">
        <v>47.06</v>
      </c>
      <c r="I52" s="57">
        <v>-0.21</v>
      </c>
      <c r="J52" s="57">
        <v>52.15</v>
      </c>
      <c r="K52" s="59" t="str">
        <f t="shared" si="0"/>
        <v>162.2021</v>
      </c>
      <c r="L52" s="58">
        <f t="shared" si="1"/>
        <v>-20.99</v>
      </c>
      <c r="M52" s="58">
        <f>IFERROR(_xlfn.XLOOKUP(K52,'02 By Fund. Year'!A:A,'02 By Fund. Year'!B:B),0)</f>
        <v>26.770000000000003</v>
      </c>
      <c r="N52" s="57">
        <f t="shared" si="2"/>
        <v>5.7800000000000047</v>
      </c>
      <c r="P52" s="58">
        <f t="shared" si="3"/>
        <v>-73.830000000000013</v>
      </c>
    </row>
    <row r="53" spans="1:16" x14ac:dyDescent="0.3">
      <c r="A53">
        <v>162</v>
      </c>
      <c r="B53" t="s">
        <v>103</v>
      </c>
      <c r="C53">
        <v>2020</v>
      </c>
      <c r="D53" s="57">
        <v>44.49</v>
      </c>
      <c r="E53" s="57">
        <v>0</v>
      </c>
      <c r="F53" s="57">
        <v>-10.24</v>
      </c>
      <c r="G53" s="57">
        <v>0.74</v>
      </c>
      <c r="H53" s="57">
        <v>2.93</v>
      </c>
      <c r="I53" s="57">
        <v>0.04</v>
      </c>
      <c r="J53" s="57">
        <v>30.54</v>
      </c>
      <c r="K53" s="59" t="str">
        <f t="shared" si="0"/>
        <v>162.2020</v>
      </c>
      <c r="L53" s="58">
        <f t="shared" si="1"/>
        <v>-10.98</v>
      </c>
      <c r="M53" s="58">
        <f>IFERROR(_xlfn.XLOOKUP(K53,'02 By Fund. Year'!A:A,'02 By Fund. Year'!B:B),0)</f>
        <v>-5.0000000000000044E-2</v>
      </c>
      <c r="N53" s="57">
        <f t="shared" si="2"/>
        <v>-11.030000000000001</v>
      </c>
      <c r="P53" s="58">
        <f t="shared" si="3"/>
        <v>-2.88</v>
      </c>
    </row>
    <row r="54" spans="1:16" x14ac:dyDescent="0.3">
      <c r="A54">
        <v>162</v>
      </c>
      <c r="B54" t="s">
        <v>103</v>
      </c>
      <c r="C54">
        <v>2019</v>
      </c>
      <c r="D54" s="57">
        <v>38.9</v>
      </c>
      <c r="E54" s="57">
        <v>0</v>
      </c>
      <c r="F54" s="57">
        <v>-3.63</v>
      </c>
      <c r="G54" s="57">
        <v>1.77</v>
      </c>
      <c r="H54" s="57">
        <v>5.04</v>
      </c>
      <c r="I54" s="57">
        <v>-0.01</v>
      </c>
      <c r="J54" s="57">
        <v>28.47</v>
      </c>
      <c r="K54" s="59" t="str">
        <f t="shared" si="0"/>
        <v>162.2019</v>
      </c>
      <c r="L54" s="58">
        <f t="shared" si="1"/>
        <v>-5.4</v>
      </c>
      <c r="M54" s="58">
        <f>IFERROR(_xlfn.XLOOKUP(K54,'02 By Fund. Year'!A:A,'02 By Fund. Year'!B:B),0)</f>
        <v>-0.51</v>
      </c>
      <c r="N54" s="57">
        <f t="shared" si="2"/>
        <v>-5.91</v>
      </c>
      <c r="P54" s="58">
        <f t="shared" si="3"/>
        <v>-4.53</v>
      </c>
    </row>
    <row r="55" spans="1:16" x14ac:dyDescent="0.3">
      <c r="A55">
        <v>162</v>
      </c>
      <c r="B55" t="s">
        <v>103</v>
      </c>
      <c r="C55">
        <v>2018</v>
      </c>
      <c r="D55" s="57">
        <v>12.13</v>
      </c>
      <c r="E55" s="57">
        <v>0</v>
      </c>
      <c r="F55" s="57">
        <v>0</v>
      </c>
      <c r="G55" s="57">
        <v>3.3</v>
      </c>
      <c r="H55" s="57">
        <v>0.8</v>
      </c>
      <c r="I55" s="57">
        <v>0</v>
      </c>
      <c r="J55" s="57">
        <v>8.0299999999999994</v>
      </c>
      <c r="K55" s="59" t="str">
        <f t="shared" si="0"/>
        <v>162.2018</v>
      </c>
      <c r="L55" s="58">
        <f t="shared" si="1"/>
        <v>-3.3</v>
      </c>
      <c r="M55" s="58">
        <f>IFERROR(_xlfn.XLOOKUP(K55,'02 By Fund. Year'!A:A,'02 By Fund. Year'!B:B),0)</f>
        <v>0</v>
      </c>
      <c r="N55" s="57">
        <f t="shared" si="2"/>
        <v>-3.3</v>
      </c>
      <c r="P55" s="58">
        <f t="shared" si="3"/>
        <v>-0.8</v>
      </c>
    </row>
    <row r="56" spans="1:16" x14ac:dyDescent="0.3">
      <c r="A56">
        <v>162</v>
      </c>
      <c r="B56" t="s">
        <v>103</v>
      </c>
      <c r="C56">
        <v>2017</v>
      </c>
      <c r="D56" s="57">
        <v>5.45</v>
      </c>
      <c r="E56" s="57">
        <v>0</v>
      </c>
      <c r="F56" s="57">
        <v>0</v>
      </c>
      <c r="G56" s="57">
        <v>0.09</v>
      </c>
      <c r="H56" s="57">
        <v>0.42</v>
      </c>
      <c r="I56" s="57">
        <v>0</v>
      </c>
      <c r="J56" s="57">
        <v>4.9400000000000004</v>
      </c>
      <c r="K56" s="59" t="str">
        <f t="shared" si="0"/>
        <v>162.2017</v>
      </c>
      <c r="L56" s="58">
        <f t="shared" si="1"/>
        <v>-0.09</v>
      </c>
      <c r="M56" s="58">
        <f>IFERROR(_xlfn.XLOOKUP(K56,'02 By Fund. Year'!A:A,'02 By Fund. Year'!B:B),0)</f>
        <v>0</v>
      </c>
      <c r="N56" s="57">
        <f t="shared" si="2"/>
        <v>-0.09</v>
      </c>
      <c r="P56" s="58">
        <f t="shared" si="3"/>
        <v>-0.42</v>
      </c>
    </row>
    <row r="57" spans="1:16" x14ac:dyDescent="0.3">
      <c r="A57">
        <v>162</v>
      </c>
      <c r="B57" t="s">
        <v>103</v>
      </c>
      <c r="C57">
        <v>2016</v>
      </c>
      <c r="D57" s="57">
        <v>5.53</v>
      </c>
      <c r="E57" s="57">
        <v>0</v>
      </c>
      <c r="F57" s="57">
        <v>0</v>
      </c>
      <c r="G57" s="57">
        <v>1.41</v>
      </c>
      <c r="H57" s="57">
        <v>0.46</v>
      </c>
      <c r="I57" s="57">
        <v>0</v>
      </c>
      <c r="J57" s="57">
        <v>3.66</v>
      </c>
      <c r="K57" s="59" t="str">
        <f t="shared" si="0"/>
        <v>162.2016</v>
      </c>
      <c r="L57" s="58">
        <f t="shared" si="1"/>
        <v>-1.41</v>
      </c>
      <c r="M57" s="58">
        <f>IFERROR(_xlfn.XLOOKUP(K57,'02 By Fund. Year'!A:A,'02 By Fund. Year'!B:B),0)</f>
        <v>0</v>
      </c>
      <c r="N57" s="57">
        <f t="shared" si="2"/>
        <v>-1.41</v>
      </c>
      <c r="P57" s="58">
        <f t="shared" si="3"/>
        <v>-0.46</v>
      </c>
    </row>
    <row r="58" spans="1:16" x14ac:dyDescent="0.3">
      <c r="A58">
        <v>162</v>
      </c>
      <c r="B58" t="s">
        <v>103</v>
      </c>
      <c r="C58">
        <v>2015</v>
      </c>
      <c r="D58" s="57">
        <v>3.21</v>
      </c>
      <c r="E58" s="57">
        <v>0</v>
      </c>
      <c r="F58" s="57">
        <v>0</v>
      </c>
      <c r="G58" s="57">
        <v>0.08</v>
      </c>
      <c r="H58" s="57">
        <v>0.45</v>
      </c>
      <c r="I58" s="57">
        <v>0</v>
      </c>
      <c r="J58" s="57">
        <v>2.68</v>
      </c>
      <c r="K58" s="59" t="str">
        <f t="shared" si="0"/>
        <v>162.2015</v>
      </c>
      <c r="L58" s="58">
        <f t="shared" si="1"/>
        <v>-0.08</v>
      </c>
      <c r="M58" s="58">
        <f>IFERROR(_xlfn.XLOOKUP(K58,'02 By Fund. Year'!A:A,'02 By Fund. Year'!B:B),0)</f>
        <v>0</v>
      </c>
      <c r="N58" s="57">
        <f t="shared" si="2"/>
        <v>-0.08</v>
      </c>
      <c r="P58" s="58">
        <f t="shared" si="3"/>
        <v>-0.45</v>
      </c>
    </row>
    <row r="59" spans="1:16" x14ac:dyDescent="0.3">
      <c r="A59">
        <v>162</v>
      </c>
      <c r="B59" t="s">
        <v>103</v>
      </c>
      <c r="C59">
        <v>2014</v>
      </c>
      <c r="D59" s="57">
        <v>4.2300000000000004</v>
      </c>
      <c r="E59" s="57">
        <v>0</v>
      </c>
      <c r="F59" s="57">
        <v>0</v>
      </c>
      <c r="G59" s="57">
        <v>0.04</v>
      </c>
      <c r="H59" s="57">
        <v>0.39</v>
      </c>
      <c r="I59" s="57">
        <v>0</v>
      </c>
      <c r="J59" s="57">
        <v>3.8</v>
      </c>
      <c r="K59" s="59" t="str">
        <f t="shared" si="0"/>
        <v>162.2014</v>
      </c>
      <c r="L59" s="58">
        <f t="shared" si="1"/>
        <v>-0.04</v>
      </c>
      <c r="M59" s="58">
        <f>IFERROR(_xlfn.XLOOKUP(K59,'02 By Fund. Year'!A:A,'02 By Fund. Year'!B:B),0)</f>
        <v>0</v>
      </c>
      <c r="N59" s="57">
        <f t="shared" si="2"/>
        <v>-0.04</v>
      </c>
      <c r="P59" s="58">
        <f t="shared" si="3"/>
        <v>-0.39</v>
      </c>
    </row>
    <row r="60" spans="1:16" x14ac:dyDescent="0.3">
      <c r="A60">
        <v>162</v>
      </c>
      <c r="B60" t="s">
        <v>103</v>
      </c>
      <c r="C60">
        <v>2013</v>
      </c>
      <c r="D60" s="57">
        <v>3.27</v>
      </c>
      <c r="E60" s="57">
        <v>0</v>
      </c>
      <c r="F60" s="57">
        <v>0</v>
      </c>
      <c r="G60" s="57">
        <v>0.05</v>
      </c>
      <c r="H60" s="57">
        <v>0</v>
      </c>
      <c r="I60" s="57">
        <v>0</v>
      </c>
      <c r="J60" s="57">
        <v>3.22</v>
      </c>
      <c r="K60" s="59" t="str">
        <f t="shared" si="0"/>
        <v>162.2013</v>
      </c>
      <c r="L60" s="58">
        <f t="shared" si="1"/>
        <v>-0.05</v>
      </c>
      <c r="M60" s="58">
        <f>IFERROR(_xlfn.XLOOKUP(K60,'02 By Fund. Year'!A:A,'02 By Fund. Year'!B:B),0)</f>
        <v>0</v>
      </c>
      <c r="N60" s="57">
        <f t="shared" si="2"/>
        <v>-0.05</v>
      </c>
      <c r="P60" s="58">
        <f t="shared" si="3"/>
        <v>0</v>
      </c>
    </row>
    <row r="61" spans="1:16" x14ac:dyDescent="0.3">
      <c r="A61">
        <v>162</v>
      </c>
      <c r="B61" t="s">
        <v>103</v>
      </c>
      <c r="C61">
        <v>2012</v>
      </c>
      <c r="D61" s="57">
        <v>2.99</v>
      </c>
      <c r="E61" s="57">
        <v>0</v>
      </c>
      <c r="F61" s="57">
        <v>0</v>
      </c>
      <c r="G61" s="57">
        <v>0.05</v>
      </c>
      <c r="H61" s="57">
        <v>0</v>
      </c>
      <c r="I61" s="57">
        <v>0</v>
      </c>
      <c r="J61" s="57">
        <v>2.94</v>
      </c>
      <c r="K61" s="59" t="str">
        <f t="shared" si="0"/>
        <v>162.2012</v>
      </c>
      <c r="L61" s="58">
        <f t="shared" si="1"/>
        <v>-0.05</v>
      </c>
      <c r="M61" s="58">
        <f>IFERROR(_xlfn.XLOOKUP(K61,'02 By Fund. Year'!A:A,'02 By Fund. Year'!B:B),0)</f>
        <v>0</v>
      </c>
      <c r="N61" s="57">
        <f t="shared" si="2"/>
        <v>-0.05</v>
      </c>
      <c r="P61" s="58">
        <f t="shared" si="3"/>
        <v>0</v>
      </c>
    </row>
    <row r="62" spans="1:16" x14ac:dyDescent="0.3">
      <c r="A62">
        <v>162</v>
      </c>
      <c r="B62" t="s">
        <v>103</v>
      </c>
      <c r="C62">
        <v>2011</v>
      </c>
      <c r="D62" s="57">
        <v>5.68</v>
      </c>
      <c r="E62" s="57">
        <v>0</v>
      </c>
      <c r="F62" s="57">
        <v>0</v>
      </c>
      <c r="G62" s="57">
        <v>0.05</v>
      </c>
      <c r="H62" s="57">
        <v>0.26</v>
      </c>
      <c r="I62" s="57">
        <v>0</v>
      </c>
      <c r="J62" s="57">
        <v>5.37</v>
      </c>
      <c r="K62" s="59" t="str">
        <f t="shared" si="0"/>
        <v>162.2011</v>
      </c>
      <c r="L62" s="58">
        <f t="shared" si="1"/>
        <v>-0.05</v>
      </c>
      <c r="M62" s="58">
        <f>IFERROR(_xlfn.XLOOKUP(K62,'02 By Fund. Year'!A:A,'02 By Fund. Year'!B:B),0)</f>
        <v>0</v>
      </c>
      <c r="N62" s="57">
        <f t="shared" si="2"/>
        <v>-0.05</v>
      </c>
      <c r="P62" s="58">
        <f t="shared" si="3"/>
        <v>-0.26</v>
      </c>
    </row>
    <row r="63" spans="1:16" x14ac:dyDescent="0.3">
      <c r="A63">
        <v>162</v>
      </c>
      <c r="B63" t="s">
        <v>103</v>
      </c>
      <c r="C63">
        <v>2010</v>
      </c>
      <c r="D63" s="57">
        <v>2.94</v>
      </c>
      <c r="E63" s="57">
        <v>0</v>
      </c>
      <c r="F63" s="57">
        <v>0</v>
      </c>
      <c r="G63" s="57">
        <v>7.0000000000000007E-2</v>
      </c>
      <c r="H63" s="57">
        <v>0.26</v>
      </c>
      <c r="I63" s="57">
        <v>0</v>
      </c>
      <c r="J63" s="57">
        <v>2.61</v>
      </c>
      <c r="K63" s="59" t="str">
        <f t="shared" si="0"/>
        <v>162.2010</v>
      </c>
      <c r="L63" s="58">
        <f t="shared" si="1"/>
        <v>-7.0000000000000007E-2</v>
      </c>
      <c r="M63" s="58">
        <f>IFERROR(_xlfn.XLOOKUP(K63,'02 By Fund. Year'!A:A,'02 By Fund. Year'!B:B),0)</f>
        <v>0</v>
      </c>
      <c r="N63" s="57">
        <f t="shared" si="2"/>
        <v>-7.0000000000000007E-2</v>
      </c>
      <c r="P63" s="58">
        <f t="shared" si="3"/>
        <v>-0.26</v>
      </c>
    </row>
    <row r="64" spans="1:16" x14ac:dyDescent="0.3">
      <c r="A64">
        <v>162</v>
      </c>
      <c r="B64" t="s">
        <v>103</v>
      </c>
      <c r="C64">
        <v>2009</v>
      </c>
      <c r="D64" s="57">
        <v>4.43</v>
      </c>
      <c r="E64" s="57">
        <v>0</v>
      </c>
      <c r="F64" s="57">
        <v>0</v>
      </c>
      <c r="G64" s="57">
        <v>0.73</v>
      </c>
      <c r="H64" s="57">
        <v>0.3</v>
      </c>
      <c r="I64" s="57">
        <v>0</v>
      </c>
      <c r="J64" s="57">
        <v>3.4</v>
      </c>
      <c r="K64" s="59" t="str">
        <f t="shared" si="0"/>
        <v>162.2009</v>
      </c>
      <c r="L64" s="58">
        <f t="shared" si="1"/>
        <v>-0.73</v>
      </c>
      <c r="M64" s="58">
        <f>IFERROR(_xlfn.XLOOKUP(K64,'02 By Fund. Year'!A:A,'02 By Fund. Year'!B:B),0)</f>
        <v>0</v>
      </c>
      <c r="N64" s="57">
        <f t="shared" si="2"/>
        <v>-0.73</v>
      </c>
      <c r="P64" s="58">
        <f t="shared" si="3"/>
        <v>-0.3</v>
      </c>
    </row>
    <row r="65" spans="1:16" x14ac:dyDescent="0.3">
      <c r="A65">
        <v>162</v>
      </c>
      <c r="B65" t="s">
        <v>103</v>
      </c>
      <c r="C65">
        <v>2008</v>
      </c>
      <c r="D65" s="57">
        <v>2.35</v>
      </c>
      <c r="E65" s="57">
        <v>0</v>
      </c>
      <c r="F65" s="57">
        <v>0</v>
      </c>
      <c r="G65" s="57">
        <v>0.47</v>
      </c>
      <c r="H65" s="57">
        <v>0.31</v>
      </c>
      <c r="I65" s="57">
        <v>0</v>
      </c>
      <c r="J65" s="57">
        <v>1.57</v>
      </c>
      <c r="K65" s="59" t="str">
        <f t="shared" si="0"/>
        <v>162.2008</v>
      </c>
      <c r="L65" s="58">
        <f t="shared" si="1"/>
        <v>-0.47</v>
      </c>
      <c r="M65" s="58">
        <f>IFERROR(_xlfn.XLOOKUP(K65,'02 By Fund. Year'!A:A,'02 By Fund. Year'!B:B),0)</f>
        <v>0</v>
      </c>
      <c r="N65" s="57">
        <f t="shared" si="2"/>
        <v>-0.47</v>
      </c>
      <c r="P65" s="58">
        <f t="shared" si="3"/>
        <v>-0.31</v>
      </c>
    </row>
    <row r="66" spans="1:16" x14ac:dyDescent="0.3">
      <c r="A66">
        <v>162</v>
      </c>
      <c r="B66" t="s">
        <v>103</v>
      </c>
      <c r="C66">
        <v>2007</v>
      </c>
      <c r="D66" s="57">
        <v>0.92</v>
      </c>
      <c r="E66" s="57">
        <v>0</v>
      </c>
      <c r="F66" s="57">
        <v>0</v>
      </c>
      <c r="G66" s="57">
        <v>0.09</v>
      </c>
      <c r="H66" s="57">
        <v>0.02</v>
      </c>
      <c r="I66" s="57">
        <v>0</v>
      </c>
      <c r="J66" s="57">
        <v>0.81</v>
      </c>
      <c r="K66" s="59" t="str">
        <f t="shared" si="0"/>
        <v>162.2007</v>
      </c>
      <c r="L66" s="58">
        <f t="shared" si="1"/>
        <v>-0.09</v>
      </c>
      <c r="M66" s="58">
        <f>IFERROR(_xlfn.XLOOKUP(K66,'02 By Fund. Year'!A:A,'02 By Fund. Year'!B:B),0)</f>
        <v>0</v>
      </c>
      <c r="N66" s="57">
        <f t="shared" si="2"/>
        <v>-0.09</v>
      </c>
      <c r="P66" s="58">
        <f t="shared" si="3"/>
        <v>-0.02</v>
      </c>
    </row>
    <row r="67" spans="1:16" x14ac:dyDescent="0.3">
      <c r="A67">
        <v>162</v>
      </c>
      <c r="B67" t="s">
        <v>103</v>
      </c>
      <c r="C67">
        <v>2006</v>
      </c>
      <c r="D67" s="57">
        <v>0.93</v>
      </c>
      <c r="E67" s="57">
        <v>0</v>
      </c>
      <c r="F67" s="57">
        <v>0</v>
      </c>
      <c r="G67" s="57">
        <v>0.1</v>
      </c>
      <c r="H67" s="57">
        <v>7.0000000000000007E-2</v>
      </c>
      <c r="I67" s="57">
        <v>0</v>
      </c>
      <c r="J67" s="57">
        <v>0.76</v>
      </c>
      <c r="K67" s="59" t="str">
        <f t="shared" si="0"/>
        <v>162.2006</v>
      </c>
      <c r="L67" s="58">
        <f t="shared" si="1"/>
        <v>-0.1</v>
      </c>
      <c r="M67" s="58">
        <f>IFERROR(_xlfn.XLOOKUP(K67,'02 By Fund. Year'!A:A,'02 By Fund. Year'!B:B),0)</f>
        <v>0</v>
      </c>
      <c r="N67" s="57">
        <f t="shared" si="2"/>
        <v>-0.1</v>
      </c>
      <c r="P67" s="58">
        <f t="shared" si="3"/>
        <v>-7.0000000000000007E-2</v>
      </c>
    </row>
    <row r="68" spans="1:16" x14ac:dyDescent="0.3">
      <c r="A68">
        <v>162</v>
      </c>
      <c r="B68" t="s">
        <v>103</v>
      </c>
      <c r="C68">
        <v>2005</v>
      </c>
      <c r="D68" s="57">
        <v>0.77</v>
      </c>
      <c r="E68" s="57">
        <v>0</v>
      </c>
      <c r="F68" s="57">
        <v>0</v>
      </c>
      <c r="G68" s="57">
        <v>0.09</v>
      </c>
      <c r="H68" s="57">
        <v>0.02</v>
      </c>
      <c r="I68" s="57">
        <v>0</v>
      </c>
      <c r="J68" s="57">
        <v>0.66</v>
      </c>
      <c r="K68" s="59" t="str">
        <f t="shared" si="0"/>
        <v>162.2005</v>
      </c>
      <c r="L68" s="58">
        <f t="shared" si="1"/>
        <v>-0.09</v>
      </c>
      <c r="M68" s="58">
        <f>IFERROR(_xlfn.XLOOKUP(K68,'02 By Fund. Year'!A:A,'02 By Fund. Year'!B:B),0)</f>
        <v>0</v>
      </c>
      <c r="N68" s="57">
        <f t="shared" si="2"/>
        <v>-0.09</v>
      </c>
      <c r="P68" s="58">
        <f t="shared" si="3"/>
        <v>-0.02</v>
      </c>
    </row>
    <row r="69" spans="1:16" x14ac:dyDescent="0.3">
      <c r="A69">
        <v>162</v>
      </c>
      <c r="B69" t="s">
        <v>103</v>
      </c>
      <c r="C69">
        <v>2004</v>
      </c>
      <c r="D69" s="57">
        <v>0.59</v>
      </c>
      <c r="E69" s="57">
        <v>0</v>
      </c>
      <c r="F69" s="57">
        <v>0</v>
      </c>
      <c r="G69" s="57">
        <v>0.09</v>
      </c>
      <c r="H69" s="57">
        <v>0.01</v>
      </c>
      <c r="I69" s="57">
        <v>0</v>
      </c>
      <c r="J69" s="57">
        <v>0.49</v>
      </c>
      <c r="K69" s="59" t="str">
        <f t="shared" si="0"/>
        <v>162.2004</v>
      </c>
      <c r="L69" s="58">
        <f t="shared" si="1"/>
        <v>-0.09</v>
      </c>
      <c r="M69" s="58">
        <f>IFERROR(_xlfn.XLOOKUP(K69,'02 By Fund. Year'!A:A,'02 By Fund. Year'!B:B),0)</f>
        <v>0</v>
      </c>
      <c r="N69" s="57">
        <f t="shared" si="2"/>
        <v>-0.09</v>
      </c>
      <c r="P69" s="58">
        <f t="shared" si="3"/>
        <v>-0.01</v>
      </c>
    </row>
    <row r="70" spans="1:16" x14ac:dyDescent="0.3">
      <c r="A70">
        <v>162</v>
      </c>
      <c r="B70" t="s">
        <v>103</v>
      </c>
      <c r="C70">
        <v>2003</v>
      </c>
      <c r="D70" s="57">
        <v>0.31</v>
      </c>
      <c r="E70" s="57">
        <v>0</v>
      </c>
      <c r="F70" s="57">
        <v>0</v>
      </c>
      <c r="G70" s="57">
        <v>0.04</v>
      </c>
      <c r="H70" s="57">
        <v>0</v>
      </c>
      <c r="I70" s="57">
        <v>0</v>
      </c>
      <c r="J70" s="57">
        <v>0.27</v>
      </c>
      <c r="K70" s="59" t="str">
        <f t="shared" ref="K70:K133" si="4">CONCATENATE(A70,".",C70)</f>
        <v>162.2003</v>
      </c>
      <c r="L70" s="58">
        <f t="shared" ref="L70:L133" si="5">SUM(E70,F70,-G70)</f>
        <v>-0.04</v>
      </c>
      <c r="M70" s="58">
        <f>IFERROR(_xlfn.XLOOKUP(K70,'02 By Fund. Year'!A:A,'02 By Fund. Year'!B:B),0)</f>
        <v>0</v>
      </c>
      <c r="N70" s="57">
        <f t="shared" ref="N70:N133" si="6">SUM(L70:M70)</f>
        <v>-0.04</v>
      </c>
      <c r="P70" s="58">
        <f t="shared" ref="P70:P133" si="7">-SUM(H70,M70)</f>
        <v>0</v>
      </c>
    </row>
    <row r="71" spans="1:16" x14ac:dyDescent="0.3">
      <c r="A71">
        <v>162</v>
      </c>
      <c r="B71" t="s">
        <v>103</v>
      </c>
      <c r="C71">
        <v>2002</v>
      </c>
      <c r="D71" s="57">
        <v>0.39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0.39</v>
      </c>
      <c r="K71" s="59" t="str">
        <f t="shared" si="4"/>
        <v>162.2002</v>
      </c>
      <c r="L71" s="58">
        <f t="shared" si="5"/>
        <v>0</v>
      </c>
      <c r="M71" s="58">
        <f>IFERROR(_xlfn.XLOOKUP(K71,'02 By Fund. Year'!A:A,'02 By Fund. Year'!B:B),0)</f>
        <v>0</v>
      </c>
      <c r="N71" s="57">
        <f t="shared" si="6"/>
        <v>0</v>
      </c>
      <c r="P71" s="58">
        <f t="shared" si="7"/>
        <v>0</v>
      </c>
    </row>
    <row r="72" spans="1:16" x14ac:dyDescent="0.3">
      <c r="A72">
        <v>162</v>
      </c>
      <c r="B72" t="s">
        <v>103</v>
      </c>
      <c r="C72">
        <v>2001</v>
      </c>
      <c r="D72" s="57">
        <v>0.44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0.44</v>
      </c>
      <c r="K72" s="59" t="str">
        <f t="shared" si="4"/>
        <v>162.2001</v>
      </c>
      <c r="L72" s="58">
        <f t="shared" si="5"/>
        <v>0</v>
      </c>
      <c r="M72" s="58">
        <f>IFERROR(_xlfn.XLOOKUP(K72,'02 By Fund. Year'!A:A,'02 By Fund. Year'!B:B),0)</f>
        <v>0</v>
      </c>
      <c r="N72" s="57">
        <f t="shared" si="6"/>
        <v>0</v>
      </c>
      <c r="P72" s="58">
        <f t="shared" si="7"/>
        <v>0</v>
      </c>
    </row>
    <row r="73" spans="1:16" x14ac:dyDescent="0.3">
      <c r="A73">
        <v>162</v>
      </c>
      <c r="B73" t="s">
        <v>103</v>
      </c>
      <c r="C73">
        <v>2000</v>
      </c>
      <c r="D73" s="57">
        <v>0.65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0.65</v>
      </c>
      <c r="K73" s="59" t="str">
        <f t="shared" si="4"/>
        <v>162.2000</v>
      </c>
      <c r="L73" s="58">
        <f t="shared" si="5"/>
        <v>0</v>
      </c>
      <c r="M73" s="58">
        <f>IFERROR(_xlfn.XLOOKUP(K73,'02 By Fund. Year'!A:A,'02 By Fund. Year'!B:B),0)</f>
        <v>0</v>
      </c>
      <c r="N73" s="57">
        <f t="shared" si="6"/>
        <v>0</v>
      </c>
      <c r="P73" s="58">
        <f t="shared" si="7"/>
        <v>0</v>
      </c>
    </row>
    <row r="74" spans="1:16" x14ac:dyDescent="0.3">
      <c r="A74">
        <v>162</v>
      </c>
      <c r="B74" t="s">
        <v>103</v>
      </c>
      <c r="C74">
        <v>1999</v>
      </c>
      <c r="D74" s="57">
        <v>0.44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0.44</v>
      </c>
      <c r="K74" s="59" t="str">
        <f t="shared" si="4"/>
        <v>162.1999</v>
      </c>
      <c r="L74" s="58">
        <f t="shared" si="5"/>
        <v>0</v>
      </c>
      <c r="M74" s="58">
        <f>IFERROR(_xlfn.XLOOKUP(K74,'02 By Fund. Year'!A:A,'02 By Fund. Year'!B:B),0)</f>
        <v>0</v>
      </c>
      <c r="N74" s="57">
        <f t="shared" si="6"/>
        <v>0</v>
      </c>
      <c r="P74" s="58">
        <f t="shared" si="7"/>
        <v>0</v>
      </c>
    </row>
    <row r="75" spans="1:16" x14ac:dyDescent="0.3">
      <c r="A75">
        <v>162</v>
      </c>
      <c r="B75" t="s">
        <v>103</v>
      </c>
      <c r="C75">
        <v>1998</v>
      </c>
      <c r="D75" s="57">
        <v>0.35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0.35</v>
      </c>
      <c r="K75" s="59" t="str">
        <f t="shared" si="4"/>
        <v>162.1998</v>
      </c>
      <c r="L75" s="58">
        <f t="shared" si="5"/>
        <v>0</v>
      </c>
      <c r="M75" s="58">
        <f>IFERROR(_xlfn.XLOOKUP(K75,'02 By Fund. Year'!A:A,'02 By Fund. Year'!B:B),0)</f>
        <v>0</v>
      </c>
      <c r="N75" s="57">
        <f t="shared" si="6"/>
        <v>0</v>
      </c>
      <c r="P75" s="58">
        <f t="shared" si="7"/>
        <v>0</v>
      </c>
    </row>
    <row r="76" spans="1:16" x14ac:dyDescent="0.3">
      <c r="A76">
        <v>162</v>
      </c>
      <c r="B76" t="s">
        <v>103</v>
      </c>
      <c r="C76">
        <v>1997</v>
      </c>
      <c r="D76" s="57">
        <v>0.08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0.08</v>
      </c>
      <c r="K76" s="59" t="str">
        <f t="shared" si="4"/>
        <v>162.1997</v>
      </c>
      <c r="L76" s="58">
        <f t="shared" si="5"/>
        <v>0</v>
      </c>
      <c r="M76" s="58">
        <f>IFERROR(_xlfn.XLOOKUP(K76,'02 By Fund. Year'!A:A,'02 By Fund. Year'!B:B),0)</f>
        <v>0</v>
      </c>
      <c r="N76" s="57">
        <f t="shared" si="6"/>
        <v>0</v>
      </c>
      <c r="P76" s="58">
        <f t="shared" si="7"/>
        <v>0</v>
      </c>
    </row>
    <row r="77" spans="1:16" x14ac:dyDescent="0.3">
      <c r="A77">
        <v>162</v>
      </c>
      <c r="B77" t="s">
        <v>103</v>
      </c>
      <c r="C77">
        <v>1996</v>
      </c>
      <c r="D77" s="57">
        <v>0.06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0.06</v>
      </c>
      <c r="K77" s="59" t="str">
        <f t="shared" si="4"/>
        <v>162.1996</v>
      </c>
      <c r="L77" s="58">
        <f t="shared" si="5"/>
        <v>0</v>
      </c>
      <c r="M77" s="58">
        <f>IFERROR(_xlfn.XLOOKUP(K77,'02 By Fund. Year'!A:A,'02 By Fund. Year'!B:B),0)</f>
        <v>0</v>
      </c>
      <c r="N77" s="57">
        <f t="shared" si="6"/>
        <v>0</v>
      </c>
      <c r="P77" s="58">
        <f t="shared" si="7"/>
        <v>0</v>
      </c>
    </row>
    <row r="78" spans="1:16" x14ac:dyDescent="0.3">
      <c r="A78">
        <v>162</v>
      </c>
      <c r="B78" t="s">
        <v>103</v>
      </c>
      <c r="C78">
        <v>1995</v>
      </c>
      <c r="D78" s="57">
        <v>0.06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0.06</v>
      </c>
      <c r="K78" s="59" t="str">
        <f t="shared" si="4"/>
        <v>162.1995</v>
      </c>
      <c r="L78" s="58">
        <f t="shared" si="5"/>
        <v>0</v>
      </c>
      <c r="M78" s="58">
        <f>IFERROR(_xlfn.XLOOKUP(K78,'02 By Fund. Year'!A:A,'02 By Fund. Year'!B:B),0)</f>
        <v>0</v>
      </c>
      <c r="N78" s="57">
        <f t="shared" si="6"/>
        <v>0</v>
      </c>
      <c r="P78" s="58">
        <f t="shared" si="7"/>
        <v>0</v>
      </c>
    </row>
    <row r="79" spans="1:16" x14ac:dyDescent="0.3">
      <c r="A79">
        <v>162</v>
      </c>
      <c r="B79" t="s">
        <v>103</v>
      </c>
      <c r="C79">
        <v>1994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9" t="str">
        <f t="shared" si="4"/>
        <v>162.1994</v>
      </c>
      <c r="L79" s="58">
        <f t="shared" si="5"/>
        <v>0</v>
      </c>
      <c r="M79" s="58">
        <f>IFERROR(_xlfn.XLOOKUP(K79,'02 By Fund. Year'!A:A,'02 By Fund. Year'!B:B),0)</f>
        <v>0</v>
      </c>
      <c r="N79" s="57">
        <f t="shared" si="6"/>
        <v>0</v>
      </c>
      <c r="P79" s="58">
        <f t="shared" si="7"/>
        <v>0</v>
      </c>
    </row>
    <row r="80" spans="1:16" x14ac:dyDescent="0.3">
      <c r="A80">
        <v>162</v>
      </c>
      <c r="B80" t="s">
        <v>103</v>
      </c>
      <c r="C80">
        <v>1993</v>
      </c>
      <c r="D80" s="57">
        <v>0.03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0.03</v>
      </c>
      <c r="K80" s="59" t="str">
        <f t="shared" si="4"/>
        <v>162.1993</v>
      </c>
      <c r="L80" s="58">
        <f t="shared" si="5"/>
        <v>0</v>
      </c>
      <c r="M80" s="58">
        <f>IFERROR(_xlfn.XLOOKUP(K80,'02 By Fund. Year'!A:A,'02 By Fund. Year'!B:B),0)</f>
        <v>0</v>
      </c>
      <c r="N80" s="57">
        <f t="shared" si="6"/>
        <v>0</v>
      </c>
      <c r="P80" s="58">
        <f t="shared" si="7"/>
        <v>0</v>
      </c>
    </row>
    <row r="81" spans="1:16" x14ac:dyDescent="0.3">
      <c r="A81">
        <v>162</v>
      </c>
      <c r="B81" t="s">
        <v>103</v>
      </c>
      <c r="C81">
        <v>1992</v>
      </c>
      <c r="D81" s="57">
        <v>0.03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0.03</v>
      </c>
      <c r="K81" s="59" t="str">
        <f t="shared" si="4"/>
        <v>162.1992</v>
      </c>
      <c r="L81" s="58">
        <f t="shared" si="5"/>
        <v>0</v>
      </c>
      <c r="M81" s="58">
        <f>IFERROR(_xlfn.XLOOKUP(K81,'02 By Fund. Year'!A:A,'02 By Fund. Year'!B:B),0)</f>
        <v>0</v>
      </c>
      <c r="N81" s="57">
        <f t="shared" si="6"/>
        <v>0</v>
      </c>
      <c r="P81" s="58">
        <f t="shared" si="7"/>
        <v>0</v>
      </c>
    </row>
    <row r="82" spans="1:16" x14ac:dyDescent="0.3">
      <c r="A82">
        <v>162</v>
      </c>
      <c r="B82" t="s">
        <v>103</v>
      </c>
      <c r="C82">
        <v>1991</v>
      </c>
      <c r="D82" s="57">
        <v>0.04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0.04</v>
      </c>
      <c r="K82" s="59" t="str">
        <f t="shared" si="4"/>
        <v>162.1991</v>
      </c>
      <c r="L82" s="58">
        <f t="shared" si="5"/>
        <v>0</v>
      </c>
      <c r="M82" s="58">
        <f>IFERROR(_xlfn.XLOOKUP(K82,'02 By Fund. Year'!A:A,'02 By Fund. Year'!B:B),0)</f>
        <v>0</v>
      </c>
      <c r="N82" s="57">
        <f t="shared" si="6"/>
        <v>0</v>
      </c>
      <c r="P82" s="58">
        <f t="shared" si="7"/>
        <v>0</v>
      </c>
    </row>
    <row r="83" spans="1:16" x14ac:dyDescent="0.3">
      <c r="A83">
        <v>162</v>
      </c>
      <c r="B83" t="s">
        <v>103</v>
      </c>
      <c r="C83">
        <v>1990</v>
      </c>
      <c r="D83" s="57">
        <v>0.04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0.04</v>
      </c>
      <c r="K83" s="59" t="str">
        <f t="shared" si="4"/>
        <v>162.1990</v>
      </c>
      <c r="L83" s="58">
        <f t="shared" si="5"/>
        <v>0</v>
      </c>
      <c r="M83" s="58">
        <f>IFERROR(_xlfn.XLOOKUP(K83,'02 By Fund. Year'!A:A,'02 By Fund. Year'!B:B),0)</f>
        <v>0</v>
      </c>
      <c r="N83" s="57">
        <f t="shared" si="6"/>
        <v>0</v>
      </c>
      <c r="P83" s="58">
        <f t="shared" si="7"/>
        <v>0</v>
      </c>
    </row>
    <row r="84" spans="1:16" x14ac:dyDescent="0.3">
      <c r="A84">
        <v>162</v>
      </c>
      <c r="B84" t="s">
        <v>103</v>
      </c>
      <c r="C84">
        <v>1989</v>
      </c>
      <c r="D84" s="57">
        <v>0.04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0.04</v>
      </c>
      <c r="K84" s="59" t="str">
        <f t="shared" si="4"/>
        <v>162.1989</v>
      </c>
      <c r="L84" s="58">
        <f t="shared" si="5"/>
        <v>0</v>
      </c>
      <c r="M84" s="58">
        <f>IFERROR(_xlfn.XLOOKUP(K84,'02 By Fund. Year'!A:A,'02 By Fund. Year'!B:B),0)</f>
        <v>0</v>
      </c>
      <c r="N84" s="57">
        <f t="shared" si="6"/>
        <v>0</v>
      </c>
      <c r="P84" s="58">
        <f t="shared" si="7"/>
        <v>0</v>
      </c>
    </row>
    <row r="85" spans="1:16" x14ac:dyDescent="0.3">
      <c r="A85">
        <v>162</v>
      </c>
      <c r="B85" t="s">
        <v>103</v>
      </c>
      <c r="C85">
        <v>1988</v>
      </c>
      <c r="D85" s="57">
        <v>0.04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0.04</v>
      </c>
      <c r="K85" s="59" t="str">
        <f t="shared" si="4"/>
        <v>162.1988</v>
      </c>
      <c r="L85" s="58">
        <f t="shared" si="5"/>
        <v>0</v>
      </c>
      <c r="M85" s="58">
        <f>IFERROR(_xlfn.XLOOKUP(K85,'02 By Fund. Year'!A:A,'02 By Fund. Year'!B:B),0)</f>
        <v>0</v>
      </c>
      <c r="N85" s="57">
        <f t="shared" si="6"/>
        <v>0</v>
      </c>
      <c r="P85" s="58">
        <f t="shared" si="7"/>
        <v>0</v>
      </c>
    </row>
    <row r="86" spans="1:16" x14ac:dyDescent="0.3">
      <c r="A86">
        <v>162</v>
      </c>
      <c r="B86" t="s">
        <v>103</v>
      </c>
      <c r="C86">
        <v>1987</v>
      </c>
      <c r="D86" s="57">
        <v>0.14000000000000001</v>
      </c>
      <c r="E86" s="57">
        <v>0</v>
      </c>
      <c r="F86" s="57">
        <v>0</v>
      </c>
      <c r="G86" s="57">
        <v>0</v>
      </c>
      <c r="H86" s="57">
        <v>0.09</v>
      </c>
      <c r="I86" s="57">
        <v>0</v>
      </c>
      <c r="J86" s="57">
        <v>0.05</v>
      </c>
      <c r="K86" s="59" t="str">
        <f t="shared" si="4"/>
        <v>162.1987</v>
      </c>
      <c r="L86" s="58">
        <f t="shared" si="5"/>
        <v>0</v>
      </c>
      <c r="M86" s="58">
        <f>IFERROR(_xlfn.XLOOKUP(K86,'02 By Fund. Year'!A:A,'02 By Fund. Year'!B:B),0)</f>
        <v>0</v>
      </c>
      <c r="N86" s="57">
        <f t="shared" si="6"/>
        <v>0</v>
      </c>
      <c r="P86" s="58">
        <f t="shared" si="7"/>
        <v>-0.09</v>
      </c>
    </row>
    <row r="87" spans="1:16" x14ac:dyDescent="0.3">
      <c r="A87">
        <v>162</v>
      </c>
      <c r="B87" t="s">
        <v>103</v>
      </c>
      <c r="C87">
        <v>1986</v>
      </c>
      <c r="D87" s="57">
        <v>0.11</v>
      </c>
      <c r="E87" s="57">
        <v>0</v>
      </c>
      <c r="F87" s="57">
        <v>0</v>
      </c>
      <c r="G87" s="57">
        <v>0</v>
      </c>
      <c r="H87" s="57">
        <v>0.08</v>
      </c>
      <c r="I87" s="57">
        <v>0</v>
      </c>
      <c r="J87" s="57">
        <v>0.03</v>
      </c>
      <c r="K87" s="59" t="str">
        <f t="shared" si="4"/>
        <v>162.1986</v>
      </c>
      <c r="L87" s="58">
        <f t="shared" si="5"/>
        <v>0</v>
      </c>
      <c r="M87" s="58">
        <f>IFERROR(_xlfn.XLOOKUP(K87,'02 By Fund. Year'!A:A,'02 By Fund. Year'!B:B),0)</f>
        <v>0</v>
      </c>
      <c r="N87" s="57">
        <f t="shared" si="6"/>
        <v>0</v>
      </c>
      <c r="P87" s="58">
        <f t="shared" si="7"/>
        <v>-0.08</v>
      </c>
    </row>
    <row r="88" spans="1:16" x14ac:dyDescent="0.3">
      <c r="A88">
        <v>162</v>
      </c>
      <c r="B88" t="s">
        <v>103</v>
      </c>
      <c r="C88">
        <v>1985</v>
      </c>
      <c r="D88" s="57">
        <v>0.1</v>
      </c>
      <c r="E88" s="57">
        <v>0</v>
      </c>
      <c r="F88" s="57">
        <v>0</v>
      </c>
      <c r="G88" s="57">
        <v>0</v>
      </c>
      <c r="H88" s="57">
        <v>7.0000000000000007E-2</v>
      </c>
      <c r="I88" s="57">
        <v>0</v>
      </c>
      <c r="J88" s="57">
        <v>0.03</v>
      </c>
      <c r="K88" s="59" t="str">
        <f t="shared" si="4"/>
        <v>162.1985</v>
      </c>
      <c r="L88" s="58">
        <f t="shared" si="5"/>
        <v>0</v>
      </c>
      <c r="M88" s="58">
        <f>IFERROR(_xlfn.XLOOKUP(K88,'02 By Fund. Year'!A:A,'02 By Fund. Year'!B:B),0)</f>
        <v>0</v>
      </c>
      <c r="N88" s="57">
        <f t="shared" si="6"/>
        <v>0</v>
      </c>
      <c r="P88" s="58">
        <f t="shared" si="7"/>
        <v>-7.0000000000000007E-2</v>
      </c>
    </row>
    <row r="89" spans="1:16" x14ac:dyDescent="0.3">
      <c r="A89">
        <v>162</v>
      </c>
      <c r="B89" t="s">
        <v>103</v>
      </c>
      <c r="C89">
        <v>1984</v>
      </c>
      <c r="D89" s="57">
        <v>7.0000000000000007E-2</v>
      </c>
      <c r="E89" s="57">
        <v>0</v>
      </c>
      <c r="F89" s="57">
        <v>0</v>
      </c>
      <c r="G89" s="57">
        <v>0</v>
      </c>
      <c r="H89" s="57">
        <v>7.0000000000000007E-2</v>
      </c>
      <c r="I89" s="57">
        <v>0</v>
      </c>
      <c r="J89" s="57">
        <v>0</v>
      </c>
      <c r="K89" s="59" t="str">
        <f t="shared" si="4"/>
        <v>162.1984</v>
      </c>
      <c r="L89" s="58">
        <f t="shared" si="5"/>
        <v>0</v>
      </c>
      <c r="M89" s="58">
        <f>IFERROR(_xlfn.XLOOKUP(K89,'02 By Fund. Year'!A:A,'02 By Fund. Year'!B:B),0)</f>
        <v>0</v>
      </c>
      <c r="N89" s="57">
        <f t="shared" si="6"/>
        <v>0</v>
      </c>
      <c r="P89" s="58">
        <f t="shared" si="7"/>
        <v>-7.0000000000000007E-2</v>
      </c>
    </row>
    <row r="90" spans="1:16" x14ac:dyDescent="0.3">
      <c r="A90">
        <v>162</v>
      </c>
      <c r="B90" t="s">
        <v>103</v>
      </c>
      <c r="C90">
        <v>1983</v>
      </c>
      <c r="D90" s="57">
        <v>0.02</v>
      </c>
      <c r="E90" s="57">
        <v>0</v>
      </c>
      <c r="F90" s="57">
        <v>0</v>
      </c>
      <c r="G90" s="57">
        <v>0</v>
      </c>
      <c r="H90" s="57">
        <v>0.02</v>
      </c>
      <c r="I90" s="57">
        <v>0</v>
      </c>
      <c r="J90" s="57">
        <v>0</v>
      </c>
      <c r="K90" s="59" t="str">
        <f t="shared" si="4"/>
        <v>162.1983</v>
      </c>
      <c r="L90" s="58">
        <f t="shared" si="5"/>
        <v>0</v>
      </c>
      <c r="M90" s="58">
        <f>IFERROR(_xlfn.XLOOKUP(K90,'02 By Fund. Year'!A:A,'02 By Fund. Year'!B:B),0)</f>
        <v>0</v>
      </c>
      <c r="N90" s="57">
        <f t="shared" si="6"/>
        <v>0</v>
      </c>
      <c r="P90" s="58">
        <f t="shared" si="7"/>
        <v>-0.02</v>
      </c>
    </row>
    <row r="91" spans="1:16" x14ac:dyDescent="0.3">
      <c r="A91">
        <v>184</v>
      </c>
      <c r="B91" t="s">
        <v>104</v>
      </c>
      <c r="C91">
        <v>2025</v>
      </c>
      <c r="D91" s="57">
        <v>20787602.039999999</v>
      </c>
      <c r="E91" s="57">
        <v>6783.82</v>
      </c>
      <c r="F91" s="57">
        <v>-22377.360000000001</v>
      </c>
      <c r="G91" s="57">
        <v>100.92</v>
      </c>
      <c r="H91" s="57">
        <v>20016354.25</v>
      </c>
      <c r="I91" s="57">
        <v>531163.79</v>
      </c>
      <c r="J91" s="57">
        <v>224389.54</v>
      </c>
      <c r="K91" s="59" t="str">
        <f t="shared" si="4"/>
        <v>184.2025</v>
      </c>
      <c r="L91" s="58">
        <f t="shared" si="5"/>
        <v>-15694.460000000001</v>
      </c>
      <c r="M91" s="58">
        <f>IFERROR(_xlfn.XLOOKUP(K91,'02 By Fund. Year'!A:A,'02 By Fund. Year'!B:B),0)</f>
        <v>-75789.639999999985</v>
      </c>
      <c r="N91" s="57">
        <f t="shared" si="6"/>
        <v>-91484.099999999991</v>
      </c>
      <c r="P91" s="58">
        <f t="shared" si="7"/>
        <v>-19940564.609999999</v>
      </c>
    </row>
    <row r="92" spans="1:16" x14ac:dyDescent="0.3">
      <c r="A92">
        <v>184</v>
      </c>
      <c r="B92" t="s">
        <v>104</v>
      </c>
      <c r="C92">
        <v>2024</v>
      </c>
      <c r="D92" s="57">
        <v>189609.83</v>
      </c>
      <c r="E92" s="57">
        <v>0</v>
      </c>
      <c r="F92" s="57">
        <v>-13762.24</v>
      </c>
      <c r="G92" s="57">
        <v>82.27</v>
      </c>
      <c r="H92" s="57">
        <v>114943.84</v>
      </c>
      <c r="I92" s="57">
        <v>-87.3</v>
      </c>
      <c r="J92" s="57">
        <v>60908.78</v>
      </c>
      <c r="K92" s="59" t="str">
        <f t="shared" si="4"/>
        <v>184.2024</v>
      </c>
      <c r="L92" s="58">
        <f t="shared" si="5"/>
        <v>-13844.51</v>
      </c>
      <c r="M92" s="58">
        <f>IFERROR(_xlfn.XLOOKUP(K92,'02 By Fund. Year'!A:A,'02 By Fund. Year'!B:B),0)</f>
        <v>113400.25000000001</v>
      </c>
      <c r="N92" s="57">
        <f t="shared" si="6"/>
        <v>99555.74000000002</v>
      </c>
      <c r="P92" s="58">
        <f t="shared" si="7"/>
        <v>-228344.09000000003</v>
      </c>
    </row>
    <row r="93" spans="1:16" x14ac:dyDescent="0.3">
      <c r="A93">
        <v>184</v>
      </c>
      <c r="B93" t="s">
        <v>104</v>
      </c>
      <c r="C93">
        <v>2023</v>
      </c>
      <c r="D93" s="57">
        <v>55911.97</v>
      </c>
      <c r="E93" s="57">
        <v>68.37</v>
      </c>
      <c r="F93" s="57">
        <v>-2387.2399999999998</v>
      </c>
      <c r="G93" s="57">
        <v>67.05</v>
      </c>
      <c r="H93" s="57">
        <v>18836.259999999998</v>
      </c>
      <c r="I93" s="57">
        <v>0.83</v>
      </c>
      <c r="J93" s="57">
        <v>34688.959999999999</v>
      </c>
      <c r="K93" s="59" t="str">
        <f t="shared" si="4"/>
        <v>184.2023</v>
      </c>
      <c r="L93" s="58">
        <f t="shared" si="5"/>
        <v>-2385.92</v>
      </c>
      <c r="M93" s="58">
        <f>IFERROR(_xlfn.XLOOKUP(K93,'02 By Fund. Year'!A:A,'02 By Fund. Year'!B:B),0)</f>
        <v>40232.82</v>
      </c>
      <c r="N93" s="57">
        <f t="shared" si="6"/>
        <v>37846.9</v>
      </c>
      <c r="P93" s="58">
        <f t="shared" si="7"/>
        <v>-59069.08</v>
      </c>
    </row>
    <row r="94" spans="1:16" x14ac:dyDescent="0.3">
      <c r="A94">
        <v>184</v>
      </c>
      <c r="B94" t="s">
        <v>104</v>
      </c>
      <c r="C94">
        <v>2022</v>
      </c>
      <c r="D94" s="57">
        <v>29843.48</v>
      </c>
      <c r="E94" s="57">
        <v>0</v>
      </c>
      <c r="F94" s="57">
        <v>-1500.73</v>
      </c>
      <c r="G94" s="57">
        <v>62.83</v>
      </c>
      <c r="H94" s="57">
        <v>12480.2</v>
      </c>
      <c r="I94" s="57">
        <v>0.64</v>
      </c>
      <c r="J94" s="57">
        <v>15799.08</v>
      </c>
      <c r="K94" s="59" t="str">
        <f t="shared" si="4"/>
        <v>184.2022</v>
      </c>
      <c r="L94" s="58">
        <f t="shared" si="5"/>
        <v>-1563.56</v>
      </c>
      <c r="M94" s="58">
        <f>IFERROR(_xlfn.XLOOKUP(K94,'02 By Fund. Year'!A:A,'02 By Fund. Year'!B:B),0)</f>
        <v>2480.6999999999998</v>
      </c>
      <c r="N94" s="57">
        <f t="shared" si="6"/>
        <v>917.13999999999987</v>
      </c>
      <c r="P94" s="58">
        <f t="shared" si="7"/>
        <v>-14960.900000000001</v>
      </c>
    </row>
    <row r="95" spans="1:16" x14ac:dyDescent="0.3">
      <c r="A95">
        <v>184</v>
      </c>
      <c r="B95" t="s">
        <v>104</v>
      </c>
      <c r="C95">
        <v>2021</v>
      </c>
      <c r="D95" s="57">
        <v>12195.97</v>
      </c>
      <c r="E95" s="57">
        <v>0</v>
      </c>
      <c r="F95" s="57">
        <v>-2045.52</v>
      </c>
      <c r="G95" s="57">
        <v>89.81</v>
      </c>
      <c r="H95" s="57">
        <v>4781.76</v>
      </c>
      <c r="I95" s="57">
        <v>-21.99</v>
      </c>
      <c r="J95" s="57">
        <v>5300.87</v>
      </c>
      <c r="K95" s="59" t="str">
        <f t="shared" si="4"/>
        <v>184.2021</v>
      </c>
      <c r="L95" s="58">
        <f t="shared" si="5"/>
        <v>-2135.33</v>
      </c>
      <c r="M95" s="58">
        <f>IFERROR(_xlfn.XLOOKUP(K95,'02 By Fund. Year'!A:A,'02 By Fund. Year'!B:B),0)</f>
        <v>2704.1299999999997</v>
      </c>
      <c r="N95" s="57">
        <f t="shared" si="6"/>
        <v>568.79999999999973</v>
      </c>
      <c r="P95" s="58">
        <f t="shared" si="7"/>
        <v>-7485.8899999999994</v>
      </c>
    </row>
    <row r="96" spans="1:16" x14ac:dyDescent="0.3">
      <c r="A96">
        <v>184</v>
      </c>
      <c r="B96" t="s">
        <v>104</v>
      </c>
      <c r="C96">
        <v>2020</v>
      </c>
      <c r="D96" s="57">
        <v>4338.59</v>
      </c>
      <c r="E96" s="57">
        <v>0</v>
      </c>
      <c r="F96" s="57">
        <v>-998.04</v>
      </c>
      <c r="G96" s="57">
        <v>72.53</v>
      </c>
      <c r="H96" s="57">
        <v>284.42</v>
      </c>
      <c r="I96" s="57">
        <v>2.2799999999999998</v>
      </c>
      <c r="J96" s="57">
        <v>2981.32</v>
      </c>
      <c r="K96" s="59" t="str">
        <f t="shared" si="4"/>
        <v>184.2020</v>
      </c>
      <c r="L96" s="58">
        <f t="shared" si="5"/>
        <v>-1070.57</v>
      </c>
      <c r="M96" s="58">
        <f>IFERROR(_xlfn.XLOOKUP(K96,'02 By Fund. Year'!A:A,'02 By Fund. Year'!B:B),0)</f>
        <v>559.74000000000012</v>
      </c>
      <c r="N96" s="57">
        <f t="shared" si="6"/>
        <v>-510.82999999999981</v>
      </c>
      <c r="P96" s="58">
        <f t="shared" si="7"/>
        <v>-844.16000000000008</v>
      </c>
    </row>
    <row r="97" spans="1:16" x14ac:dyDescent="0.3">
      <c r="A97">
        <v>184</v>
      </c>
      <c r="B97" t="s">
        <v>104</v>
      </c>
      <c r="C97">
        <v>2019</v>
      </c>
      <c r="D97" s="57">
        <v>3622.7</v>
      </c>
      <c r="E97" s="57">
        <v>0</v>
      </c>
      <c r="F97" s="57">
        <v>-338.07</v>
      </c>
      <c r="G97" s="57">
        <v>165.15</v>
      </c>
      <c r="H97" s="57">
        <v>469.73</v>
      </c>
      <c r="I97" s="57">
        <v>-1.23</v>
      </c>
      <c r="J97" s="57">
        <v>2650.98</v>
      </c>
      <c r="K97" s="59" t="str">
        <f t="shared" si="4"/>
        <v>184.2019</v>
      </c>
      <c r="L97" s="58">
        <f t="shared" si="5"/>
        <v>-503.22</v>
      </c>
      <c r="M97" s="58">
        <f>IFERROR(_xlfn.XLOOKUP(K97,'02 By Fund. Year'!A:A,'02 By Fund. Year'!B:B),0)</f>
        <v>-27.169999999999998</v>
      </c>
      <c r="N97" s="57">
        <f t="shared" si="6"/>
        <v>-530.39</v>
      </c>
      <c r="P97" s="58">
        <f t="shared" si="7"/>
        <v>-442.56</v>
      </c>
    </row>
    <row r="98" spans="1:16" x14ac:dyDescent="0.3">
      <c r="A98">
        <v>184</v>
      </c>
      <c r="B98" t="s">
        <v>104</v>
      </c>
      <c r="C98">
        <v>2018</v>
      </c>
      <c r="D98" s="57">
        <v>1898.64</v>
      </c>
      <c r="E98" s="57">
        <v>0</v>
      </c>
      <c r="F98" s="57">
        <v>0</v>
      </c>
      <c r="G98" s="57">
        <v>515.80999999999995</v>
      </c>
      <c r="H98" s="57">
        <v>127.11</v>
      </c>
      <c r="I98" s="57">
        <v>0</v>
      </c>
      <c r="J98" s="57">
        <v>1255.72</v>
      </c>
      <c r="K98" s="59" t="str">
        <f t="shared" si="4"/>
        <v>184.2018</v>
      </c>
      <c r="L98" s="58">
        <f t="shared" si="5"/>
        <v>-515.80999999999995</v>
      </c>
      <c r="M98" s="58">
        <f>IFERROR(_xlfn.XLOOKUP(K98,'02 By Fund. Year'!A:A,'02 By Fund. Year'!B:B),0)</f>
        <v>-1.0000000000001119E-2</v>
      </c>
      <c r="N98" s="57">
        <f t="shared" si="6"/>
        <v>-515.81999999999994</v>
      </c>
      <c r="P98" s="58">
        <f t="shared" si="7"/>
        <v>-127.1</v>
      </c>
    </row>
    <row r="99" spans="1:16" x14ac:dyDescent="0.3">
      <c r="A99">
        <v>184</v>
      </c>
      <c r="B99" t="s">
        <v>104</v>
      </c>
      <c r="C99">
        <v>2017</v>
      </c>
      <c r="D99" s="57">
        <v>816.81</v>
      </c>
      <c r="E99" s="57">
        <v>0</v>
      </c>
      <c r="F99" s="57">
        <v>0</v>
      </c>
      <c r="G99" s="57">
        <v>14.21</v>
      </c>
      <c r="H99" s="57">
        <v>63.97</v>
      </c>
      <c r="I99" s="57">
        <v>0</v>
      </c>
      <c r="J99" s="57">
        <v>738.63</v>
      </c>
      <c r="K99" s="59" t="str">
        <f t="shared" si="4"/>
        <v>184.2017</v>
      </c>
      <c r="L99" s="58">
        <f t="shared" si="5"/>
        <v>-14.21</v>
      </c>
      <c r="M99" s="58">
        <f>IFERROR(_xlfn.XLOOKUP(K99,'02 By Fund. Year'!A:A,'02 By Fund. Year'!B:B),0)</f>
        <v>0</v>
      </c>
      <c r="N99" s="57">
        <f t="shared" si="6"/>
        <v>-14.21</v>
      </c>
      <c r="P99" s="58">
        <f t="shared" si="7"/>
        <v>-63.97</v>
      </c>
    </row>
    <row r="100" spans="1:16" x14ac:dyDescent="0.3">
      <c r="A100">
        <v>184</v>
      </c>
      <c r="B100" t="s">
        <v>104</v>
      </c>
      <c r="C100">
        <v>2016</v>
      </c>
      <c r="D100" s="57">
        <v>788.46</v>
      </c>
      <c r="E100" s="57">
        <v>0</v>
      </c>
      <c r="F100" s="57">
        <v>0</v>
      </c>
      <c r="G100" s="57">
        <v>201.59</v>
      </c>
      <c r="H100" s="57">
        <v>67.88</v>
      </c>
      <c r="I100" s="57">
        <v>0</v>
      </c>
      <c r="J100" s="57">
        <v>518.99</v>
      </c>
      <c r="K100" s="59" t="str">
        <f t="shared" si="4"/>
        <v>184.2016</v>
      </c>
      <c r="L100" s="58">
        <f t="shared" si="5"/>
        <v>-201.59</v>
      </c>
      <c r="M100" s="58">
        <f>IFERROR(_xlfn.XLOOKUP(K100,'02 By Fund. Year'!A:A,'02 By Fund. Year'!B:B),0)</f>
        <v>0</v>
      </c>
      <c r="N100" s="57">
        <f t="shared" si="6"/>
        <v>-201.59</v>
      </c>
      <c r="P100" s="58">
        <f t="shared" si="7"/>
        <v>-67.88</v>
      </c>
    </row>
    <row r="101" spans="1:16" x14ac:dyDescent="0.3">
      <c r="A101">
        <v>184</v>
      </c>
      <c r="B101" t="s">
        <v>104</v>
      </c>
      <c r="C101">
        <v>2015</v>
      </c>
      <c r="D101" s="57">
        <v>337.4</v>
      </c>
      <c r="E101" s="57">
        <v>0</v>
      </c>
      <c r="F101" s="57">
        <v>0</v>
      </c>
      <c r="G101" s="57">
        <v>8.08</v>
      </c>
      <c r="H101" s="57">
        <v>47.5</v>
      </c>
      <c r="I101" s="57">
        <v>0</v>
      </c>
      <c r="J101" s="57">
        <v>281.82</v>
      </c>
      <c r="K101" s="59" t="str">
        <f t="shared" si="4"/>
        <v>184.2015</v>
      </c>
      <c r="L101" s="58">
        <f t="shared" si="5"/>
        <v>-8.08</v>
      </c>
      <c r="M101" s="58">
        <f>IFERROR(_xlfn.XLOOKUP(K101,'02 By Fund. Year'!A:A,'02 By Fund. Year'!B:B),0)</f>
        <v>0</v>
      </c>
      <c r="N101" s="57">
        <f t="shared" si="6"/>
        <v>-8.08</v>
      </c>
      <c r="P101" s="58">
        <f t="shared" si="7"/>
        <v>-47.5</v>
      </c>
    </row>
    <row r="102" spans="1:16" x14ac:dyDescent="0.3">
      <c r="A102">
        <v>184</v>
      </c>
      <c r="B102" t="s">
        <v>104</v>
      </c>
      <c r="C102">
        <v>2014</v>
      </c>
      <c r="D102" s="57">
        <v>419.21</v>
      </c>
      <c r="E102" s="57">
        <v>0</v>
      </c>
      <c r="F102" s="57">
        <v>0</v>
      </c>
      <c r="G102" s="57">
        <v>4.43</v>
      </c>
      <c r="H102" s="57">
        <v>38.56</v>
      </c>
      <c r="I102" s="57">
        <v>0</v>
      </c>
      <c r="J102" s="57">
        <v>376.22</v>
      </c>
      <c r="K102" s="59" t="str">
        <f t="shared" si="4"/>
        <v>184.2014</v>
      </c>
      <c r="L102" s="58">
        <f t="shared" si="5"/>
        <v>-4.43</v>
      </c>
      <c r="M102" s="58">
        <f>IFERROR(_xlfn.XLOOKUP(K102,'02 By Fund. Year'!A:A,'02 By Fund. Year'!B:B),0)</f>
        <v>0</v>
      </c>
      <c r="N102" s="57">
        <f t="shared" si="6"/>
        <v>-4.43</v>
      </c>
      <c r="P102" s="58">
        <f t="shared" si="7"/>
        <v>-38.56</v>
      </c>
    </row>
    <row r="103" spans="1:16" x14ac:dyDescent="0.3">
      <c r="A103">
        <v>184</v>
      </c>
      <c r="B103" t="s">
        <v>104</v>
      </c>
      <c r="C103">
        <v>2013</v>
      </c>
      <c r="D103" s="57">
        <v>308.77999999999997</v>
      </c>
      <c r="E103" s="57">
        <v>0</v>
      </c>
      <c r="F103" s="57">
        <v>0</v>
      </c>
      <c r="G103" s="57">
        <v>4.6900000000000004</v>
      </c>
      <c r="H103" s="57">
        <v>0.12</v>
      </c>
      <c r="I103" s="57">
        <v>0</v>
      </c>
      <c r="J103" s="57">
        <v>303.97000000000003</v>
      </c>
      <c r="K103" s="59" t="str">
        <f t="shared" si="4"/>
        <v>184.2013</v>
      </c>
      <c r="L103" s="58">
        <f t="shared" si="5"/>
        <v>-4.6900000000000004</v>
      </c>
      <c r="M103" s="58">
        <f>IFERROR(_xlfn.XLOOKUP(K103,'02 By Fund. Year'!A:A,'02 By Fund. Year'!B:B),0)</f>
        <v>0</v>
      </c>
      <c r="N103" s="57">
        <f t="shared" si="6"/>
        <v>-4.6900000000000004</v>
      </c>
      <c r="P103" s="58">
        <f t="shared" si="7"/>
        <v>-0.12</v>
      </c>
    </row>
    <row r="104" spans="1:16" x14ac:dyDescent="0.3">
      <c r="A104">
        <v>184</v>
      </c>
      <c r="B104" t="s">
        <v>104</v>
      </c>
      <c r="C104">
        <v>2012</v>
      </c>
      <c r="D104" s="57">
        <v>275.70999999999998</v>
      </c>
      <c r="E104" s="57">
        <v>0</v>
      </c>
      <c r="F104" s="57">
        <v>0</v>
      </c>
      <c r="G104" s="57">
        <v>4.67</v>
      </c>
      <c r="H104" s="57">
        <v>0.06</v>
      </c>
      <c r="I104" s="57">
        <v>0</v>
      </c>
      <c r="J104" s="57">
        <v>270.98</v>
      </c>
      <c r="K104" s="59" t="str">
        <f t="shared" si="4"/>
        <v>184.2012</v>
      </c>
      <c r="L104" s="58">
        <f t="shared" si="5"/>
        <v>-4.67</v>
      </c>
      <c r="M104" s="58">
        <f>IFERROR(_xlfn.XLOOKUP(K104,'02 By Fund. Year'!A:A,'02 By Fund. Year'!B:B),0)</f>
        <v>0</v>
      </c>
      <c r="N104" s="57">
        <f t="shared" si="6"/>
        <v>-4.67</v>
      </c>
      <c r="P104" s="58">
        <f t="shared" si="7"/>
        <v>-0.06</v>
      </c>
    </row>
    <row r="105" spans="1:16" x14ac:dyDescent="0.3">
      <c r="A105">
        <v>184</v>
      </c>
      <c r="B105" t="s">
        <v>104</v>
      </c>
      <c r="C105">
        <v>2011</v>
      </c>
      <c r="D105" s="57">
        <v>511</v>
      </c>
      <c r="E105" s="57">
        <v>0</v>
      </c>
      <c r="F105" s="57">
        <v>0</v>
      </c>
      <c r="G105" s="57">
        <v>4.66</v>
      </c>
      <c r="H105" s="57">
        <v>23.41</v>
      </c>
      <c r="I105" s="57">
        <v>0</v>
      </c>
      <c r="J105" s="57">
        <v>482.93</v>
      </c>
      <c r="K105" s="59" t="str">
        <f t="shared" si="4"/>
        <v>184.2011</v>
      </c>
      <c r="L105" s="58">
        <f t="shared" si="5"/>
        <v>-4.66</v>
      </c>
      <c r="M105" s="58">
        <f>IFERROR(_xlfn.XLOOKUP(K105,'02 By Fund. Year'!A:A,'02 By Fund. Year'!B:B),0)</f>
        <v>0</v>
      </c>
      <c r="N105" s="57">
        <f t="shared" si="6"/>
        <v>-4.66</v>
      </c>
      <c r="P105" s="58">
        <f t="shared" si="7"/>
        <v>-23.41</v>
      </c>
    </row>
    <row r="106" spans="1:16" x14ac:dyDescent="0.3">
      <c r="A106">
        <v>184</v>
      </c>
      <c r="B106" t="s">
        <v>104</v>
      </c>
      <c r="C106">
        <v>2010</v>
      </c>
      <c r="D106" s="57">
        <v>255.66</v>
      </c>
      <c r="E106" s="57">
        <v>0</v>
      </c>
      <c r="F106" s="57">
        <v>0</v>
      </c>
      <c r="G106" s="57">
        <v>5.96</v>
      </c>
      <c r="H106" s="57">
        <v>22.89</v>
      </c>
      <c r="I106" s="57">
        <v>0</v>
      </c>
      <c r="J106" s="57">
        <v>226.81</v>
      </c>
      <c r="K106" s="59" t="str">
        <f t="shared" si="4"/>
        <v>184.2010</v>
      </c>
      <c r="L106" s="58">
        <f t="shared" si="5"/>
        <v>-5.96</v>
      </c>
      <c r="M106" s="58">
        <f>IFERROR(_xlfn.XLOOKUP(K106,'02 By Fund. Year'!A:A,'02 By Fund. Year'!B:B),0)</f>
        <v>0</v>
      </c>
      <c r="N106" s="57">
        <f t="shared" si="6"/>
        <v>-5.96</v>
      </c>
      <c r="P106" s="58">
        <f t="shared" si="7"/>
        <v>-22.89</v>
      </c>
    </row>
    <row r="107" spans="1:16" x14ac:dyDescent="0.3">
      <c r="A107">
        <v>184</v>
      </c>
      <c r="B107" t="s">
        <v>104</v>
      </c>
      <c r="C107">
        <v>2009</v>
      </c>
      <c r="D107" s="57">
        <v>376.37</v>
      </c>
      <c r="E107" s="57">
        <v>0</v>
      </c>
      <c r="F107" s="57">
        <v>0</v>
      </c>
      <c r="G107" s="57">
        <v>61.96</v>
      </c>
      <c r="H107" s="57">
        <v>25.75</v>
      </c>
      <c r="I107" s="57">
        <v>0</v>
      </c>
      <c r="J107" s="57">
        <v>288.66000000000003</v>
      </c>
      <c r="K107" s="59" t="str">
        <f t="shared" si="4"/>
        <v>184.2009</v>
      </c>
      <c r="L107" s="58">
        <f t="shared" si="5"/>
        <v>-61.96</v>
      </c>
      <c r="M107" s="58">
        <f>IFERROR(_xlfn.XLOOKUP(K107,'02 By Fund. Year'!A:A,'02 By Fund. Year'!B:B),0)</f>
        <v>0</v>
      </c>
      <c r="N107" s="57">
        <f t="shared" si="6"/>
        <v>-61.96</v>
      </c>
      <c r="P107" s="58">
        <f t="shared" si="7"/>
        <v>-25.75</v>
      </c>
    </row>
    <row r="108" spans="1:16" x14ac:dyDescent="0.3">
      <c r="A108">
        <v>184</v>
      </c>
      <c r="B108" t="s">
        <v>104</v>
      </c>
      <c r="C108">
        <v>2008</v>
      </c>
      <c r="D108" s="57">
        <v>193.36</v>
      </c>
      <c r="E108" s="57">
        <v>0</v>
      </c>
      <c r="F108" s="57">
        <v>0</v>
      </c>
      <c r="G108" s="57">
        <v>38.93</v>
      </c>
      <c r="H108" s="57">
        <v>25.49</v>
      </c>
      <c r="I108" s="57">
        <v>0</v>
      </c>
      <c r="J108" s="57">
        <v>128.94</v>
      </c>
      <c r="K108" s="59" t="str">
        <f t="shared" si="4"/>
        <v>184.2008</v>
      </c>
      <c r="L108" s="58">
        <f t="shared" si="5"/>
        <v>-38.93</v>
      </c>
      <c r="M108" s="58">
        <f>IFERROR(_xlfn.XLOOKUP(K108,'02 By Fund. Year'!A:A,'02 By Fund. Year'!B:B),0)</f>
        <v>0</v>
      </c>
      <c r="N108" s="57">
        <f t="shared" si="6"/>
        <v>-38.93</v>
      </c>
      <c r="P108" s="58">
        <f t="shared" si="7"/>
        <v>-25.49</v>
      </c>
    </row>
    <row r="109" spans="1:16" x14ac:dyDescent="0.3">
      <c r="A109">
        <v>184</v>
      </c>
      <c r="B109" t="s">
        <v>104</v>
      </c>
      <c r="C109">
        <v>1996</v>
      </c>
      <c r="D109" s="57">
        <v>8.5</v>
      </c>
      <c r="E109" s="57">
        <v>0</v>
      </c>
      <c r="F109" s="57">
        <v>0</v>
      </c>
      <c r="G109" s="57">
        <v>0</v>
      </c>
      <c r="H109" s="57">
        <v>0</v>
      </c>
      <c r="I109" s="57">
        <v>0</v>
      </c>
      <c r="J109" s="57">
        <v>8.5</v>
      </c>
      <c r="K109" s="59" t="str">
        <f t="shared" si="4"/>
        <v>184.1996</v>
      </c>
      <c r="L109" s="58">
        <f t="shared" si="5"/>
        <v>0</v>
      </c>
      <c r="M109" s="58">
        <f>IFERROR(_xlfn.XLOOKUP(K109,'02 By Fund. Year'!A:A,'02 By Fund. Year'!B:B),0)</f>
        <v>0</v>
      </c>
      <c r="N109" s="57">
        <f t="shared" si="6"/>
        <v>0</v>
      </c>
      <c r="P109" s="58">
        <f t="shared" si="7"/>
        <v>0</v>
      </c>
    </row>
    <row r="110" spans="1:16" x14ac:dyDescent="0.3">
      <c r="A110">
        <v>184</v>
      </c>
      <c r="B110" t="s">
        <v>104</v>
      </c>
      <c r="C110">
        <v>1995</v>
      </c>
      <c r="D110" s="57">
        <v>8.0299999999999994</v>
      </c>
      <c r="E110" s="57">
        <v>0</v>
      </c>
      <c r="F110" s="57">
        <v>0</v>
      </c>
      <c r="G110" s="57">
        <v>0</v>
      </c>
      <c r="H110" s="57">
        <v>0</v>
      </c>
      <c r="I110" s="57">
        <v>0</v>
      </c>
      <c r="J110" s="57">
        <v>8.0299999999999994</v>
      </c>
      <c r="K110" s="59" t="str">
        <f t="shared" si="4"/>
        <v>184.1995</v>
      </c>
      <c r="L110" s="58">
        <f t="shared" si="5"/>
        <v>0</v>
      </c>
      <c r="M110" s="58">
        <f>IFERROR(_xlfn.XLOOKUP(K110,'02 By Fund. Year'!A:A,'02 By Fund. Year'!B:B),0)</f>
        <v>0</v>
      </c>
      <c r="N110" s="57">
        <f t="shared" si="6"/>
        <v>0</v>
      </c>
      <c r="P110" s="58">
        <f t="shared" si="7"/>
        <v>0</v>
      </c>
    </row>
    <row r="111" spans="1:16" x14ac:dyDescent="0.3">
      <c r="A111">
        <v>184</v>
      </c>
      <c r="B111" t="s">
        <v>104</v>
      </c>
      <c r="C111">
        <v>1994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9" t="str">
        <f t="shared" si="4"/>
        <v>184.1994</v>
      </c>
      <c r="L111" s="58">
        <f t="shared" si="5"/>
        <v>0</v>
      </c>
      <c r="M111" s="58">
        <f>IFERROR(_xlfn.XLOOKUP(K111,'02 By Fund. Year'!A:A,'02 By Fund. Year'!B:B),0)</f>
        <v>0</v>
      </c>
      <c r="N111" s="57">
        <f t="shared" si="6"/>
        <v>0</v>
      </c>
      <c r="P111" s="58">
        <f t="shared" si="7"/>
        <v>0</v>
      </c>
    </row>
    <row r="112" spans="1:16" x14ac:dyDescent="0.3">
      <c r="A112">
        <v>184</v>
      </c>
      <c r="B112" t="s">
        <v>104</v>
      </c>
      <c r="C112">
        <v>1993</v>
      </c>
      <c r="D112" s="57">
        <v>5.31</v>
      </c>
      <c r="E112" s="57">
        <v>0</v>
      </c>
      <c r="F112" s="57">
        <v>0</v>
      </c>
      <c r="G112" s="57">
        <v>0</v>
      </c>
      <c r="H112" s="57">
        <v>0</v>
      </c>
      <c r="I112" s="57">
        <v>0</v>
      </c>
      <c r="J112" s="57">
        <v>5.31</v>
      </c>
      <c r="K112" s="59" t="str">
        <f t="shared" si="4"/>
        <v>184.1993</v>
      </c>
      <c r="L112" s="58">
        <f t="shared" si="5"/>
        <v>0</v>
      </c>
      <c r="M112" s="58">
        <f>IFERROR(_xlfn.XLOOKUP(K112,'02 By Fund. Year'!A:A,'02 By Fund. Year'!B:B),0)</f>
        <v>0</v>
      </c>
      <c r="N112" s="57">
        <f t="shared" si="6"/>
        <v>0</v>
      </c>
      <c r="P112" s="58">
        <f t="shared" si="7"/>
        <v>0</v>
      </c>
    </row>
    <row r="113" spans="1:16" x14ac:dyDescent="0.3">
      <c r="A113">
        <v>184</v>
      </c>
      <c r="B113" t="s">
        <v>104</v>
      </c>
      <c r="C113">
        <v>1992</v>
      </c>
      <c r="D113" s="57">
        <v>6.1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6.1</v>
      </c>
      <c r="K113" s="59" t="str">
        <f t="shared" si="4"/>
        <v>184.1992</v>
      </c>
      <c r="L113" s="58">
        <f t="shared" si="5"/>
        <v>0</v>
      </c>
      <c r="M113" s="58">
        <f>IFERROR(_xlfn.XLOOKUP(K113,'02 By Fund. Year'!A:A,'02 By Fund. Year'!B:B),0)</f>
        <v>0</v>
      </c>
      <c r="N113" s="57">
        <f t="shared" si="6"/>
        <v>0</v>
      </c>
      <c r="P113" s="58">
        <f t="shared" si="7"/>
        <v>0</v>
      </c>
    </row>
    <row r="114" spans="1:16" x14ac:dyDescent="0.3">
      <c r="A114">
        <v>184</v>
      </c>
      <c r="B114" t="s">
        <v>104</v>
      </c>
      <c r="C114">
        <v>1991</v>
      </c>
      <c r="D114" s="57">
        <v>6.84</v>
      </c>
      <c r="E114" s="57">
        <v>0</v>
      </c>
      <c r="F114" s="57">
        <v>0</v>
      </c>
      <c r="G114" s="57">
        <v>0</v>
      </c>
      <c r="H114" s="57">
        <v>0</v>
      </c>
      <c r="I114" s="57">
        <v>0</v>
      </c>
      <c r="J114" s="57">
        <v>6.84</v>
      </c>
      <c r="K114" s="59" t="str">
        <f t="shared" si="4"/>
        <v>184.1991</v>
      </c>
      <c r="L114" s="58">
        <f t="shared" si="5"/>
        <v>0</v>
      </c>
      <c r="M114" s="58">
        <f>IFERROR(_xlfn.XLOOKUP(K114,'02 By Fund. Year'!A:A,'02 By Fund. Year'!B:B),0)</f>
        <v>0</v>
      </c>
      <c r="N114" s="57">
        <f t="shared" si="6"/>
        <v>0</v>
      </c>
      <c r="P114" s="58">
        <f t="shared" si="7"/>
        <v>0</v>
      </c>
    </row>
    <row r="115" spans="1:16" x14ac:dyDescent="0.3">
      <c r="A115">
        <v>184</v>
      </c>
      <c r="B115" t="s">
        <v>104</v>
      </c>
      <c r="C115">
        <v>1990</v>
      </c>
      <c r="D115" s="57">
        <v>7.96</v>
      </c>
      <c r="E115" s="57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7.96</v>
      </c>
      <c r="K115" s="59" t="str">
        <f t="shared" si="4"/>
        <v>184.1990</v>
      </c>
      <c r="L115" s="58">
        <f t="shared" si="5"/>
        <v>0</v>
      </c>
      <c r="M115" s="58">
        <f>IFERROR(_xlfn.XLOOKUP(K115,'02 By Fund. Year'!A:A,'02 By Fund. Year'!B:B),0)</f>
        <v>0</v>
      </c>
      <c r="N115" s="57">
        <f t="shared" si="6"/>
        <v>0</v>
      </c>
      <c r="P115" s="58">
        <f t="shared" si="7"/>
        <v>0</v>
      </c>
    </row>
    <row r="116" spans="1:16" x14ac:dyDescent="0.3">
      <c r="A116">
        <v>184</v>
      </c>
      <c r="B116" t="s">
        <v>104</v>
      </c>
      <c r="C116">
        <v>1989</v>
      </c>
      <c r="D116" s="57">
        <v>8.19</v>
      </c>
      <c r="E116" s="57">
        <v>0</v>
      </c>
      <c r="F116" s="57">
        <v>0</v>
      </c>
      <c r="G116" s="57">
        <v>0</v>
      </c>
      <c r="H116" s="57">
        <v>0</v>
      </c>
      <c r="I116" s="57">
        <v>0</v>
      </c>
      <c r="J116" s="57">
        <v>8.19</v>
      </c>
      <c r="K116" s="59" t="str">
        <f t="shared" si="4"/>
        <v>184.1989</v>
      </c>
      <c r="L116" s="58">
        <f t="shared" si="5"/>
        <v>0</v>
      </c>
      <c r="M116" s="58">
        <f>IFERROR(_xlfn.XLOOKUP(K116,'02 By Fund. Year'!A:A,'02 By Fund. Year'!B:B),0)</f>
        <v>0</v>
      </c>
      <c r="N116" s="57">
        <f t="shared" si="6"/>
        <v>0</v>
      </c>
      <c r="P116" s="58">
        <f t="shared" si="7"/>
        <v>0</v>
      </c>
    </row>
    <row r="117" spans="1:16" x14ac:dyDescent="0.3">
      <c r="A117">
        <v>184</v>
      </c>
      <c r="B117" t="s">
        <v>104</v>
      </c>
      <c r="C117">
        <v>1988</v>
      </c>
      <c r="D117" s="57">
        <v>8.3800000000000008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8.3800000000000008</v>
      </c>
      <c r="K117" s="59" t="str">
        <f t="shared" si="4"/>
        <v>184.1988</v>
      </c>
      <c r="L117" s="58">
        <f t="shared" si="5"/>
        <v>0</v>
      </c>
      <c r="M117" s="58">
        <f>IFERROR(_xlfn.XLOOKUP(K117,'02 By Fund. Year'!A:A,'02 By Fund. Year'!B:B),0)</f>
        <v>0</v>
      </c>
      <c r="N117" s="57">
        <f t="shared" si="6"/>
        <v>0</v>
      </c>
      <c r="P117" s="58">
        <f t="shared" si="7"/>
        <v>0</v>
      </c>
    </row>
    <row r="118" spans="1:16" x14ac:dyDescent="0.3">
      <c r="A118">
        <v>184</v>
      </c>
      <c r="B118" t="s">
        <v>104</v>
      </c>
      <c r="C118">
        <v>1987</v>
      </c>
      <c r="D118" s="57">
        <v>25.46</v>
      </c>
      <c r="E118" s="57">
        <v>0</v>
      </c>
      <c r="F118" s="57">
        <v>0</v>
      </c>
      <c r="G118" s="57">
        <v>0</v>
      </c>
      <c r="H118" s="57">
        <v>17.579999999999998</v>
      </c>
      <c r="I118" s="57">
        <v>0</v>
      </c>
      <c r="J118" s="57">
        <v>7.88</v>
      </c>
      <c r="K118" s="59" t="str">
        <f t="shared" si="4"/>
        <v>184.1987</v>
      </c>
      <c r="L118" s="58">
        <f t="shared" si="5"/>
        <v>0</v>
      </c>
      <c r="M118" s="58">
        <f>IFERROR(_xlfn.XLOOKUP(K118,'02 By Fund. Year'!A:A,'02 By Fund. Year'!B:B),0)</f>
        <v>0</v>
      </c>
      <c r="N118" s="57">
        <f t="shared" si="6"/>
        <v>0</v>
      </c>
      <c r="P118" s="58">
        <f t="shared" si="7"/>
        <v>-17.579999999999998</v>
      </c>
    </row>
    <row r="119" spans="1:16" x14ac:dyDescent="0.3">
      <c r="A119">
        <v>184</v>
      </c>
      <c r="B119" t="s">
        <v>104</v>
      </c>
      <c r="C119">
        <v>1986</v>
      </c>
      <c r="D119" s="57">
        <v>20.12</v>
      </c>
      <c r="E119" s="57">
        <v>0</v>
      </c>
      <c r="F119" s="57">
        <v>0</v>
      </c>
      <c r="G119" s="57">
        <v>0</v>
      </c>
      <c r="H119" s="57">
        <v>14.4</v>
      </c>
      <c r="I119" s="57">
        <v>0</v>
      </c>
      <c r="J119" s="57">
        <v>5.72</v>
      </c>
      <c r="K119" s="59" t="str">
        <f t="shared" si="4"/>
        <v>184.1986</v>
      </c>
      <c r="L119" s="58">
        <f t="shared" si="5"/>
        <v>0</v>
      </c>
      <c r="M119" s="58">
        <f>IFERROR(_xlfn.XLOOKUP(K119,'02 By Fund. Year'!A:A,'02 By Fund. Year'!B:B),0)</f>
        <v>0</v>
      </c>
      <c r="N119" s="57">
        <f t="shared" si="6"/>
        <v>0</v>
      </c>
      <c r="P119" s="58">
        <f t="shared" si="7"/>
        <v>-14.4</v>
      </c>
    </row>
    <row r="120" spans="1:16" x14ac:dyDescent="0.3">
      <c r="A120">
        <v>184</v>
      </c>
      <c r="B120" t="s">
        <v>104</v>
      </c>
      <c r="C120">
        <v>1985</v>
      </c>
      <c r="D120" s="57">
        <v>18.03</v>
      </c>
      <c r="E120" s="57">
        <v>0</v>
      </c>
      <c r="F120" s="57">
        <v>0</v>
      </c>
      <c r="G120" s="57">
        <v>0</v>
      </c>
      <c r="H120" s="57">
        <v>13.97</v>
      </c>
      <c r="I120" s="57">
        <v>0</v>
      </c>
      <c r="J120" s="57">
        <v>4.0599999999999996</v>
      </c>
      <c r="K120" s="59" t="str">
        <f t="shared" si="4"/>
        <v>184.1985</v>
      </c>
      <c r="L120" s="58">
        <f t="shared" si="5"/>
        <v>0</v>
      </c>
      <c r="M120" s="58">
        <f>IFERROR(_xlfn.XLOOKUP(K120,'02 By Fund. Year'!A:A,'02 By Fund. Year'!B:B),0)</f>
        <v>0</v>
      </c>
      <c r="N120" s="57">
        <f t="shared" si="6"/>
        <v>0</v>
      </c>
      <c r="P120" s="58">
        <f t="shared" si="7"/>
        <v>-13.97</v>
      </c>
    </row>
    <row r="121" spans="1:16" x14ac:dyDescent="0.3">
      <c r="A121">
        <v>184</v>
      </c>
      <c r="B121" t="s">
        <v>104</v>
      </c>
      <c r="C121">
        <v>1984</v>
      </c>
      <c r="D121" s="57">
        <v>12.97</v>
      </c>
      <c r="E121" s="57">
        <v>0</v>
      </c>
      <c r="F121" s="57">
        <v>0</v>
      </c>
      <c r="G121" s="57">
        <v>0</v>
      </c>
      <c r="H121" s="57">
        <v>12.97</v>
      </c>
      <c r="I121" s="57">
        <v>0</v>
      </c>
      <c r="J121" s="57">
        <v>0</v>
      </c>
      <c r="K121" s="59" t="str">
        <f t="shared" si="4"/>
        <v>184.1984</v>
      </c>
      <c r="L121" s="58">
        <f t="shared" si="5"/>
        <v>0</v>
      </c>
      <c r="M121" s="58">
        <f>IFERROR(_xlfn.XLOOKUP(K121,'02 By Fund. Year'!A:A,'02 By Fund. Year'!B:B),0)</f>
        <v>0</v>
      </c>
      <c r="N121" s="57">
        <f t="shared" si="6"/>
        <v>0</v>
      </c>
      <c r="P121" s="58">
        <f t="shared" si="7"/>
        <v>-12.97</v>
      </c>
    </row>
    <row r="122" spans="1:16" x14ac:dyDescent="0.3">
      <c r="A122">
        <v>184</v>
      </c>
      <c r="B122" t="s">
        <v>104</v>
      </c>
      <c r="C122">
        <v>1983</v>
      </c>
      <c r="D122" s="57">
        <v>3.03</v>
      </c>
      <c r="E122" s="57">
        <v>0</v>
      </c>
      <c r="F122" s="57">
        <v>0</v>
      </c>
      <c r="G122" s="57">
        <v>0</v>
      </c>
      <c r="H122" s="57">
        <v>3.03</v>
      </c>
      <c r="I122" s="57">
        <v>0</v>
      </c>
      <c r="J122" s="57">
        <v>0</v>
      </c>
      <c r="K122" s="59" t="str">
        <f t="shared" si="4"/>
        <v>184.1983</v>
      </c>
      <c r="L122" s="58">
        <f t="shared" si="5"/>
        <v>0</v>
      </c>
      <c r="M122" s="58">
        <f>IFERROR(_xlfn.XLOOKUP(K122,'02 By Fund. Year'!A:A,'02 By Fund. Year'!B:B),0)</f>
        <v>0</v>
      </c>
      <c r="N122" s="57">
        <f t="shared" si="6"/>
        <v>0</v>
      </c>
      <c r="P122" s="58">
        <f t="shared" si="7"/>
        <v>-3.03</v>
      </c>
    </row>
    <row r="123" spans="1:16" x14ac:dyDescent="0.3">
      <c r="A123">
        <v>210</v>
      </c>
      <c r="B123" t="s">
        <v>105</v>
      </c>
      <c r="C123">
        <v>2025</v>
      </c>
      <c r="D123" s="57">
        <v>42163858.350000001</v>
      </c>
      <c r="E123" s="57">
        <v>13759.74</v>
      </c>
      <c r="F123" s="57">
        <v>-45388.41</v>
      </c>
      <c r="G123" s="57">
        <v>204.7</v>
      </c>
      <c r="H123" s="57">
        <v>40599522.950000003</v>
      </c>
      <c r="I123" s="57">
        <v>1077368.8899999999</v>
      </c>
      <c r="J123" s="57">
        <v>455133.14</v>
      </c>
      <c r="K123" s="59" t="str">
        <f t="shared" si="4"/>
        <v>210.2025</v>
      </c>
      <c r="L123" s="58">
        <f t="shared" si="5"/>
        <v>-31833.370000000006</v>
      </c>
      <c r="M123" s="58">
        <f>IFERROR(_xlfn.XLOOKUP(K123,'02 By Fund. Year'!A:A,'02 By Fund. Year'!B:B),0)</f>
        <v>-153725.37</v>
      </c>
      <c r="N123" s="57">
        <f t="shared" si="6"/>
        <v>-185558.74</v>
      </c>
      <c r="P123" s="58">
        <f t="shared" si="7"/>
        <v>-40445797.580000006</v>
      </c>
    </row>
    <row r="124" spans="1:16" x14ac:dyDescent="0.3">
      <c r="A124">
        <v>210</v>
      </c>
      <c r="B124" t="s">
        <v>105</v>
      </c>
      <c r="C124">
        <v>2024</v>
      </c>
      <c r="D124" s="57">
        <v>401673.35</v>
      </c>
      <c r="E124" s="57">
        <v>0</v>
      </c>
      <c r="F124" s="57">
        <v>-29154.17</v>
      </c>
      <c r="G124" s="57">
        <v>174.31</v>
      </c>
      <c r="H124" s="57">
        <v>243499.45</v>
      </c>
      <c r="I124" s="57">
        <v>-184.97</v>
      </c>
      <c r="J124" s="57">
        <v>129030.39</v>
      </c>
      <c r="K124" s="59" t="str">
        <f t="shared" si="4"/>
        <v>210.2024</v>
      </c>
      <c r="L124" s="58">
        <f t="shared" si="5"/>
        <v>-29328.48</v>
      </c>
      <c r="M124" s="58">
        <f>IFERROR(_xlfn.XLOOKUP(K124,'02 By Fund. Year'!A:A,'02 By Fund. Year'!B:B),0)</f>
        <v>240229.44999999995</v>
      </c>
      <c r="N124" s="57">
        <f t="shared" si="6"/>
        <v>210900.96999999994</v>
      </c>
      <c r="P124" s="58">
        <f t="shared" si="7"/>
        <v>-483728.89999999997</v>
      </c>
    </row>
    <row r="125" spans="1:16" x14ac:dyDescent="0.3">
      <c r="A125">
        <v>210</v>
      </c>
      <c r="B125" t="s">
        <v>105</v>
      </c>
      <c r="C125">
        <v>2023</v>
      </c>
      <c r="D125" s="57">
        <v>119012.2</v>
      </c>
      <c r="E125" s="57">
        <v>145.52000000000001</v>
      </c>
      <c r="F125" s="57">
        <v>-5081.3999999999996</v>
      </c>
      <c r="G125" s="57">
        <v>142.72999999999999</v>
      </c>
      <c r="H125" s="57">
        <v>40094.230000000003</v>
      </c>
      <c r="I125" s="57">
        <v>1.77</v>
      </c>
      <c r="J125" s="57">
        <v>73837.59</v>
      </c>
      <c r="K125" s="59" t="str">
        <f t="shared" si="4"/>
        <v>210.2023</v>
      </c>
      <c r="L125" s="58">
        <f t="shared" si="5"/>
        <v>-5078.6099999999988</v>
      </c>
      <c r="M125" s="58">
        <f>IFERROR(_xlfn.XLOOKUP(K125,'02 By Fund. Year'!A:A,'02 By Fund. Year'!B:B),0)</f>
        <v>85638.25</v>
      </c>
      <c r="N125" s="57">
        <f t="shared" si="6"/>
        <v>80559.64</v>
      </c>
      <c r="P125" s="58">
        <f t="shared" si="7"/>
        <v>-125732.48000000001</v>
      </c>
    </row>
    <row r="126" spans="1:16" x14ac:dyDescent="0.3">
      <c r="A126">
        <v>210</v>
      </c>
      <c r="B126" t="s">
        <v>105</v>
      </c>
      <c r="C126">
        <v>2022</v>
      </c>
      <c r="D126" s="57">
        <v>57286.48</v>
      </c>
      <c r="E126" s="57">
        <v>0</v>
      </c>
      <c r="F126" s="57">
        <v>-2880.77</v>
      </c>
      <c r="G126" s="57">
        <v>120.6</v>
      </c>
      <c r="H126" s="57">
        <v>23956.51</v>
      </c>
      <c r="I126" s="57">
        <v>1.23</v>
      </c>
      <c r="J126" s="57">
        <v>30327.37</v>
      </c>
      <c r="K126" s="59" t="str">
        <f t="shared" si="4"/>
        <v>210.2022</v>
      </c>
      <c r="L126" s="58">
        <f t="shared" si="5"/>
        <v>-3001.37</v>
      </c>
      <c r="M126" s="58">
        <f>IFERROR(_xlfn.XLOOKUP(K126,'02 By Fund. Year'!A:A,'02 By Fund. Year'!B:B),0)</f>
        <v>4761.8500000000004</v>
      </c>
      <c r="N126" s="57">
        <f t="shared" si="6"/>
        <v>1760.4800000000005</v>
      </c>
      <c r="P126" s="58">
        <f t="shared" si="7"/>
        <v>-28718.36</v>
      </c>
    </row>
    <row r="127" spans="1:16" x14ac:dyDescent="0.3">
      <c r="A127">
        <v>210</v>
      </c>
      <c r="B127" t="s">
        <v>105</v>
      </c>
      <c r="C127">
        <v>2021</v>
      </c>
      <c r="D127" s="57">
        <v>23719.43</v>
      </c>
      <c r="E127" s="57">
        <v>0</v>
      </c>
      <c r="F127" s="57">
        <v>-3978.26</v>
      </c>
      <c r="G127" s="57">
        <v>174.66</v>
      </c>
      <c r="H127" s="57">
        <v>9299.82</v>
      </c>
      <c r="I127" s="57">
        <v>-42.75</v>
      </c>
      <c r="J127" s="57">
        <v>10309.44</v>
      </c>
      <c r="K127" s="59" t="str">
        <f t="shared" si="4"/>
        <v>210.2021</v>
      </c>
      <c r="L127" s="58">
        <f t="shared" si="5"/>
        <v>-4152.92</v>
      </c>
      <c r="M127" s="58">
        <f>IFERROR(_xlfn.XLOOKUP(K127,'02 By Fund. Year'!A:A,'02 By Fund. Year'!B:B),0)</f>
        <v>5259.12</v>
      </c>
      <c r="N127" s="57">
        <f t="shared" si="6"/>
        <v>1106.1999999999998</v>
      </c>
      <c r="P127" s="58">
        <f t="shared" si="7"/>
        <v>-14558.939999999999</v>
      </c>
    </row>
    <row r="128" spans="1:16" x14ac:dyDescent="0.3">
      <c r="A128">
        <v>210</v>
      </c>
      <c r="B128" t="s">
        <v>105</v>
      </c>
      <c r="C128">
        <v>2020</v>
      </c>
      <c r="D128" s="57">
        <v>8509.5</v>
      </c>
      <c r="E128" s="57">
        <v>0</v>
      </c>
      <c r="F128" s="57">
        <v>-1957.47</v>
      </c>
      <c r="G128" s="57">
        <v>142.25</v>
      </c>
      <c r="H128" s="57">
        <v>557.88</v>
      </c>
      <c r="I128" s="57">
        <v>4.46</v>
      </c>
      <c r="J128" s="57">
        <v>5847.44</v>
      </c>
      <c r="K128" s="59" t="str">
        <f t="shared" si="4"/>
        <v>210.2020</v>
      </c>
      <c r="L128" s="58">
        <f t="shared" si="5"/>
        <v>-2099.7200000000003</v>
      </c>
      <c r="M128" s="58">
        <f>IFERROR(_xlfn.XLOOKUP(K128,'02 By Fund. Year'!A:A,'02 By Fund. Year'!B:B),0)</f>
        <v>1097.8899999999999</v>
      </c>
      <c r="N128" s="57">
        <f t="shared" si="6"/>
        <v>-1001.8300000000004</v>
      </c>
      <c r="P128" s="58">
        <f t="shared" si="7"/>
        <v>-1655.77</v>
      </c>
    </row>
    <row r="129" spans="1:16" x14ac:dyDescent="0.3">
      <c r="A129">
        <v>210</v>
      </c>
      <c r="B129" t="s">
        <v>105</v>
      </c>
      <c r="C129">
        <v>2019</v>
      </c>
      <c r="D129" s="57">
        <v>7088.85</v>
      </c>
      <c r="E129" s="57">
        <v>0</v>
      </c>
      <c r="F129" s="57">
        <v>-661.53</v>
      </c>
      <c r="G129" s="57">
        <v>323.16000000000003</v>
      </c>
      <c r="H129" s="57">
        <v>919.22</v>
      </c>
      <c r="I129" s="57">
        <v>-2.42</v>
      </c>
      <c r="J129" s="57">
        <v>5187.3599999999997</v>
      </c>
      <c r="K129" s="59" t="str">
        <f t="shared" si="4"/>
        <v>210.2019</v>
      </c>
      <c r="L129" s="58">
        <f t="shared" si="5"/>
        <v>-984.69</v>
      </c>
      <c r="M129" s="58">
        <f>IFERROR(_xlfn.XLOOKUP(K129,'02 By Fund. Year'!A:A,'02 By Fund. Year'!B:B),0)</f>
        <v>-53.160000000000046</v>
      </c>
      <c r="N129" s="57">
        <f t="shared" si="6"/>
        <v>-1037.8500000000001</v>
      </c>
      <c r="P129" s="58">
        <f t="shared" si="7"/>
        <v>-866.06</v>
      </c>
    </row>
    <row r="130" spans="1:16" x14ac:dyDescent="0.3">
      <c r="A130">
        <v>210</v>
      </c>
      <c r="B130" t="s">
        <v>105</v>
      </c>
      <c r="C130">
        <v>2018</v>
      </c>
      <c r="D130" s="57">
        <v>3712.12</v>
      </c>
      <c r="E130" s="57">
        <v>0</v>
      </c>
      <c r="F130" s="57">
        <v>0</v>
      </c>
      <c r="G130" s="57">
        <v>1008.49</v>
      </c>
      <c r="H130" s="57">
        <v>248.52</v>
      </c>
      <c r="I130" s="57">
        <v>0</v>
      </c>
      <c r="J130" s="57">
        <v>2455.11</v>
      </c>
      <c r="K130" s="59" t="str">
        <f t="shared" si="4"/>
        <v>210.2018</v>
      </c>
      <c r="L130" s="58">
        <f t="shared" si="5"/>
        <v>-1008.49</v>
      </c>
      <c r="M130" s="58">
        <f>IFERROR(_xlfn.XLOOKUP(K130,'02 By Fund. Year'!A:A,'02 By Fund. Year'!B:B),0)</f>
        <v>1.0000000000000675E-2</v>
      </c>
      <c r="N130" s="57">
        <f t="shared" si="6"/>
        <v>-1008.48</v>
      </c>
      <c r="P130" s="58">
        <f t="shared" si="7"/>
        <v>-248.53</v>
      </c>
    </row>
    <row r="131" spans="1:16" x14ac:dyDescent="0.3">
      <c r="A131">
        <v>210</v>
      </c>
      <c r="B131" t="s">
        <v>105</v>
      </c>
      <c r="C131">
        <v>2017</v>
      </c>
      <c r="D131" s="57">
        <v>1583.1</v>
      </c>
      <c r="E131" s="57">
        <v>0</v>
      </c>
      <c r="F131" s="57">
        <v>0</v>
      </c>
      <c r="G131" s="57">
        <v>27.55</v>
      </c>
      <c r="H131" s="57">
        <v>123.98</v>
      </c>
      <c r="I131" s="57">
        <v>0</v>
      </c>
      <c r="J131" s="57">
        <v>1431.57</v>
      </c>
      <c r="K131" s="59" t="str">
        <f t="shared" si="4"/>
        <v>210.2017</v>
      </c>
      <c r="L131" s="58">
        <f t="shared" si="5"/>
        <v>-27.55</v>
      </c>
      <c r="M131" s="58">
        <f>IFERROR(_xlfn.XLOOKUP(K131,'02 By Fund. Year'!A:A,'02 By Fund. Year'!B:B),0)</f>
        <v>0</v>
      </c>
      <c r="N131" s="57">
        <f t="shared" si="6"/>
        <v>-27.55</v>
      </c>
      <c r="P131" s="58">
        <f t="shared" si="7"/>
        <v>-123.98</v>
      </c>
    </row>
    <row r="132" spans="1:16" x14ac:dyDescent="0.3">
      <c r="A132">
        <v>210</v>
      </c>
      <c r="B132" t="s">
        <v>105</v>
      </c>
      <c r="C132">
        <v>2016</v>
      </c>
      <c r="D132" s="57">
        <v>1528.49</v>
      </c>
      <c r="E132" s="57">
        <v>0</v>
      </c>
      <c r="F132" s="57">
        <v>0</v>
      </c>
      <c r="G132" s="57">
        <v>390.81</v>
      </c>
      <c r="H132" s="57">
        <v>131.58000000000001</v>
      </c>
      <c r="I132" s="57">
        <v>0</v>
      </c>
      <c r="J132" s="57">
        <v>1006.1</v>
      </c>
      <c r="K132" s="59" t="str">
        <f t="shared" si="4"/>
        <v>210.2016</v>
      </c>
      <c r="L132" s="58">
        <f t="shared" si="5"/>
        <v>-390.81</v>
      </c>
      <c r="M132" s="58">
        <f>IFERROR(_xlfn.XLOOKUP(K132,'02 By Fund. Year'!A:A,'02 By Fund. Year'!B:B),0)</f>
        <v>0</v>
      </c>
      <c r="N132" s="57">
        <f t="shared" si="6"/>
        <v>-390.81</v>
      </c>
      <c r="P132" s="58">
        <f t="shared" si="7"/>
        <v>-131.58000000000001</v>
      </c>
    </row>
    <row r="133" spans="1:16" x14ac:dyDescent="0.3">
      <c r="A133">
        <v>210</v>
      </c>
      <c r="B133" t="s">
        <v>105</v>
      </c>
      <c r="C133">
        <v>2015</v>
      </c>
      <c r="D133" s="57">
        <v>845.6</v>
      </c>
      <c r="E133" s="57">
        <v>0</v>
      </c>
      <c r="F133" s="57">
        <v>0</v>
      </c>
      <c r="G133" s="57">
        <v>20.260000000000002</v>
      </c>
      <c r="H133" s="57">
        <v>119.05</v>
      </c>
      <c r="I133" s="57">
        <v>0</v>
      </c>
      <c r="J133" s="57">
        <v>706.29</v>
      </c>
      <c r="K133" s="59" t="str">
        <f t="shared" si="4"/>
        <v>210.2015</v>
      </c>
      <c r="L133" s="58">
        <f t="shared" si="5"/>
        <v>-20.260000000000002</v>
      </c>
      <c r="M133" s="58">
        <f>IFERROR(_xlfn.XLOOKUP(K133,'02 By Fund. Year'!A:A,'02 By Fund. Year'!B:B),0)</f>
        <v>0</v>
      </c>
      <c r="N133" s="57">
        <f t="shared" si="6"/>
        <v>-20.260000000000002</v>
      </c>
      <c r="P133" s="58">
        <f t="shared" si="7"/>
        <v>-119.05</v>
      </c>
    </row>
    <row r="134" spans="1:16" x14ac:dyDescent="0.3">
      <c r="A134">
        <v>210</v>
      </c>
      <c r="B134" t="s">
        <v>105</v>
      </c>
      <c r="C134">
        <v>2014</v>
      </c>
      <c r="D134" s="57">
        <v>1061.72</v>
      </c>
      <c r="E134" s="57">
        <v>0</v>
      </c>
      <c r="F134" s="57">
        <v>0</v>
      </c>
      <c r="G134" s="57">
        <v>11.23</v>
      </c>
      <c r="H134" s="57">
        <v>97.65</v>
      </c>
      <c r="I134" s="57">
        <v>0</v>
      </c>
      <c r="J134" s="57">
        <v>952.84</v>
      </c>
      <c r="K134" s="59" t="str">
        <f t="shared" ref="K134:K197" si="8">CONCATENATE(A134,".",C134)</f>
        <v>210.2014</v>
      </c>
      <c r="L134" s="58">
        <f t="shared" ref="L134:L197" si="9">SUM(E134,F134,-G134)</f>
        <v>-11.23</v>
      </c>
      <c r="M134" s="58">
        <f>IFERROR(_xlfn.XLOOKUP(K134,'02 By Fund. Year'!A:A,'02 By Fund. Year'!B:B),0)</f>
        <v>0</v>
      </c>
      <c r="N134" s="57">
        <f t="shared" ref="N134:N197" si="10">SUM(L134:M134)</f>
        <v>-11.23</v>
      </c>
      <c r="P134" s="58">
        <f t="shared" ref="P134:P197" si="11">-SUM(H134,M134)</f>
        <v>-97.65</v>
      </c>
    </row>
    <row r="135" spans="1:16" x14ac:dyDescent="0.3">
      <c r="A135">
        <v>210</v>
      </c>
      <c r="B135" t="s">
        <v>105</v>
      </c>
      <c r="C135">
        <v>2013</v>
      </c>
      <c r="D135" s="57">
        <v>789.48</v>
      </c>
      <c r="E135" s="57">
        <v>0</v>
      </c>
      <c r="F135" s="57">
        <v>0</v>
      </c>
      <c r="G135" s="57">
        <v>11.98</v>
      </c>
      <c r="H135" s="57">
        <v>0.3</v>
      </c>
      <c r="I135" s="57">
        <v>0</v>
      </c>
      <c r="J135" s="57">
        <v>777.2</v>
      </c>
      <c r="K135" s="59" t="str">
        <f t="shared" si="8"/>
        <v>210.2013</v>
      </c>
      <c r="L135" s="58">
        <f t="shared" si="9"/>
        <v>-11.98</v>
      </c>
      <c r="M135" s="58">
        <f>IFERROR(_xlfn.XLOOKUP(K135,'02 By Fund. Year'!A:A,'02 By Fund. Year'!B:B),0)</f>
        <v>0</v>
      </c>
      <c r="N135" s="57">
        <f t="shared" si="10"/>
        <v>-11.98</v>
      </c>
      <c r="P135" s="58">
        <f t="shared" si="11"/>
        <v>-0.3</v>
      </c>
    </row>
    <row r="136" spans="1:16" x14ac:dyDescent="0.3">
      <c r="A136">
        <v>210</v>
      </c>
      <c r="B136" t="s">
        <v>105</v>
      </c>
      <c r="C136">
        <v>2012</v>
      </c>
      <c r="D136" s="57">
        <v>652.85</v>
      </c>
      <c r="E136" s="57">
        <v>0</v>
      </c>
      <c r="F136" s="57">
        <v>0</v>
      </c>
      <c r="G136" s="57">
        <v>11.06</v>
      </c>
      <c r="H136" s="57">
        <v>0.15</v>
      </c>
      <c r="I136" s="57">
        <v>0</v>
      </c>
      <c r="J136" s="57">
        <v>641.64</v>
      </c>
      <c r="K136" s="59" t="str">
        <f t="shared" si="8"/>
        <v>210.2012</v>
      </c>
      <c r="L136" s="58">
        <f t="shared" si="9"/>
        <v>-11.06</v>
      </c>
      <c r="M136" s="58">
        <f>IFERROR(_xlfn.XLOOKUP(K136,'02 By Fund. Year'!A:A,'02 By Fund. Year'!B:B),0)</f>
        <v>0</v>
      </c>
      <c r="N136" s="57">
        <f t="shared" si="10"/>
        <v>-11.06</v>
      </c>
      <c r="P136" s="58">
        <f t="shared" si="11"/>
        <v>-0.15</v>
      </c>
    </row>
    <row r="137" spans="1:16" x14ac:dyDescent="0.3">
      <c r="A137">
        <v>210</v>
      </c>
      <c r="B137" t="s">
        <v>105</v>
      </c>
      <c r="C137">
        <v>2011</v>
      </c>
      <c r="D137" s="57">
        <v>1215.79</v>
      </c>
      <c r="E137" s="57">
        <v>0</v>
      </c>
      <c r="F137" s="57">
        <v>0</v>
      </c>
      <c r="G137" s="57">
        <v>11.09</v>
      </c>
      <c r="H137" s="57">
        <v>55.7</v>
      </c>
      <c r="I137" s="57">
        <v>0</v>
      </c>
      <c r="J137" s="57">
        <v>1149</v>
      </c>
      <c r="K137" s="59" t="str">
        <f t="shared" si="8"/>
        <v>210.2011</v>
      </c>
      <c r="L137" s="58">
        <f t="shared" si="9"/>
        <v>-11.09</v>
      </c>
      <c r="M137" s="58">
        <f>IFERROR(_xlfn.XLOOKUP(K137,'02 By Fund. Year'!A:A,'02 By Fund. Year'!B:B),0)</f>
        <v>0</v>
      </c>
      <c r="N137" s="57">
        <f t="shared" si="10"/>
        <v>-11.09</v>
      </c>
      <c r="P137" s="58">
        <f t="shared" si="11"/>
        <v>-55.7</v>
      </c>
    </row>
    <row r="138" spans="1:16" x14ac:dyDescent="0.3">
      <c r="A138">
        <v>210</v>
      </c>
      <c r="B138" t="s">
        <v>105</v>
      </c>
      <c r="C138">
        <v>2010</v>
      </c>
      <c r="D138" s="57">
        <v>617.15</v>
      </c>
      <c r="E138" s="57">
        <v>0</v>
      </c>
      <c r="F138" s="57">
        <v>0</v>
      </c>
      <c r="G138" s="57">
        <v>14.39</v>
      </c>
      <c r="H138" s="57">
        <v>55.27</v>
      </c>
      <c r="I138" s="57">
        <v>0</v>
      </c>
      <c r="J138" s="57">
        <v>547.49</v>
      </c>
      <c r="K138" s="59" t="str">
        <f t="shared" si="8"/>
        <v>210.2010</v>
      </c>
      <c r="L138" s="58">
        <f t="shared" si="9"/>
        <v>-14.39</v>
      </c>
      <c r="M138" s="58">
        <f>IFERROR(_xlfn.XLOOKUP(K138,'02 By Fund. Year'!A:A,'02 By Fund. Year'!B:B),0)</f>
        <v>0</v>
      </c>
      <c r="N138" s="57">
        <f t="shared" si="10"/>
        <v>-14.39</v>
      </c>
      <c r="P138" s="58">
        <f t="shared" si="11"/>
        <v>-55.27</v>
      </c>
    </row>
    <row r="139" spans="1:16" x14ac:dyDescent="0.3">
      <c r="A139">
        <v>210</v>
      </c>
      <c r="B139" t="s">
        <v>105</v>
      </c>
      <c r="C139">
        <v>2009</v>
      </c>
      <c r="D139" s="57">
        <v>924.45</v>
      </c>
      <c r="E139" s="57">
        <v>0</v>
      </c>
      <c r="F139" s="57">
        <v>0</v>
      </c>
      <c r="G139" s="57">
        <v>152.19999999999999</v>
      </c>
      <c r="H139" s="57">
        <v>63.25</v>
      </c>
      <c r="I139" s="57">
        <v>0</v>
      </c>
      <c r="J139" s="57">
        <v>709</v>
      </c>
      <c r="K139" s="59" t="str">
        <f t="shared" si="8"/>
        <v>210.2009</v>
      </c>
      <c r="L139" s="58">
        <f t="shared" si="9"/>
        <v>-152.19999999999999</v>
      </c>
      <c r="M139" s="58">
        <f>IFERROR(_xlfn.XLOOKUP(K139,'02 By Fund. Year'!A:A,'02 By Fund. Year'!B:B),0)</f>
        <v>0</v>
      </c>
      <c r="N139" s="57">
        <f t="shared" si="10"/>
        <v>-152.19999999999999</v>
      </c>
      <c r="P139" s="58">
        <f t="shared" si="11"/>
        <v>-63.25</v>
      </c>
    </row>
    <row r="140" spans="1:16" x14ac:dyDescent="0.3">
      <c r="A140">
        <v>210</v>
      </c>
      <c r="B140" t="s">
        <v>105</v>
      </c>
      <c r="C140">
        <v>2008</v>
      </c>
      <c r="D140" s="57">
        <v>481.31</v>
      </c>
      <c r="E140" s="57">
        <v>0</v>
      </c>
      <c r="F140" s="57">
        <v>0</v>
      </c>
      <c r="G140" s="57">
        <v>96.92</v>
      </c>
      <c r="H140" s="57">
        <v>63.47</v>
      </c>
      <c r="I140" s="57">
        <v>0</v>
      </c>
      <c r="J140" s="57">
        <v>320.92</v>
      </c>
      <c r="K140" s="59" t="str">
        <f t="shared" si="8"/>
        <v>210.2008</v>
      </c>
      <c r="L140" s="58">
        <f t="shared" si="9"/>
        <v>-96.92</v>
      </c>
      <c r="M140" s="58">
        <f>IFERROR(_xlfn.XLOOKUP(K140,'02 By Fund. Year'!A:A,'02 By Fund. Year'!B:B),0)</f>
        <v>0</v>
      </c>
      <c r="N140" s="57">
        <f t="shared" si="10"/>
        <v>-96.92</v>
      </c>
      <c r="P140" s="58">
        <f t="shared" si="11"/>
        <v>-63.47</v>
      </c>
    </row>
    <row r="141" spans="1:16" x14ac:dyDescent="0.3">
      <c r="A141">
        <v>210</v>
      </c>
      <c r="B141" t="s">
        <v>105</v>
      </c>
      <c r="C141">
        <v>2007</v>
      </c>
      <c r="D141" s="57">
        <v>148.41999999999999</v>
      </c>
      <c r="E141" s="57">
        <v>0</v>
      </c>
      <c r="F141" s="57">
        <v>0</v>
      </c>
      <c r="G141" s="57">
        <v>14.44</v>
      </c>
      <c r="H141" s="57">
        <v>5.0999999999999996</v>
      </c>
      <c r="I141" s="57">
        <v>0</v>
      </c>
      <c r="J141" s="57">
        <v>128.88</v>
      </c>
      <c r="K141" s="59" t="str">
        <f t="shared" si="8"/>
        <v>210.2007</v>
      </c>
      <c r="L141" s="58">
        <f t="shared" si="9"/>
        <v>-14.44</v>
      </c>
      <c r="M141" s="58">
        <f>IFERROR(_xlfn.XLOOKUP(K141,'02 By Fund. Year'!A:A,'02 By Fund. Year'!B:B),0)</f>
        <v>0</v>
      </c>
      <c r="N141" s="57">
        <f t="shared" si="10"/>
        <v>-14.44</v>
      </c>
      <c r="P141" s="58">
        <f t="shared" si="11"/>
        <v>-5.0999999999999996</v>
      </c>
    </row>
    <row r="142" spans="1:16" x14ac:dyDescent="0.3">
      <c r="A142">
        <v>210</v>
      </c>
      <c r="B142" t="s">
        <v>105</v>
      </c>
      <c r="C142">
        <v>2006</v>
      </c>
      <c r="D142" s="57">
        <v>143.63</v>
      </c>
      <c r="E142" s="57">
        <v>0</v>
      </c>
      <c r="F142" s="57">
        <v>0</v>
      </c>
      <c r="G142" s="57">
        <v>16.34</v>
      </c>
      <c r="H142" s="57">
        <v>11.29</v>
      </c>
      <c r="I142" s="57">
        <v>0</v>
      </c>
      <c r="J142" s="57">
        <v>116</v>
      </c>
      <c r="K142" s="59" t="str">
        <f t="shared" si="8"/>
        <v>210.2006</v>
      </c>
      <c r="L142" s="58">
        <f t="shared" si="9"/>
        <v>-16.34</v>
      </c>
      <c r="M142" s="58">
        <f>IFERROR(_xlfn.XLOOKUP(K142,'02 By Fund. Year'!A:A,'02 By Fund. Year'!B:B),0)</f>
        <v>0</v>
      </c>
      <c r="N142" s="57">
        <f t="shared" si="10"/>
        <v>-16.34</v>
      </c>
      <c r="P142" s="58">
        <f t="shared" si="11"/>
        <v>-11.29</v>
      </c>
    </row>
    <row r="143" spans="1:16" x14ac:dyDescent="0.3">
      <c r="A143">
        <v>210</v>
      </c>
      <c r="B143" t="s">
        <v>105</v>
      </c>
      <c r="C143">
        <v>2005</v>
      </c>
      <c r="D143" s="57">
        <v>120.14</v>
      </c>
      <c r="E143" s="57">
        <v>0</v>
      </c>
      <c r="F143" s="57">
        <v>0</v>
      </c>
      <c r="G143" s="57">
        <v>13.57</v>
      </c>
      <c r="H143" s="57">
        <v>2.79</v>
      </c>
      <c r="I143" s="57">
        <v>0</v>
      </c>
      <c r="J143" s="57">
        <v>103.78</v>
      </c>
      <c r="K143" s="59" t="str">
        <f t="shared" si="8"/>
        <v>210.2005</v>
      </c>
      <c r="L143" s="58">
        <f t="shared" si="9"/>
        <v>-13.57</v>
      </c>
      <c r="M143" s="58">
        <f>IFERROR(_xlfn.XLOOKUP(K143,'02 By Fund. Year'!A:A,'02 By Fund. Year'!B:B),0)</f>
        <v>0</v>
      </c>
      <c r="N143" s="57">
        <f t="shared" si="10"/>
        <v>-13.57</v>
      </c>
      <c r="P143" s="58">
        <f t="shared" si="11"/>
        <v>-2.79</v>
      </c>
    </row>
    <row r="144" spans="1:16" x14ac:dyDescent="0.3">
      <c r="A144">
        <v>210</v>
      </c>
      <c r="B144" t="s">
        <v>105</v>
      </c>
      <c r="C144">
        <v>2004</v>
      </c>
      <c r="D144" s="57">
        <v>91.11</v>
      </c>
      <c r="E144" s="57">
        <v>0</v>
      </c>
      <c r="F144" s="57">
        <v>0</v>
      </c>
      <c r="G144" s="57">
        <v>13.7</v>
      </c>
      <c r="H144" s="57">
        <v>1.59</v>
      </c>
      <c r="I144" s="57">
        <v>0</v>
      </c>
      <c r="J144" s="57">
        <v>75.819999999999993</v>
      </c>
      <c r="K144" s="59" t="str">
        <f t="shared" si="8"/>
        <v>210.2004</v>
      </c>
      <c r="L144" s="58">
        <f t="shared" si="9"/>
        <v>-13.7</v>
      </c>
      <c r="M144" s="58">
        <f>IFERROR(_xlfn.XLOOKUP(K144,'02 By Fund. Year'!A:A,'02 By Fund. Year'!B:B),0)</f>
        <v>0</v>
      </c>
      <c r="N144" s="57">
        <f t="shared" si="10"/>
        <v>-13.7</v>
      </c>
      <c r="P144" s="58">
        <f t="shared" si="11"/>
        <v>-1.59</v>
      </c>
    </row>
    <row r="145" spans="1:16" x14ac:dyDescent="0.3">
      <c r="A145">
        <v>210</v>
      </c>
      <c r="B145" t="s">
        <v>105</v>
      </c>
      <c r="C145">
        <v>2003</v>
      </c>
      <c r="D145" s="57">
        <v>45.93</v>
      </c>
      <c r="E145" s="57">
        <v>0</v>
      </c>
      <c r="F145" s="57">
        <v>0</v>
      </c>
      <c r="G145" s="57">
        <v>6.58</v>
      </c>
      <c r="H145" s="57">
        <v>0</v>
      </c>
      <c r="I145" s="57">
        <v>0</v>
      </c>
      <c r="J145" s="57">
        <v>39.35</v>
      </c>
      <c r="K145" s="59" t="str">
        <f t="shared" si="8"/>
        <v>210.2003</v>
      </c>
      <c r="L145" s="58">
        <f t="shared" si="9"/>
        <v>-6.58</v>
      </c>
      <c r="M145" s="58">
        <f>IFERROR(_xlfn.XLOOKUP(K145,'02 By Fund. Year'!A:A,'02 By Fund. Year'!B:B),0)</f>
        <v>0</v>
      </c>
      <c r="N145" s="57">
        <f t="shared" si="10"/>
        <v>-6.58</v>
      </c>
      <c r="P145" s="58">
        <f t="shared" si="11"/>
        <v>0</v>
      </c>
    </row>
    <row r="146" spans="1:16" x14ac:dyDescent="0.3">
      <c r="A146">
        <v>210</v>
      </c>
      <c r="B146" t="s">
        <v>105</v>
      </c>
      <c r="C146">
        <v>2002</v>
      </c>
      <c r="D146" s="57">
        <v>50.13</v>
      </c>
      <c r="E146" s="57">
        <v>0</v>
      </c>
      <c r="F146" s="57">
        <v>0</v>
      </c>
      <c r="G146" s="57">
        <v>0</v>
      </c>
      <c r="H146" s="57">
        <v>0</v>
      </c>
      <c r="I146" s="57">
        <v>0</v>
      </c>
      <c r="J146" s="57">
        <v>50.13</v>
      </c>
      <c r="K146" s="59" t="str">
        <f t="shared" si="8"/>
        <v>210.2002</v>
      </c>
      <c r="L146" s="58">
        <f t="shared" si="9"/>
        <v>0</v>
      </c>
      <c r="M146" s="58">
        <f>IFERROR(_xlfn.XLOOKUP(K146,'02 By Fund. Year'!A:A,'02 By Fund. Year'!B:B),0)</f>
        <v>0</v>
      </c>
      <c r="N146" s="57">
        <f t="shared" si="10"/>
        <v>0</v>
      </c>
      <c r="P146" s="58">
        <f t="shared" si="11"/>
        <v>0</v>
      </c>
    </row>
    <row r="147" spans="1:16" x14ac:dyDescent="0.3">
      <c r="A147">
        <v>210</v>
      </c>
      <c r="B147" t="s">
        <v>105</v>
      </c>
      <c r="C147">
        <v>2001</v>
      </c>
      <c r="D147" s="57">
        <v>82.54</v>
      </c>
      <c r="E147" s="57">
        <v>0</v>
      </c>
      <c r="F147" s="57">
        <v>0</v>
      </c>
      <c r="G147" s="57">
        <v>0</v>
      </c>
      <c r="H147" s="57">
        <v>0</v>
      </c>
      <c r="I147" s="57">
        <v>0</v>
      </c>
      <c r="J147" s="57">
        <v>82.54</v>
      </c>
      <c r="K147" s="59" t="str">
        <f t="shared" si="8"/>
        <v>210.2001</v>
      </c>
      <c r="L147" s="58">
        <f t="shared" si="9"/>
        <v>0</v>
      </c>
      <c r="M147" s="58">
        <f>IFERROR(_xlfn.XLOOKUP(K147,'02 By Fund. Year'!A:A,'02 By Fund. Year'!B:B),0)</f>
        <v>0</v>
      </c>
      <c r="N147" s="57">
        <f t="shared" si="10"/>
        <v>0</v>
      </c>
      <c r="P147" s="58">
        <f t="shared" si="11"/>
        <v>0</v>
      </c>
    </row>
    <row r="148" spans="1:16" x14ac:dyDescent="0.3">
      <c r="A148">
        <v>210</v>
      </c>
      <c r="B148" t="s">
        <v>105</v>
      </c>
      <c r="C148">
        <v>2000</v>
      </c>
      <c r="D148" s="57">
        <v>118.31</v>
      </c>
      <c r="E148" s="57">
        <v>0</v>
      </c>
      <c r="F148" s="57">
        <v>0</v>
      </c>
      <c r="G148" s="57">
        <v>0</v>
      </c>
      <c r="H148" s="57">
        <v>0</v>
      </c>
      <c r="I148" s="57">
        <v>0</v>
      </c>
      <c r="J148" s="57">
        <v>118.31</v>
      </c>
      <c r="K148" s="59" t="str">
        <f t="shared" si="8"/>
        <v>210.2000</v>
      </c>
      <c r="L148" s="58">
        <f t="shared" si="9"/>
        <v>0</v>
      </c>
      <c r="M148" s="58">
        <f>IFERROR(_xlfn.XLOOKUP(K148,'02 By Fund. Year'!A:A,'02 By Fund. Year'!B:B),0)</f>
        <v>0</v>
      </c>
      <c r="N148" s="57">
        <f t="shared" si="10"/>
        <v>0</v>
      </c>
      <c r="P148" s="58">
        <f t="shared" si="11"/>
        <v>0</v>
      </c>
    </row>
    <row r="149" spans="1:16" x14ac:dyDescent="0.3">
      <c r="A149">
        <v>210</v>
      </c>
      <c r="B149" t="s">
        <v>105</v>
      </c>
      <c r="C149">
        <v>1999</v>
      </c>
      <c r="D149" s="57">
        <v>72.31</v>
      </c>
      <c r="E149" s="57">
        <v>0</v>
      </c>
      <c r="F149" s="57">
        <v>0</v>
      </c>
      <c r="G149" s="57">
        <v>0</v>
      </c>
      <c r="H149" s="57">
        <v>0</v>
      </c>
      <c r="I149" s="57">
        <v>0</v>
      </c>
      <c r="J149" s="57">
        <v>72.31</v>
      </c>
      <c r="K149" s="59" t="str">
        <f t="shared" si="8"/>
        <v>210.1999</v>
      </c>
      <c r="L149" s="58">
        <f t="shared" si="9"/>
        <v>0</v>
      </c>
      <c r="M149" s="58">
        <f>IFERROR(_xlfn.XLOOKUP(K149,'02 By Fund. Year'!A:A,'02 By Fund. Year'!B:B),0)</f>
        <v>0</v>
      </c>
      <c r="N149" s="57">
        <f t="shared" si="10"/>
        <v>0</v>
      </c>
      <c r="P149" s="58">
        <f t="shared" si="11"/>
        <v>0</v>
      </c>
    </row>
    <row r="150" spans="1:16" x14ac:dyDescent="0.3">
      <c r="A150">
        <v>210</v>
      </c>
      <c r="B150" t="s">
        <v>105</v>
      </c>
      <c r="C150">
        <v>1998</v>
      </c>
      <c r="D150" s="57">
        <v>53.91</v>
      </c>
      <c r="E150" s="57">
        <v>0</v>
      </c>
      <c r="F150" s="57">
        <v>0</v>
      </c>
      <c r="G150" s="57">
        <v>0</v>
      </c>
      <c r="H150" s="57">
        <v>0</v>
      </c>
      <c r="I150" s="57">
        <v>0</v>
      </c>
      <c r="J150" s="57">
        <v>53.91</v>
      </c>
      <c r="K150" s="59" t="str">
        <f t="shared" si="8"/>
        <v>210.1998</v>
      </c>
      <c r="L150" s="58">
        <f t="shared" si="9"/>
        <v>0</v>
      </c>
      <c r="M150" s="58">
        <f>IFERROR(_xlfn.XLOOKUP(K150,'02 By Fund. Year'!A:A,'02 By Fund. Year'!B:B),0)</f>
        <v>0</v>
      </c>
      <c r="N150" s="57">
        <f t="shared" si="10"/>
        <v>0</v>
      </c>
      <c r="P150" s="58">
        <f t="shared" si="11"/>
        <v>0</v>
      </c>
    </row>
    <row r="151" spans="1:16" x14ac:dyDescent="0.3">
      <c r="A151">
        <v>210</v>
      </c>
      <c r="B151" t="s">
        <v>105</v>
      </c>
      <c r="C151">
        <v>1997</v>
      </c>
      <c r="D151" s="57">
        <v>7.07</v>
      </c>
      <c r="E151" s="57">
        <v>0</v>
      </c>
      <c r="F151" s="57">
        <v>0</v>
      </c>
      <c r="G151" s="57">
        <v>0</v>
      </c>
      <c r="H151" s="57">
        <v>0</v>
      </c>
      <c r="I151" s="57">
        <v>0</v>
      </c>
      <c r="J151" s="57">
        <v>7.07</v>
      </c>
      <c r="K151" s="59" t="str">
        <f t="shared" si="8"/>
        <v>210.1997</v>
      </c>
      <c r="L151" s="58">
        <f t="shared" si="9"/>
        <v>0</v>
      </c>
      <c r="M151" s="58">
        <f>IFERROR(_xlfn.XLOOKUP(K151,'02 By Fund. Year'!A:A,'02 By Fund. Year'!B:B),0)</f>
        <v>0</v>
      </c>
      <c r="N151" s="57">
        <f t="shared" si="10"/>
        <v>0</v>
      </c>
      <c r="P151" s="58">
        <f t="shared" si="11"/>
        <v>0</v>
      </c>
    </row>
    <row r="152" spans="1:16" x14ac:dyDescent="0.3">
      <c r="A152">
        <v>210</v>
      </c>
      <c r="B152" t="s">
        <v>105</v>
      </c>
      <c r="C152">
        <v>1996</v>
      </c>
      <c r="D152" s="57">
        <v>6.38</v>
      </c>
      <c r="E152" s="57">
        <v>0</v>
      </c>
      <c r="F152" s="57">
        <v>0</v>
      </c>
      <c r="G152" s="57">
        <v>0</v>
      </c>
      <c r="H152" s="57">
        <v>0</v>
      </c>
      <c r="I152" s="57">
        <v>0</v>
      </c>
      <c r="J152" s="57">
        <v>6.38</v>
      </c>
      <c r="K152" s="59" t="str">
        <f t="shared" si="8"/>
        <v>210.1996</v>
      </c>
      <c r="L152" s="58">
        <f t="shared" si="9"/>
        <v>0</v>
      </c>
      <c r="M152" s="58">
        <f>IFERROR(_xlfn.XLOOKUP(K152,'02 By Fund. Year'!A:A,'02 By Fund. Year'!B:B),0)</f>
        <v>0</v>
      </c>
      <c r="N152" s="57">
        <f t="shared" si="10"/>
        <v>0</v>
      </c>
      <c r="P152" s="58">
        <f t="shared" si="11"/>
        <v>0</v>
      </c>
    </row>
    <row r="153" spans="1:16" x14ac:dyDescent="0.3">
      <c r="A153">
        <v>210</v>
      </c>
      <c r="B153" t="s">
        <v>105</v>
      </c>
      <c r="C153">
        <v>1995</v>
      </c>
      <c r="D153" s="57">
        <v>6.09</v>
      </c>
      <c r="E153" s="57">
        <v>0</v>
      </c>
      <c r="F153" s="57">
        <v>0</v>
      </c>
      <c r="G153" s="57">
        <v>0</v>
      </c>
      <c r="H153" s="57">
        <v>0</v>
      </c>
      <c r="I153" s="57">
        <v>0</v>
      </c>
      <c r="J153" s="57">
        <v>6.09</v>
      </c>
      <c r="K153" s="59" t="str">
        <f t="shared" si="8"/>
        <v>210.1995</v>
      </c>
      <c r="L153" s="58">
        <f t="shared" si="9"/>
        <v>0</v>
      </c>
      <c r="M153" s="58">
        <f>IFERROR(_xlfn.XLOOKUP(K153,'02 By Fund. Year'!A:A,'02 By Fund. Year'!B:B),0)</f>
        <v>0</v>
      </c>
      <c r="N153" s="57">
        <f t="shared" si="10"/>
        <v>0</v>
      </c>
      <c r="P153" s="58">
        <f t="shared" si="11"/>
        <v>0</v>
      </c>
    </row>
    <row r="154" spans="1:16" x14ac:dyDescent="0.3">
      <c r="A154">
        <v>210</v>
      </c>
      <c r="B154" t="s">
        <v>105</v>
      </c>
      <c r="C154">
        <v>1994</v>
      </c>
      <c r="D154" s="57">
        <v>0</v>
      </c>
      <c r="E154" s="57">
        <v>0</v>
      </c>
      <c r="F154" s="57">
        <v>0</v>
      </c>
      <c r="G154" s="57">
        <v>0</v>
      </c>
      <c r="H154" s="57">
        <v>0</v>
      </c>
      <c r="I154" s="57">
        <v>0</v>
      </c>
      <c r="J154" s="57">
        <v>0</v>
      </c>
      <c r="K154" s="59" t="str">
        <f t="shared" si="8"/>
        <v>210.1994</v>
      </c>
      <c r="L154" s="58">
        <f t="shared" si="9"/>
        <v>0</v>
      </c>
      <c r="M154" s="58">
        <f>IFERROR(_xlfn.XLOOKUP(K154,'02 By Fund. Year'!A:A,'02 By Fund. Year'!B:B),0)</f>
        <v>0</v>
      </c>
      <c r="N154" s="57">
        <f t="shared" si="10"/>
        <v>0</v>
      </c>
      <c r="P154" s="58">
        <f t="shared" si="11"/>
        <v>0</v>
      </c>
    </row>
    <row r="155" spans="1:16" x14ac:dyDescent="0.3">
      <c r="A155">
        <v>210</v>
      </c>
      <c r="B155" t="s">
        <v>105</v>
      </c>
      <c r="C155">
        <v>1993</v>
      </c>
      <c r="D155" s="57">
        <v>4.5</v>
      </c>
      <c r="E155" s="57">
        <v>0</v>
      </c>
      <c r="F155" s="57">
        <v>0</v>
      </c>
      <c r="G155" s="57">
        <v>0</v>
      </c>
      <c r="H155" s="57">
        <v>0</v>
      </c>
      <c r="I155" s="57">
        <v>0</v>
      </c>
      <c r="J155" s="57">
        <v>4.5</v>
      </c>
      <c r="K155" s="59" t="str">
        <f t="shared" si="8"/>
        <v>210.1993</v>
      </c>
      <c r="L155" s="58">
        <f t="shared" si="9"/>
        <v>0</v>
      </c>
      <c r="M155" s="58">
        <f>IFERROR(_xlfn.XLOOKUP(K155,'02 By Fund. Year'!A:A,'02 By Fund. Year'!B:B),0)</f>
        <v>0</v>
      </c>
      <c r="N155" s="57">
        <f t="shared" si="10"/>
        <v>0</v>
      </c>
      <c r="P155" s="58">
        <f t="shared" si="11"/>
        <v>0</v>
      </c>
    </row>
    <row r="156" spans="1:16" x14ac:dyDescent="0.3">
      <c r="A156">
        <v>210</v>
      </c>
      <c r="B156" t="s">
        <v>105</v>
      </c>
      <c r="C156">
        <v>1992</v>
      </c>
      <c r="D156" s="57">
        <v>5.17</v>
      </c>
      <c r="E156" s="57">
        <v>0</v>
      </c>
      <c r="F156" s="57">
        <v>0</v>
      </c>
      <c r="G156" s="57">
        <v>0</v>
      </c>
      <c r="H156" s="57">
        <v>0</v>
      </c>
      <c r="I156" s="57">
        <v>0</v>
      </c>
      <c r="J156" s="57">
        <v>5.17</v>
      </c>
      <c r="K156" s="59" t="str">
        <f t="shared" si="8"/>
        <v>210.1992</v>
      </c>
      <c r="L156" s="58">
        <f t="shared" si="9"/>
        <v>0</v>
      </c>
      <c r="M156" s="58">
        <f>IFERROR(_xlfn.XLOOKUP(K156,'02 By Fund. Year'!A:A,'02 By Fund. Year'!B:B),0)</f>
        <v>0</v>
      </c>
      <c r="N156" s="57">
        <f t="shared" si="10"/>
        <v>0</v>
      </c>
      <c r="P156" s="58">
        <f t="shared" si="11"/>
        <v>0</v>
      </c>
    </row>
    <row r="157" spans="1:16" x14ac:dyDescent="0.3">
      <c r="A157">
        <v>210</v>
      </c>
      <c r="B157" t="s">
        <v>105</v>
      </c>
      <c r="C157">
        <v>1991</v>
      </c>
      <c r="D157" s="57">
        <v>5.79</v>
      </c>
      <c r="E157" s="57">
        <v>0</v>
      </c>
      <c r="F157" s="57">
        <v>0</v>
      </c>
      <c r="G157" s="57">
        <v>0</v>
      </c>
      <c r="H157" s="57">
        <v>0</v>
      </c>
      <c r="I157" s="57">
        <v>0</v>
      </c>
      <c r="J157" s="57">
        <v>5.79</v>
      </c>
      <c r="K157" s="59" t="str">
        <f t="shared" si="8"/>
        <v>210.1991</v>
      </c>
      <c r="L157" s="58">
        <f t="shared" si="9"/>
        <v>0</v>
      </c>
      <c r="M157" s="58">
        <f>IFERROR(_xlfn.XLOOKUP(K157,'02 By Fund. Year'!A:A,'02 By Fund. Year'!B:B),0)</f>
        <v>0</v>
      </c>
      <c r="N157" s="57">
        <f t="shared" si="10"/>
        <v>0</v>
      </c>
      <c r="P157" s="58">
        <f t="shared" si="11"/>
        <v>0</v>
      </c>
    </row>
    <row r="158" spans="1:16" x14ac:dyDescent="0.3">
      <c r="A158">
        <v>210</v>
      </c>
      <c r="B158" t="s">
        <v>105</v>
      </c>
      <c r="C158">
        <v>1990</v>
      </c>
      <c r="D158" s="57">
        <v>6.74</v>
      </c>
      <c r="E158" s="57">
        <v>0</v>
      </c>
      <c r="F158" s="57">
        <v>0</v>
      </c>
      <c r="G158" s="57">
        <v>0</v>
      </c>
      <c r="H158" s="57">
        <v>0</v>
      </c>
      <c r="I158" s="57">
        <v>0</v>
      </c>
      <c r="J158" s="57">
        <v>6.74</v>
      </c>
      <c r="K158" s="59" t="str">
        <f t="shared" si="8"/>
        <v>210.1990</v>
      </c>
      <c r="L158" s="58">
        <f t="shared" si="9"/>
        <v>0</v>
      </c>
      <c r="M158" s="58">
        <f>IFERROR(_xlfn.XLOOKUP(K158,'02 By Fund. Year'!A:A,'02 By Fund. Year'!B:B),0)</f>
        <v>0</v>
      </c>
      <c r="N158" s="57">
        <f t="shared" si="10"/>
        <v>0</v>
      </c>
      <c r="P158" s="58">
        <f t="shared" si="11"/>
        <v>0</v>
      </c>
    </row>
    <row r="159" spans="1:16" x14ac:dyDescent="0.3">
      <c r="A159">
        <v>210</v>
      </c>
      <c r="B159" t="s">
        <v>105</v>
      </c>
      <c r="C159">
        <v>1989</v>
      </c>
      <c r="D159" s="57">
        <v>6.93</v>
      </c>
      <c r="E159" s="57">
        <v>0</v>
      </c>
      <c r="F159" s="57">
        <v>0</v>
      </c>
      <c r="G159" s="57">
        <v>0</v>
      </c>
      <c r="H159" s="57">
        <v>0</v>
      </c>
      <c r="I159" s="57">
        <v>0</v>
      </c>
      <c r="J159" s="57">
        <v>6.93</v>
      </c>
      <c r="K159" s="59" t="str">
        <f t="shared" si="8"/>
        <v>210.1989</v>
      </c>
      <c r="L159" s="58">
        <f t="shared" si="9"/>
        <v>0</v>
      </c>
      <c r="M159" s="58">
        <f>IFERROR(_xlfn.XLOOKUP(K159,'02 By Fund. Year'!A:A,'02 By Fund. Year'!B:B),0)</f>
        <v>0</v>
      </c>
      <c r="N159" s="57">
        <f t="shared" si="10"/>
        <v>0</v>
      </c>
      <c r="P159" s="58">
        <f t="shared" si="11"/>
        <v>0</v>
      </c>
    </row>
    <row r="160" spans="1:16" x14ac:dyDescent="0.3">
      <c r="A160">
        <v>210</v>
      </c>
      <c r="B160" t="s">
        <v>105</v>
      </c>
      <c r="C160">
        <v>1988</v>
      </c>
      <c r="D160" s="57">
        <v>7.1</v>
      </c>
      <c r="E160" s="57">
        <v>0</v>
      </c>
      <c r="F160" s="57">
        <v>0</v>
      </c>
      <c r="G160" s="57">
        <v>0</v>
      </c>
      <c r="H160" s="57">
        <v>0</v>
      </c>
      <c r="I160" s="57">
        <v>0</v>
      </c>
      <c r="J160" s="57">
        <v>7.1</v>
      </c>
      <c r="K160" s="59" t="str">
        <f t="shared" si="8"/>
        <v>210.1988</v>
      </c>
      <c r="L160" s="58">
        <f t="shared" si="9"/>
        <v>0</v>
      </c>
      <c r="M160" s="58">
        <f>IFERROR(_xlfn.XLOOKUP(K160,'02 By Fund. Year'!A:A,'02 By Fund. Year'!B:B),0)</f>
        <v>0</v>
      </c>
      <c r="N160" s="57">
        <f t="shared" si="10"/>
        <v>0</v>
      </c>
      <c r="P160" s="58">
        <f t="shared" si="11"/>
        <v>0</v>
      </c>
    </row>
    <row r="161" spans="1:16" x14ac:dyDescent="0.3">
      <c r="A161">
        <v>210</v>
      </c>
      <c r="B161" t="s">
        <v>105</v>
      </c>
      <c r="C161">
        <v>1987</v>
      </c>
      <c r="D161" s="57">
        <v>21.56</v>
      </c>
      <c r="E161" s="57">
        <v>0</v>
      </c>
      <c r="F161" s="57">
        <v>0</v>
      </c>
      <c r="G161" s="57">
        <v>0</v>
      </c>
      <c r="H161" s="57">
        <v>14.89</v>
      </c>
      <c r="I161" s="57">
        <v>0</v>
      </c>
      <c r="J161" s="57">
        <v>6.67</v>
      </c>
      <c r="K161" s="59" t="str">
        <f t="shared" si="8"/>
        <v>210.1987</v>
      </c>
      <c r="L161" s="58">
        <f t="shared" si="9"/>
        <v>0</v>
      </c>
      <c r="M161" s="58">
        <f>IFERROR(_xlfn.XLOOKUP(K161,'02 By Fund. Year'!A:A,'02 By Fund. Year'!B:B),0)</f>
        <v>0</v>
      </c>
      <c r="N161" s="57">
        <f t="shared" si="10"/>
        <v>0</v>
      </c>
      <c r="P161" s="58">
        <f t="shared" si="11"/>
        <v>-14.89</v>
      </c>
    </row>
    <row r="162" spans="1:16" x14ac:dyDescent="0.3">
      <c r="A162">
        <v>210</v>
      </c>
      <c r="B162" t="s">
        <v>105</v>
      </c>
      <c r="C162">
        <v>1986</v>
      </c>
      <c r="D162" s="57">
        <v>17.04</v>
      </c>
      <c r="E162" s="57">
        <v>0</v>
      </c>
      <c r="F162" s="57">
        <v>0</v>
      </c>
      <c r="G162" s="57">
        <v>0</v>
      </c>
      <c r="H162" s="57">
        <v>12.19</v>
      </c>
      <c r="I162" s="57">
        <v>0</v>
      </c>
      <c r="J162" s="57">
        <v>4.8499999999999996</v>
      </c>
      <c r="K162" s="59" t="str">
        <f t="shared" si="8"/>
        <v>210.1986</v>
      </c>
      <c r="L162" s="58">
        <f t="shared" si="9"/>
        <v>0</v>
      </c>
      <c r="M162" s="58">
        <f>IFERROR(_xlfn.XLOOKUP(K162,'02 By Fund. Year'!A:A,'02 By Fund. Year'!B:B),0)</f>
        <v>0</v>
      </c>
      <c r="N162" s="57">
        <f t="shared" si="10"/>
        <v>0</v>
      </c>
      <c r="P162" s="58">
        <f t="shared" si="11"/>
        <v>-12.19</v>
      </c>
    </row>
    <row r="163" spans="1:16" x14ac:dyDescent="0.3">
      <c r="A163">
        <v>210</v>
      </c>
      <c r="B163" t="s">
        <v>105</v>
      </c>
      <c r="C163">
        <v>1985</v>
      </c>
      <c r="D163" s="57">
        <v>15.26</v>
      </c>
      <c r="E163" s="57">
        <v>0</v>
      </c>
      <c r="F163" s="57">
        <v>0</v>
      </c>
      <c r="G163" s="57">
        <v>0</v>
      </c>
      <c r="H163" s="57">
        <v>11.83</v>
      </c>
      <c r="I163" s="57">
        <v>0</v>
      </c>
      <c r="J163" s="57">
        <v>3.43</v>
      </c>
      <c r="K163" s="59" t="str">
        <f t="shared" si="8"/>
        <v>210.1985</v>
      </c>
      <c r="L163" s="58">
        <f t="shared" si="9"/>
        <v>0</v>
      </c>
      <c r="M163" s="58">
        <f>IFERROR(_xlfn.XLOOKUP(K163,'02 By Fund. Year'!A:A,'02 By Fund. Year'!B:B),0)</f>
        <v>0</v>
      </c>
      <c r="N163" s="57">
        <f t="shared" si="10"/>
        <v>0</v>
      </c>
      <c r="P163" s="58">
        <f t="shared" si="11"/>
        <v>-11.83</v>
      </c>
    </row>
    <row r="164" spans="1:16" x14ac:dyDescent="0.3">
      <c r="A164">
        <v>210</v>
      </c>
      <c r="B164" t="s">
        <v>105</v>
      </c>
      <c r="C164">
        <v>1984</v>
      </c>
      <c r="D164" s="57">
        <v>10.98</v>
      </c>
      <c r="E164" s="57">
        <v>0</v>
      </c>
      <c r="F164" s="57">
        <v>0</v>
      </c>
      <c r="G164" s="57">
        <v>0</v>
      </c>
      <c r="H164" s="57">
        <v>10.98</v>
      </c>
      <c r="I164" s="57">
        <v>0</v>
      </c>
      <c r="J164" s="57">
        <v>0</v>
      </c>
      <c r="K164" s="59" t="str">
        <f t="shared" si="8"/>
        <v>210.1984</v>
      </c>
      <c r="L164" s="58">
        <f t="shared" si="9"/>
        <v>0</v>
      </c>
      <c r="M164" s="58">
        <f>IFERROR(_xlfn.XLOOKUP(K164,'02 By Fund. Year'!A:A,'02 By Fund. Year'!B:B),0)</f>
        <v>0</v>
      </c>
      <c r="N164" s="57">
        <f t="shared" si="10"/>
        <v>0</v>
      </c>
      <c r="P164" s="58">
        <f t="shared" si="11"/>
        <v>-10.98</v>
      </c>
    </row>
    <row r="165" spans="1:16" x14ac:dyDescent="0.3">
      <c r="A165">
        <v>210</v>
      </c>
      <c r="B165" t="s">
        <v>105</v>
      </c>
      <c r="C165">
        <v>1983</v>
      </c>
      <c r="D165" s="57">
        <v>2.57</v>
      </c>
      <c r="E165" s="57">
        <v>0</v>
      </c>
      <c r="F165" s="57">
        <v>0</v>
      </c>
      <c r="G165" s="57">
        <v>0</v>
      </c>
      <c r="H165" s="57">
        <v>2.57</v>
      </c>
      <c r="I165" s="57">
        <v>0</v>
      </c>
      <c r="J165" s="57">
        <v>0</v>
      </c>
      <c r="K165" s="59" t="str">
        <f t="shared" si="8"/>
        <v>210.1983</v>
      </c>
      <c r="L165" s="58">
        <f t="shared" si="9"/>
        <v>0</v>
      </c>
      <c r="M165" s="58">
        <f>IFERROR(_xlfn.XLOOKUP(K165,'02 By Fund. Year'!A:A,'02 By Fund. Year'!B:B),0)</f>
        <v>0</v>
      </c>
      <c r="N165" s="57">
        <f t="shared" si="10"/>
        <v>0</v>
      </c>
      <c r="P165" s="58">
        <f t="shared" si="11"/>
        <v>-2.57</v>
      </c>
    </row>
    <row r="166" spans="1:16" x14ac:dyDescent="0.3">
      <c r="A166">
        <v>212</v>
      </c>
      <c r="B166" t="s">
        <v>214</v>
      </c>
      <c r="C166">
        <v>2020</v>
      </c>
      <c r="D166" s="57">
        <v>0</v>
      </c>
      <c r="E166" s="57">
        <v>0</v>
      </c>
      <c r="F166" s="57">
        <v>0</v>
      </c>
      <c r="G166" s="57">
        <v>0</v>
      </c>
      <c r="H166" s="57">
        <v>0</v>
      </c>
      <c r="I166" s="57">
        <v>0</v>
      </c>
      <c r="J166" s="57">
        <v>0</v>
      </c>
      <c r="K166" s="59" t="str">
        <f t="shared" si="8"/>
        <v>212.2020</v>
      </c>
      <c r="L166" s="58">
        <f t="shared" si="9"/>
        <v>0</v>
      </c>
      <c r="M166" s="58">
        <f>IFERROR(_xlfn.XLOOKUP(K166,'02 By Fund. Year'!A:A,'02 By Fund. Year'!B:B),0)</f>
        <v>0</v>
      </c>
      <c r="N166" s="57">
        <f t="shared" si="10"/>
        <v>0</v>
      </c>
      <c r="P166" s="58">
        <f t="shared" si="11"/>
        <v>0</v>
      </c>
    </row>
    <row r="167" spans="1:16" x14ac:dyDescent="0.3">
      <c r="A167">
        <v>214</v>
      </c>
      <c r="B167" t="s">
        <v>106</v>
      </c>
      <c r="C167">
        <v>2025</v>
      </c>
      <c r="D167" s="57">
        <v>7061916.7800000003</v>
      </c>
      <c r="E167" s="57">
        <v>2304.58</v>
      </c>
      <c r="F167" s="57">
        <v>-7602</v>
      </c>
      <c r="G167" s="57">
        <v>34.29</v>
      </c>
      <c r="H167" s="57">
        <v>6799910.2400000002</v>
      </c>
      <c r="I167" s="57">
        <v>180445.76</v>
      </c>
      <c r="J167" s="57">
        <v>76229.070000000007</v>
      </c>
      <c r="K167" s="59" t="str">
        <f t="shared" si="8"/>
        <v>214.2025</v>
      </c>
      <c r="L167" s="58">
        <f t="shared" si="9"/>
        <v>-5331.71</v>
      </c>
      <c r="M167" s="58">
        <f>IFERROR(_xlfn.XLOOKUP(K167,'02 By Fund. Year'!A:A,'02 By Fund. Year'!B:B),0)</f>
        <v>-25747.18</v>
      </c>
      <c r="N167" s="57">
        <f t="shared" si="10"/>
        <v>-31078.89</v>
      </c>
      <c r="P167" s="58">
        <f t="shared" si="11"/>
        <v>-6774163.0600000005</v>
      </c>
    </row>
    <row r="168" spans="1:16" x14ac:dyDescent="0.3">
      <c r="A168">
        <v>214</v>
      </c>
      <c r="B168" t="s">
        <v>106</v>
      </c>
      <c r="C168">
        <v>2024</v>
      </c>
      <c r="D168" s="57">
        <v>67272.86</v>
      </c>
      <c r="E168" s="57">
        <v>0</v>
      </c>
      <c r="F168" s="57">
        <v>-4882.78</v>
      </c>
      <c r="G168" s="57">
        <v>29.19</v>
      </c>
      <c r="H168" s="57">
        <v>40781.64</v>
      </c>
      <c r="I168" s="57">
        <v>-30.96</v>
      </c>
      <c r="J168" s="57">
        <v>21610.21</v>
      </c>
      <c r="K168" s="59" t="str">
        <f t="shared" si="8"/>
        <v>214.2024</v>
      </c>
      <c r="L168" s="58">
        <f t="shared" si="9"/>
        <v>-4911.9699999999993</v>
      </c>
      <c r="M168" s="58">
        <f>IFERROR(_xlfn.XLOOKUP(K168,'02 By Fund. Year'!A:A,'02 By Fund. Year'!B:B),0)</f>
        <v>40233.990000000005</v>
      </c>
      <c r="N168" s="57">
        <f t="shared" si="10"/>
        <v>35322.020000000004</v>
      </c>
      <c r="P168" s="58">
        <f t="shared" si="11"/>
        <v>-81015.63</v>
      </c>
    </row>
    <row r="169" spans="1:16" x14ac:dyDescent="0.3">
      <c r="A169">
        <v>214</v>
      </c>
      <c r="B169" t="s">
        <v>106</v>
      </c>
      <c r="C169">
        <v>2023</v>
      </c>
      <c r="D169" s="57">
        <v>19932.060000000001</v>
      </c>
      <c r="E169" s="57">
        <v>24.37</v>
      </c>
      <c r="F169" s="57">
        <v>-851.02</v>
      </c>
      <c r="G169" s="57">
        <v>23.91</v>
      </c>
      <c r="H169" s="57">
        <v>6714.97</v>
      </c>
      <c r="I169" s="57">
        <v>0.3</v>
      </c>
      <c r="J169" s="57">
        <v>12366.23</v>
      </c>
      <c r="K169" s="59" t="str">
        <f t="shared" si="8"/>
        <v>214.2023</v>
      </c>
      <c r="L169" s="58">
        <f t="shared" si="9"/>
        <v>-850.56</v>
      </c>
      <c r="M169" s="58">
        <f>IFERROR(_xlfn.XLOOKUP(K169,'02 By Fund. Year'!A:A,'02 By Fund. Year'!B:B),0)</f>
        <v>14342.640000000001</v>
      </c>
      <c r="N169" s="57">
        <f t="shared" si="10"/>
        <v>13492.080000000002</v>
      </c>
      <c r="P169" s="58">
        <f t="shared" si="11"/>
        <v>-21057.61</v>
      </c>
    </row>
    <row r="170" spans="1:16" x14ac:dyDescent="0.3">
      <c r="A170">
        <v>214</v>
      </c>
      <c r="B170" t="s">
        <v>106</v>
      </c>
      <c r="C170">
        <v>2022</v>
      </c>
      <c r="D170" s="57">
        <v>10687.46</v>
      </c>
      <c r="E170" s="57">
        <v>0</v>
      </c>
      <c r="F170" s="57">
        <v>-537.44000000000005</v>
      </c>
      <c r="G170" s="57">
        <v>22.49</v>
      </c>
      <c r="H170" s="57">
        <v>4469.3599999999997</v>
      </c>
      <c r="I170" s="57">
        <v>0.23</v>
      </c>
      <c r="J170" s="57">
        <v>5657.94</v>
      </c>
      <c r="K170" s="59" t="str">
        <f t="shared" si="8"/>
        <v>214.2022</v>
      </c>
      <c r="L170" s="58">
        <f t="shared" si="9"/>
        <v>-559.93000000000006</v>
      </c>
      <c r="M170" s="58">
        <f>IFERROR(_xlfn.XLOOKUP(K170,'02 By Fund. Year'!A:A,'02 By Fund. Year'!B:B),0)</f>
        <v>888.38999999999987</v>
      </c>
      <c r="N170" s="57">
        <f t="shared" si="10"/>
        <v>328.45999999999981</v>
      </c>
      <c r="P170" s="58">
        <f t="shared" si="11"/>
        <v>-5357.75</v>
      </c>
    </row>
    <row r="171" spans="1:16" x14ac:dyDescent="0.3">
      <c r="A171">
        <v>214</v>
      </c>
      <c r="B171" t="s">
        <v>106</v>
      </c>
      <c r="C171">
        <v>2021</v>
      </c>
      <c r="D171" s="57">
        <v>4425.09</v>
      </c>
      <c r="E171" s="57">
        <v>0</v>
      </c>
      <c r="F171" s="57">
        <v>-742.18</v>
      </c>
      <c r="G171" s="57">
        <v>32.590000000000003</v>
      </c>
      <c r="H171" s="57">
        <v>1734.98</v>
      </c>
      <c r="I171" s="57">
        <v>-7.98</v>
      </c>
      <c r="J171" s="57">
        <v>1923.32</v>
      </c>
      <c r="K171" s="59" t="str">
        <f t="shared" si="8"/>
        <v>214.2021</v>
      </c>
      <c r="L171" s="58">
        <f t="shared" si="9"/>
        <v>-774.77</v>
      </c>
      <c r="M171" s="58">
        <f>IFERROR(_xlfn.XLOOKUP(K171,'02 By Fund. Year'!A:A,'02 By Fund. Year'!B:B),0)</f>
        <v>981.13</v>
      </c>
      <c r="N171" s="57">
        <f t="shared" si="10"/>
        <v>206.36</v>
      </c>
      <c r="P171" s="58">
        <f t="shared" si="11"/>
        <v>-2716.11</v>
      </c>
    </row>
    <row r="172" spans="1:16" x14ac:dyDescent="0.3">
      <c r="A172">
        <v>214</v>
      </c>
      <c r="B172" t="s">
        <v>106</v>
      </c>
      <c r="C172">
        <v>2020</v>
      </c>
      <c r="D172" s="57">
        <v>1587.55</v>
      </c>
      <c r="E172" s="57">
        <v>0</v>
      </c>
      <c r="F172" s="57">
        <v>-365.18</v>
      </c>
      <c r="G172" s="57">
        <v>26.54</v>
      </c>
      <c r="H172" s="57">
        <v>104.08</v>
      </c>
      <c r="I172" s="57">
        <v>0.84</v>
      </c>
      <c r="J172" s="57">
        <v>1090.9100000000001</v>
      </c>
      <c r="K172" s="59" t="str">
        <f t="shared" si="8"/>
        <v>214.2020</v>
      </c>
      <c r="L172" s="58">
        <f t="shared" si="9"/>
        <v>-391.72</v>
      </c>
      <c r="M172" s="58">
        <f>IFERROR(_xlfn.XLOOKUP(K172,'02 By Fund. Year'!A:A,'02 By Fund. Year'!B:B),0)</f>
        <v>204.81</v>
      </c>
      <c r="N172" s="57">
        <f t="shared" si="10"/>
        <v>-186.91000000000003</v>
      </c>
      <c r="P172" s="58">
        <f t="shared" si="11"/>
        <v>-308.89</v>
      </c>
    </row>
    <row r="173" spans="1:16" x14ac:dyDescent="0.3">
      <c r="A173">
        <v>214</v>
      </c>
      <c r="B173" t="s">
        <v>106</v>
      </c>
      <c r="C173">
        <v>2019</v>
      </c>
      <c r="D173" s="57">
        <v>1322.54</v>
      </c>
      <c r="E173" s="57">
        <v>0</v>
      </c>
      <c r="F173" s="57">
        <v>-123.41</v>
      </c>
      <c r="G173" s="57">
        <v>60.29</v>
      </c>
      <c r="H173" s="57">
        <v>171.49</v>
      </c>
      <c r="I173" s="57">
        <v>-0.45</v>
      </c>
      <c r="J173" s="57">
        <v>967.8</v>
      </c>
      <c r="K173" s="59" t="str">
        <f t="shared" si="8"/>
        <v>214.2019</v>
      </c>
      <c r="L173" s="58">
        <f t="shared" si="9"/>
        <v>-183.7</v>
      </c>
      <c r="M173" s="58">
        <f>IFERROR(_xlfn.XLOOKUP(K173,'02 By Fund. Year'!A:A,'02 By Fund. Year'!B:B),0)</f>
        <v>-9.9300000000000033</v>
      </c>
      <c r="N173" s="57">
        <f t="shared" si="10"/>
        <v>-193.63</v>
      </c>
      <c r="P173" s="58">
        <f t="shared" si="11"/>
        <v>-161.56</v>
      </c>
    </row>
    <row r="174" spans="1:16" x14ac:dyDescent="0.3">
      <c r="A174">
        <v>214</v>
      </c>
      <c r="B174" t="s">
        <v>106</v>
      </c>
      <c r="C174">
        <v>2018</v>
      </c>
      <c r="D174" s="57">
        <v>692.51</v>
      </c>
      <c r="E174" s="57">
        <v>0</v>
      </c>
      <c r="F174" s="57">
        <v>0</v>
      </c>
      <c r="G174" s="57">
        <v>188.14</v>
      </c>
      <c r="H174" s="57">
        <v>46.36</v>
      </c>
      <c r="I174" s="57">
        <v>0</v>
      </c>
      <c r="J174" s="57">
        <v>458.01</v>
      </c>
      <c r="K174" s="59" t="str">
        <f t="shared" si="8"/>
        <v>214.2018</v>
      </c>
      <c r="L174" s="58">
        <f t="shared" si="9"/>
        <v>-188.14</v>
      </c>
      <c r="M174" s="58">
        <f>IFERROR(_xlfn.XLOOKUP(K174,'02 By Fund. Year'!A:A,'02 By Fund. Year'!B:B),0)</f>
        <v>0</v>
      </c>
      <c r="N174" s="57">
        <f t="shared" si="10"/>
        <v>-188.14</v>
      </c>
      <c r="P174" s="58">
        <f t="shared" si="11"/>
        <v>-46.36</v>
      </c>
    </row>
    <row r="175" spans="1:16" x14ac:dyDescent="0.3">
      <c r="A175">
        <v>214</v>
      </c>
      <c r="B175" t="s">
        <v>106</v>
      </c>
      <c r="C175">
        <v>2017</v>
      </c>
      <c r="D175" s="57">
        <v>295.32</v>
      </c>
      <c r="E175" s="57">
        <v>0</v>
      </c>
      <c r="F175" s="57">
        <v>0</v>
      </c>
      <c r="G175" s="57">
        <v>5.14</v>
      </c>
      <c r="H175" s="57">
        <v>23.13</v>
      </c>
      <c r="I175" s="57">
        <v>0</v>
      </c>
      <c r="J175" s="57">
        <v>267.05</v>
      </c>
      <c r="K175" s="59" t="str">
        <f t="shared" si="8"/>
        <v>214.2017</v>
      </c>
      <c r="L175" s="58">
        <f t="shared" si="9"/>
        <v>-5.14</v>
      </c>
      <c r="M175" s="58">
        <f>IFERROR(_xlfn.XLOOKUP(K175,'02 By Fund. Year'!A:A,'02 By Fund. Year'!B:B),0)</f>
        <v>0</v>
      </c>
      <c r="N175" s="57">
        <f t="shared" si="10"/>
        <v>-5.14</v>
      </c>
      <c r="P175" s="58">
        <f t="shared" si="11"/>
        <v>-23.13</v>
      </c>
    </row>
    <row r="176" spans="1:16" x14ac:dyDescent="0.3">
      <c r="A176">
        <v>214</v>
      </c>
      <c r="B176" t="s">
        <v>106</v>
      </c>
      <c r="C176">
        <v>2016</v>
      </c>
      <c r="D176" s="57">
        <v>285.16000000000003</v>
      </c>
      <c r="E176" s="57">
        <v>0</v>
      </c>
      <c r="F176" s="57">
        <v>0</v>
      </c>
      <c r="G176" s="57">
        <v>72.91</v>
      </c>
      <c r="H176" s="57">
        <v>24.56</v>
      </c>
      <c r="I176" s="57">
        <v>0</v>
      </c>
      <c r="J176" s="57">
        <v>187.69</v>
      </c>
      <c r="K176" s="59" t="str">
        <f t="shared" si="8"/>
        <v>214.2016</v>
      </c>
      <c r="L176" s="58">
        <f t="shared" si="9"/>
        <v>-72.91</v>
      </c>
      <c r="M176" s="58">
        <f>IFERROR(_xlfn.XLOOKUP(K176,'02 By Fund. Year'!A:A,'02 By Fund. Year'!B:B),0)</f>
        <v>0</v>
      </c>
      <c r="N176" s="57">
        <f t="shared" si="10"/>
        <v>-72.91</v>
      </c>
      <c r="P176" s="58">
        <f t="shared" si="11"/>
        <v>-24.56</v>
      </c>
    </row>
    <row r="177" spans="1:16" x14ac:dyDescent="0.3">
      <c r="A177">
        <v>214</v>
      </c>
      <c r="B177" t="s">
        <v>106</v>
      </c>
      <c r="C177">
        <v>2015</v>
      </c>
      <c r="D177" s="57">
        <v>157.74</v>
      </c>
      <c r="E177" s="57">
        <v>0</v>
      </c>
      <c r="F177" s="57">
        <v>0</v>
      </c>
      <c r="G177" s="57">
        <v>3.78</v>
      </c>
      <c r="H177" s="57">
        <v>22.21</v>
      </c>
      <c r="I177" s="57">
        <v>0</v>
      </c>
      <c r="J177" s="57">
        <v>131.75</v>
      </c>
      <c r="K177" s="59" t="str">
        <f t="shared" si="8"/>
        <v>214.2015</v>
      </c>
      <c r="L177" s="58">
        <f t="shared" si="9"/>
        <v>-3.78</v>
      </c>
      <c r="M177" s="58">
        <f>IFERROR(_xlfn.XLOOKUP(K177,'02 By Fund. Year'!A:A,'02 By Fund. Year'!B:B),0)</f>
        <v>0</v>
      </c>
      <c r="N177" s="57">
        <f t="shared" si="10"/>
        <v>-3.78</v>
      </c>
      <c r="P177" s="58">
        <f t="shared" si="11"/>
        <v>-22.21</v>
      </c>
    </row>
    <row r="178" spans="1:16" x14ac:dyDescent="0.3">
      <c r="A178">
        <v>214</v>
      </c>
      <c r="B178" t="s">
        <v>106</v>
      </c>
      <c r="C178">
        <v>2014</v>
      </c>
      <c r="D178" s="57">
        <v>198.05</v>
      </c>
      <c r="E178" s="57">
        <v>0</v>
      </c>
      <c r="F178" s="57">
        <v>0</v>
      </c>
      <c r="G178" s="57">
        <v>2.09</v>
      </c>
      <c r="H178" s="57">
        <v>18.22</v>
      </c>
      <c r="I178" s="57">
        <v>0</v>
      </c>
      <c r="J178" s="57">
        <v>177.74</v>
      </c>
      <c r="K178" s="59" t="str">
        <f t="shared" si="8"/>
        <v>214.2014</v>
      </c>
      <c r="L178" s="58">
        <f t="shared" si="9"/>
        <v>-2.09</v>
      </c>
      <c r="M178" s="58">
        <f>IFERROR(_xlfn.XLOOKUP(K178,'02 By Fund. Year'!A:A,'02 By Fund. Year'!B:B),0)</f>
        <v>0</v>
      </c>
      <c r="N178" s="57">
        <f t="shared" si="10"/>
        <v>-2.09</v>
      </c>
      <c r="P178" s="58">
        <f t="shared" si="11"/>
        <v>-18.22</v>
      </c>
    </row>
    <row r="179" spans="1:16" x14ac:dyDescent="0.3">
      <c r="A179">
        <v>214</v>
      </c>
      <c r="B179" t="s">
        <v>106</v>
      </c>
      <c r="C179">
        <v>2013</v>
      </c>
      <c r="D179" s="57">
        <v>147.27000000000001</v>
      </c>
      <c r="E179" s="57">
        <v>0</v>
      </c>
      <c r="F179" s="57">
        <v>0</v>
      </c>
      <c r="G179" s="57">
        <v>2.2400000000000002</v>
      </c>
      <c r="H179" s="57">
        <v>0.06</v>
      </c>
      <c r="I179" s="57">
        <v>0</v>
      </c>
      <c r="J179" s="57">
        <v>144.97</v>
      </c>
      <c r="K179" s="59" t="str">
        <f t="shared" si="8"/>
        <v>214.2013</v>
      </c>
      <c r="L179" s="58">
        <f t="shared" si="9"/>
        <v>-2.2400000000000002</v>
      </c>
      <c r="M179" s="58">
        <f>IFERROR(_xlfn.XLOOKUP(K179,'02 By Fund. Year'!A:A,'02 By Fund. Year'!B:B),0)</f>
        <v>0</v>
      </c>
      <c r="N179" s="57">
        <f t="shared" si="10"/>
        <v>-2.2400000000000002</v>
      </c>
      <c r="P179" s="58">
        <f t="shared" si="11"/>
        <v>-0.06</v>
      </c>
    </row>
    <row r="180" spans="1:16" x14ac:dyDescent="0.3">
      <c r="A180">
        <v>214</v>
      </c>
      <c r="B180" t="s">
        <v>106</v>
      </c>
      <c r="C180">
        <v>2012</v>
      </c>
      <c r="D180" s="57">
        <v>130.54</v>
      </c>
      <c r="E180" s="57">
        <v>0</v>
      </c>
      <c r="F180" s="57">
        <v>0</v>
      </c>
      <c r="G180" s="57">
        <v>2.21</v>
      </c>
      <c r="H180" s="57">
        <v>0.03</v>
      </c>
      <c r="I180" s="57">
        <v>0</v>
      </c>
      <c r="J180" s="57">
        <v>128.30000000000001</v>
      </c>
      <c r="K180" s="59" t="str">
        <f t="shared" si="8"/>
        <v>214.2012</v>
      </c>
      <c r="L180" s="58">
        <f t="shared" si="9"/>
        <v>-2.21</v>
      </c>
      <c r="M180" s="58">
        <f>IFERROR(_xlfn.XLOOKUP(K180,'02 By Fund. Year'!A:A,'02 By Fund. Year'!B:B),0)</f>
        <v>0</v>
      </c>
      <c r="N180" s="57">
        <f t="shared" si="10"/>
        <v>-2.21</v>
      </c>
      <c r="P180" s="58">
        <f t="shared" si="11"/>
        <v>-0.03</v>
      </c>
    </row>
    <row r="181" spans="1:16" x14ac:dyDescent="0.3">
      <c r="A181">
        <v>214</v>
      </c>
      <c r="B181" t="s">
        <v>106</v>
      </c>
      <c r="C181">
        <v>2011</v>
      </c>
      <c r="D181" s="57">
        <v>239.33</v>
      </c>
      <c r="E181" s="57">
        <v>0</v>
      </c>
      <c r="F181" s="57">
        <v>0</v>
      </c>
      <c r="G181" s="57">
        <v>2.1800000000000002</v>
      </c>
      <c r="H181" s="57">
        <v>10.96</v>
      </c>
      <c r="I181" s="57">
        <v>0</v>
      </c>
      <c r="J181" s="57">
        <v>226.19</v>
      </c>
      <c r="K181" s="59" t="str">
        <f t="shared" si="8"/>
        <v>214.2011</v>
      </c>
      <c r="L181" s="58">
        <f t="shared" si="9"/>
        <v>-2.1800000000000002</v>
      </c>
      <c r="M181" s="58">
        <f>IFERROR(_xlfn.XLOOKUP(K181,'02 By Fund. Year'!A:A,'02 By Fund. Year'!B:B),0)</f>
        <v>0</v>
      </c>
      <c r="N181" s="57">
        <f t="shared" si="10"/>
        <v>-2.1800000000000002</v>
      </c>
      <c r="P181" s="58">
        <f t="shared" si="11"/>
        <v>-10.96</v>
      </c>
    </row>
    <row r="182" spans="1:16" x14ac:dyDescent="0.3">
      <c r="A182">
        <v>214</v>
      </c>
      <c r="B182" t="s">
        <v>106</v>
      </c>
      <c r="C182">
        <v>2010</v>
      </c>
      <c r="D182" s="57">
        <v>119.72</v>
      </c>
      <c r="E182" s="57">
        <v>0</v>
      </c>
      <c r="F182" s="57">
        <v>0</v>
      </c>
      <c r="G182" s="57">
        <v>2.79</v>
      </c>
      <c r="H182" s="57">
        <v>10.72</v>
      </c>
      <c r="I182" s="57">
        <v>0</v>
      </c>
      <c r="J182" s="57">
        <v>106.21</v>
      </c>
      <c r="K182" s="59" t="str">
        <f t="shared" si="8"/>
        <v>214.2010</v>
      </c>
      <c r="L182" s="58">
        <f t="shared" si="9"/>
        <v>-2.79</v>
      </c>
      <c r="M182" s="58">
        <f>IFERROR(_xlfn.XLOOKUP(K182,'02 By Fund. Year'!A:A,'02 By Fund. Year'!B:B),0)</f>
        <v>0</v>
      </c>
      <c r="N182" s="57">
        <f t="shared" si="10"/>
        <v>-2.79</v>
      </c>
      <c r="P182" s="58">
        <f t="shared" si="11"/>
        <v>-10.72</v>
      </c>
    </row>
    <row r="183" spans="1:16" x14ac:dyDescent="0.3">
      <c r="A183">
        <v>214</v>
      </c>
      <c r="B183" t="s">
        <v>106</v>
      </c>
      <c r="C183">
        <v>2009</v>
      </c>
      <c r="D183" s="57">
        <v>177.08</v>
      </c>
      <c r="E183" s="57">
        <v>0</v>
      </c>
      <c r="F183" s="57">
        <v>0</v>
      </c>
      <c r="G183" s="57">
        <v>29.15</v>
      </c>
      <c r="H183" s="57">
        <v>12.12</v>
      </c>
      <c r="I183" s="57">
        <v>0</v>
      </c>
      <c r="J183" s="57">
        <v>135.81</v>
      </c>
      <c r="K183" s="59" t="str">
        <f t="shared" si="8"/>
        <v>214.2009</v>
      </c>
      <c r="L183" s="58">
        <f t="shared" si="9"/>
        <v>-29.15</v>
      </c>
      <c r="M183" s="58">
        <f>IFERROR(_xlfn.XLOOKUP(K183,'02 By Fund. Year'!A:A,'02 By Fund. Year'!B:B),0)</f>
        <v>0</v>
      </c>
      <c r="N183" s="57">
        <f t="shared" si="10"/>
        <v>-29.15</v>
      </c>
      <c r="P183" s="58">
        <f t="shared" si="11"/>
        <v>-12.12</v>
      </c>
    </row>
    <row r="184" spans="1:16" x14ac:dyDescent="0.3">
      <c r="A184">
        <v>214</v>
      </c>
      <c r="B184" t="s">
        <v>106</v>
      </c>
      <c r="C184">
        <v>2008</v>
      </c>
      <c r="D184" s="57">
        <v>90.24</v>
      </c>
      <c r="E184" s="57">
        <v>0</v>
      </c>
      <c r="F184" s="57">
        <v>0</v>
      </c>
      <c r="G184" s="57">
        <v>18.170000000000002</v>
      </c>
      <c r="H184" s="57">
        <v>11.9</v>
      </c>
      <c r="I184" s="57">
        <v>0</v>
      </c>
      <c r="J184" s="57">
        <v>60.17</v>
      </c>
      <c r="K184" s="59" t="str">
        <f t="shared" si="8"/>
        <v>214.2008</v>
      </c>
      <c r="L184" s="58">
        <f t="shared" si="9"/>
        <v>-18.170000000000002</v>
      </c>
      <c r="M184" s="58">
        <f>IFERROR(_xlfn.XLOOKUP(K184,'02 By Fund. Year'!A:A,'02 By Fund. Year'!B:B),0)</f>
        <v>0</v>
      </c>
      <c r="N184" s="57">
        <f t="shared" si="10"/>
        <v>-18.170000000000002</v>
      </c>
      <c r="P184" s="58">
        <f t="shared" si="11"/>
        <v>-11.9</v>
      </c>
    </row>
    <row r="185" spans="1:16" x14ac:dyDescent="0.3">
      <c r="A185">
        <v>214</v>
      </c>
      <c r="B185" t="s">
        <v>106</v>
      </c>
      <c r="C185">
        <v>2007</v>
      </c>
      <c r="D185" s="57">
        <v>33.380000000000003</v>
      </c>
      <c r="E185" s="57">
        <v>0</v>
      </c>
      <c r="F185" s="57">
        <v>0</v>
      </c>
      <c r="G185" s="57">
        <v>3.25</v>
      </c>
      <c r="H185" s="57">
        <v>1.1299999999999999</v>
      </c>
      <c r="I185" s="57">
        <v>0</v>
      </c>
      <c r="J185" s="57">
        <v>29</v>
      </c>
      <c r="K185" s="59" t="str">
        <f t="shared" si="8"/>
        <v>214.2007</v>
      </c>
      <c r="L185" s="58">
        <f t="shared" si="9"/>
        <v>-3.25</v>
      </c>
      <c r="M185" s="58">
        <f>IFERROR(_xlfn.XLOOKUP(K185,'02 By Fund. Year'!A:A,'02 By Fund. Year'!B:B),0)</f>
        <v>0</v>
      </c>
      <c r="N185" s="57">
        <f t="shared" si="10"/>
        <v>-3.25</v>
      </c>
      <c r="P185" s="58">
        <f t="shared" si="11"/>
        <v>-1.1299999999999999</v>
      </c>
    </row>
    <row r="186" spans="1:16" x14ac:dyDescent="0.3">
      <c r="A186">
        <v>214</v>
      </c>
      <c r="B186" t="s">
        <v>106</v>
      </c>
      <c r="C186">
        <v>2006</v>
      </c>
      <c r="D186" s="57">
        <v>31.73</v>
      </c>
      <c r="E186" s="57">
        <v>0</v>
      </c>
      <c r="F186" s="57">
        <v>0</v>
      </c>
      <c r="G186" s="57">
        <v>3.61</v>
      </c>
      <c r="H186" s="57">
        <v>2.4900000000000002</v>
      </c>
      <c r="I186" s="57">
        <v>0</v>
      </c>
      <c r="J186" s="57">
        <v>25.63</v>
      </c>
      <c r="K186" s="59" t="str">
        <f t="shared" si="8"/>
        <v>214.2006</v>
      </c>
      <c r="L186" s="58">
        <f t="shared" si="9"/>
        <v>-3.61</v>
      </c>
      <c r="M186" s="58">
        <f>IFERROR(_xlfn.XLOOKUP(K186,'02 By Fund. Year'!A:A,'02 By Fund. Year'!B:B),0)</f>
        <v>0</v>
      </c>
      <c r="N186" s="57">
        <f t="shared" si="10"/>
        <v>-3.61</v>
      </c>
      <c r="P186" s="58">
        <f t="shared" si="11"/>
        <v>-2.4900000000000002</v>
      </c>
    </row>
    <row r="187" spans="1:16" x14ac:dyDescent="0.3">
      <c r="A187">
        <v>214</v>
      </c>
      <c r="B187" t="s">
        <v>106</v>
      </c>
      <c r="C187">
        <v>2005</v>
      </c>
      <c r="D187" s="57">
        <v>26.1</v>
      </c>
      <c r="E187" s="57">
        <v>0</v>
      </c>
      <c r="F187" s="57">
        <v>0</v>
      </c>
      <c r="G187" s="57">
        <v>2.95</v>
      </c>
      <c r="H187" s="57">
        <v>0.61</v>
      </c>
      <c r="I187" s="57">
        <v>0</v>
      </c>
      <c r="J187" s="57">
        <v>22.54</v>
      </c>
      <c r="K187" s="59" t="str">
        <f t="shared" si="8"/>
        <v>214.2005</v>
      </c>
      <c r="L187" s="58">
        <f t="shared" si="9"/>
        <v>-2.95</v>
      </c>
      <c r="M187" s="58">
        <f>IFERROR(_xlfn.XLOOKUP(K187,'02 By Fund. Year'!A:A,'02 By Fund. Year'!B:B),0)</f>
        <v>0</v>
      </c>
      <c r="N187" s="57">
        <f t="shared" si="10"/>
        <v>-2.95</v>
      </c>
      <c r="P187" s="58">
        <f t="shared" si="11"/>
        <v>-0.61</v>
      </c>
    </row>
    <row r="188" spans="1:16" x14ac:dyDescent="0.3">
      <c r="A188">
        <v>214</v>
      </c>
      <c r="B188" t="s">
        <v>106</v>
      </c>
      <c r="C188">
        <v>2004</v>
      </c>
      <c r="D188" s="57">
        <v>19.62</v>
      </c>
      <c r="E188" s="57">
        <v>0</v>
      </c>
      <c r="F188" s="57">
        <v>0</v>
      </c>
      <c r="G188" s="57">
        <v>2.95</v>
      </c>
      <c r="H188" s="57">
        <v>0.34</v>
      </c>
      <c r="I188" s="57">
        <v>0</v>
      </c>
      <c r="J188" s="57">
        <v>16.329999999999998</v>
      </c>
      <c r="K188" s="59" t="str">
        <f t="shared" si="8"/>
        <v>214.2004</v>
      </c>
      <c r="L188" s="58">
        <f t="shared" si="9"/>
        <v>-2.95</v>
      </c>
      <c r="M188" s="58">
        <f>IFERROR(_xlfn.XLOOKUP(K188,'02 By Fund. Year'!A:A,'02 By Fund. Year'!B:B),0)</f>
        <v>0</v>
      </c>
      <c r="N188" s="57">
        <f t="shared" si="10"/>
        <v>-2.95</v>
      </c>
      <c r="P188" s="58">
        <f t="shared" si="11"/>
        <v>-0.34</v>
      </c>
    </row>
    <row r="189" spans="1:16" x14ac:dyDescent="0.3">
      <c r="A189">
        <v>214</v>
      </c>
      <c r="B189" t="s">
        <v>106</v>
      </c>
      <c r="C189">
        <v>2003</v>
      </c>
      <c r="D189" s="57">
        <v>9.69</v>
      </c>
      <c r="E189" s="57">
        <v>0</v>
      </c>
      <c r="F189" s="57">
        <v>0</v>
      </c>
      <c r="G189" s="57">
        <v>1.39</v>
      </c>
      <c r="H189" s="57">
        <v>0</v>
      </c>
      <c r="I189" s="57">
        <v>0</v>
      </c>
      <c r="J189" s="57">
        <v>8.3000000000000007</v>
      </c>
      <c r="K189" s="59" t="str">
        <f t="shared" si="8"/>
        <v>214.2003</v>
      </c>
      <c r="L189" s="58">
        <f t="shared" si="9"/>
        <v>-1.39</v>
      </c>
      <c r="M189" s="58">
        <f>IFERROR(_xlfn.XLOOKUP(K189,'02 By Fund. Year'!A:A,'02 By Fund. Year'!B:B),0)</f>
        <v>0</v>
      </c>
      <c r="N189" s="57">
        <f t="shared" si="10"/>
        <v>-1.39</v>
      </c>
      <c r="P189" s="58">
        <f t="shared" si="11"/>
        <v>0</v>
      </c>
    </row>
    <row r="190" spans="1:16" x14ac:dyDescent="0.3">
      <c r="A190">
        <v>214</v>
      </c>
      <c r="B190" t="s">
        <v>106</v>
      </c>
      <c r="C190">
        <v>2002</v>
      </c>
      <c r="D190" s="57">
        <v>11.96</v>
      </c>
      <c r="E190" s="57">
        <v>0</v>
      </c>
      <c r="F190" s="57">
        <v>0</v>
      </c>
      <c r="G190" s="57">
        <v>0</v>
      </c>
      <c r="H190" s="57">
        <v>0</v>
      </c>
      <c r="I190" s="57">
        <v>0</v>
      </c>
      <c r="J190" s="57">
        <v>11.96</v>
      </c>
      <c r="K190" s="59" t="str">
        <f t="shared" si="8"/>
        <v>214.2002</v>
      </c>
      <c r="L190" s="58">
        <f t="shared" si="9"/>
        <v>0</v>
      </c>
      <c r="M190" s="58">
        <f>IFERROR(_xlfn.XLOOKUP(K190,'02 By Fund. Year'!A:A,'02 By Fund. Year'!B:B),0)</f>
        <v>0</v>
      </c>
      <c r="N190" s="57">
        <f t="shared" si="10"/>
        <v>0</v>
      </c>
      <c r="P190" s="58">
        <f t="shared" si="11"/>
        <v>0</v>
      </c>
    </row>
    <row r="191" spans="1:16" x14ac:dyDescent="0.3">
      <c r="A191">
        <v>214</v>
      </c>
      <c r="B191" t="s">
        <v>106</v>
      </c>
      <c r="C191">
        <v>2001</v>
      </c>
      <c r="D191" s="57">
        <v>19.29</v>
      </c>
      <c r="E191" s="57">
        <v>0</v>
      </c>
      <c r="F191" s="57">
        <v>0</v>
      </c>
      <c r="G191" s="57">
        <v>0</v>
      </c>
      <c r="H191" s="57">
        <v>0</v>
      </c>
      <c r="I191" s="57">
        <v>0</v>
      </c>
      <c r="J191" s="57">
        <v>19.29</v>
      </c>
      <c r="K191" s="59" t="str">
        <f t="shared" si="8"/>
        <v>214.2001</v>
      </c>
      <c r="L191" s="58">
        <f t="shared" si="9"/>
        <v>0</v>
      </c>
      <c r="M191" s="58">
        <f>IFERROR(_xlfn.XLOOKUP(K191,'02 By Fund. Year'!A:A,'02 By Fund. Year'!B:B),0)</f>
        <v>0</v>
      </c>
      <c r="N191" s="57">
        <f t="shared" si="10"/>
        <v>0</v>
      </c>
      <c r="P191" s="58">
        <f t="shared" si="11"/>
        <v>0</v>
      </c>
    </row>
    <row r="192" spans="1:16" x14ac:dyDescent="0.3">
      <c r="A192">
        <v>214</v>
      </c>
      <c r="B192" t="s">
        <v>106</v>
      </c>
      <c r="C192">
        <v>2000</v>
      </c>
      <c r="D192" s="57">
        <v>26.98</v>
      </c>
      <c r="E192" s="57">
        <v>0</v>
      </c>
      <c r="F192" s="57">
        <v>0</v>
      </c>
      <c r="G192" s="57">
        <v>0</v>
      </c>
      <c r="H192" s="57">
        <v>0</v>
      </c>
      <c r="I192" s="57">
        <v>0</v>
      </c>
      <c r="J192" s="57">
        <v>26.98</v>
      </c>
      <c r="K192" s="59" t="str">
        <f t="shared" si="8"/>
        <v>214.2000</v>
      </c>
      <c r="L192" s="58">
        <f t="shared" si="9"/>
        <v>0</v>
      </c>
      <c r="M192" s="58">
        <f>IFERROR(_xlfn.XLOOKUP(K192,'02 By Fund. Year'!A:A,'02 By Fund. Year'!B:B),0)</f>
        <v>0</v>
      </c>
      <c r="N192" s="57">
        <f t="shared" si="10"/>
        <v>0</v>
      </c>
      <c r="P192" s="58">
        <f t="shared" si="11"/>
        <v>0</v>
      </c>
    </row>
    <row r="193" spans="1:16" x14ac:dyDescent="0.3">
      <c r="A193">
        <v>214</v>
      </c>
      <c r="B193" t="s">
        <v>106</v>
      </c>
      <c r="C193">
        <v>1999</v>
      </c>
      <c r="D193" s="57">
        <v>16.93</v>
      </c>
      <c r="E193" s="57">
        <v>0</v>
      </c>
      <c r="F193" s="57">
        <v>0</v>
      </c>
      <c r="G193" s="57">
        <v>0</v>
      </c>
      <c r="H193" s="57">
        <v>0</v>
      </c>
      <c r="I193" s="57">
        <v>0</v>
      </c>
      <c r="J193" s="57">
        <v>16.93</v>
      </c>
      <c r="K193" s="59" t="str">
        <f t="shared" si="8"/>
        <v>214.1999</v>
      </c>
      <c r="L193" s="58">
        <f t="shared" si="9"/>
        <v>0</v>
      </c>
      <c r="M193" s="58">
        <f>IFERROR(_xlfn.XLOOKUP(K193,'02 By Fund. Year'!A:A,'02 By Fund. Year'!B:B),0)</f>
        <v>0</v>
      </c>
      <c r="N193" s="57">
        <f t="shared" si="10"/>
        <v>0</v>
      </c>
      <c r="P193" s="58">
        <f t="shared" si="11"/>
        <v>0</v>
      </c>
    </row>
    <row r="194" spans="1:16" x14ac:dyDescent="0.3">
      <c r="A194">
        <v>214</v>
      </c>
      <c r="B194" t="s">
        <v>106</v>
      </c>
      <c r="C194">
        <v>1998</v>
      </c>
      <c r="D194" s="57">
        <v>12.78</v>
      </c>
      <c r="E194" s="57">
        <v>0</v>
      </c>
      <c r="F194" s="57">
        <v>0</v>
      </c>
      <c r="G194" s="57">
        <v>0</v>
      </c>
      <c r="H194" s="57">
        <v>0</v>
      </c>
      <c r="I194" s="57">
        <v>0</v>
      </c>
      <c r="J194" s="57">
        <v>12.78</v>
      </c>
      <c r="K194" s="59" t="str">
        <f t="shared" si="8"/>
        <v>214.1998</v>
      </c>
      <c r="L194" s="58">
        <f t="shared" si="9"/>
        <v>0</v>
      </c>
      <c r="M194" s="58">
        <f>IFERROR(_xlfn.XLOOKUP(K194,'02 By Fund. Year'!A:A,'02 By Fund. Year'!B:B),0)</f>
        <v>0</v>
      </c>
      <c r="N194" s="57">
        <f t="shared" si="10"/>
        <v>0</v>
      </c>
      <c r="P194" s="58">
        <f t="shared" si="11"/>
        <v>0</v>
      </c>
    </row>
    <row r="195" spans="1:16" x14ac:dyDescent="0.3">
      <c r="A195">
        <v>214</v>
      </c>
      <c r="B195" t="s">
        <v>106</v>
      </c>
      <c r="C195">
        <v>1997</v>
      </c>
      <c r="D195" s="57">
        <v>2.73</v>
      </c>
      <c r="E195" s="57">
        <v>0</v>
      </c>
      <c r="F195" s="57">
        <v>0</v>
      </c>
      <c r="G195" s="57">
        <v>0</v>
      </c>
      <c r="H195" s="57">
        <v>0</v>
      </c>
      <c r="I195" s="57">
        <v>0</v>
      </c>
      <c r="J195" s="57">
        <v>2.73</v>
      </c>
      <c r="K195" s="59" t="str">
        <f t="shared" si="8"/>
        <v>214.1997</v>
      </c>
      <c r="L195" s="58">
        <f t="shared" si="9"/>
        <v>0</v>
      </c>
      <c r="M195" s="58">
        <f>IFERROR(_xlfn.XLOOKUP(K195,'02 By Fund. Year'!A:A,'02 By Fund. Year'!B:B),0)</f>
        <v>0</v>
      </c>
      <c r="N195" s="57">
        <f t="shared" si="10"/>
        <v>0</v>
      </c>
      <c r="P195" s="58">
        <f t="shared" si="11"/>
        <v>0</v>
      </c>
    </row>
    <row r="196" spans="1:16" x14ac:dyDescent="0.3">
      <c r="A196">
        <v>214</v>
      </c>
      <c r="B196" t="s">
        <v>106</v>
      </c>
      <c r="C196">
        <v>1996</v>
      </c>
      <c r="D196" s="57">
        <v>2.46</v>
      </c>
      <c r="E196" s="57">
        <v>0</v>
      </c>
      <c r="F196" s="57">
        <v>0</v>
      </c>
      <c r="G196" s="57">
        <v>0</v>
      </c>
      <c r="H196" s="57">
        <v>0</v>
      </c>
      <c r="I196" s="57">
        <v>0</v>
      </c>
      <c r="J196" s="57">
        <v>2.46</v>
      </c>
      <c r="K196" s="59" t="str">
        <f t="shared" si="8"/>
        <v>214.1996</v>
      </c>
      <c r="L196" s="58">
        <f t="shared" si="9"/>
        <v>0</v>
      </c>
      <c r="M196" s="58">
        <f>IFERROR(_xlfn.XLOOKUP(K196,'02 By Fund. Year'!A:A,'02 By Fund. Year'!B:B),0)</f>
        <v>0</v>
      </c>
      <c r="N196" s="57">
        <f t="shared" si="10"/>
        <v>0</v>
      </c>
      <c r="P196" s="58">
        <f t="shared" si="11"/>
        <v>0</v>
      </c>
    </row>
    <row r="197" spans="1:16" x14ac:dyDescent="0.3">
      <c r="A197">
        <v>214</v>
      </c>
      <c r="B197" t="s">
        <v>106</v>
      </c>
      <c r="C197">
        <v>1995</v>
      </c>
      <c r="D197" s="57">
        <v>2.36</v>
      </c>
      <c r="E197" s="57">
        <v>0</v>
      </c>
      <c r="F197" s="57">
        <v>0</v>
      </c>
      <c r="G197" s="57">
        <v>0</v>
      </c>
      <c r="H197" s="57">
        <v>0</v>
      </c>
      <c r="I197" s="57">
        <v>0</v>
      </c>
      <c r="J197" s="57">
        <v>2.36</v>
      </c>
      <c r="K197" s="59" t="str">
        <f t="shared" si="8"/>
        <v>214.1995</v>
      </c>
      <c r="L197" s="58">
        <f t="shared" si="9"/>
        <v>0</v>
      </c>
      <c r="M197" s="58">
        <f>IFERROR(_xlfn.XLOOKUP(K197,'02 By Fund. Year'!A:A,'02 By Fund. Year'!B:B),0)</f>
        <v>0</v>
      </c>
      <c r="N197" s="57">
        <f t="shared" si="10"/>
        <v>0</v>
      </c>
      <c r="P197" s="58">
        <f t="shared" si="11"/>
        <v>0</v>
      </c>
    </row>
    <row r="198" spans="1:16" x14ac:dyDescent="0.3">
      <c r="A198">
        <v>214</v>
      </c>
      <c r="B198" t="s">
        <v>106</v>
      </c>
      <c r="C198">
        <v>1994</v>
      </c>
      <c r="D198" s="57">
        <v>0</v>
      </c>
      <c r="E198" s="57">
        <v>0</v>
      </c>
      <c r="F198" s="57">
        <v>0</v>
      </c>
      <c r="G198" s="57">
        <v>0</v>
      </c>
      <c r="H198" s="57">
        <v>0</v>
      </c>
      <c r="I198" s="57">
        <v>0</v>
      </c>
      <c r="J198" s="57">
        <v>0</v>
      </c>
      <c r="K198" s="59" t="str">
        <f t="shared" ref="K198:K261" si="12">CONCATENATE(A198,".",C198)</f>
        <v>214.1994</v>
      </c>
      <c r="L198" s="58">
        <f t="shared" ref="L198:L261" si="13">SUM(E198,F198,-G198)</f>
        <v>0</v>
      </c>
      <c r="M198" s="58">
        <f>IFERROR(_xlfn.XLOOKUP(K198,'02 By Fund. Year'!A:A,'02 By Fund. Year'!B:B),0)</f>
        <v>0</v>
      </c>
      <c r="N198" s="57">
        <f t="shared" ref="N198:N261" si="14">SUM(L198:M198)</f>
        <v>0</v>
      </c>
      <c r="P198" s="58">
        <f t="shared" ref="P198:P261" si="15">-SUM(H198,M198)</f>
        <v>0</v>
      </c>
    </row>
    <row r="199" spans="1:16" x14ac:dyDescent="0.3">
      <c r="A199">
        <v>214</v>
      </c>
      <c r="B199" t="s">
        <v>106</v>
      </c>
      <c r="C199">
        <v>1993</v>
      </c>
      <c r="D199" s="57">
        <v>1.73</v>
      </c>
      <c r="E199" s="57">
        <v>0</v>
      </c>
      <c r="F199" s="57">
        <v>0</v>
      </c>
      <c r="G199" s="57">
        <v>0</v>
      </c>
      <c r="H199" s="57">
        <v>0</v>
      </c>
      <c r="I199" s="57">
        <v>0</v>
      </c>
      <c r="J199" s="57">
        <v>1.73</v>
      </c>
      <c r="K199" s="59" t="str">
        <f t="shared" si="12"/>
        <v>214.1993</v>
      </c>
      <c r="L199" s="58">
        <f t="shared" si="13"/>
        <v>0</v>
      </c>
      <c r="M199" s="58">
        <f>IFERROR(_xlfn.XLOOKUP(K199,'02 By Fund. Year'!A:A,'02 By Fund. Year'!B:B),0)</f>
        <v>0</v>
      </c>
      <c r="N199" s="57">
        <f t="shared" si="14"/>
        <v>0</v>
      </c>
      <c r="P199" s="58">
        <f t="shared" si="15"/>
        <v>0</v>
      </c>
    </row>
    <row r="200" spans="1:16" x14ac:dyDescent="0.3">
      <c r="A200">
        <v>214</v>
      </c>
      <c r="B200" t="s">
        <v>106</v>
      </c>
      <c r="C200">
        <v>1992</v>
      </c>
      <c r="D200" s="57">
        <v>1.99</v>
      </c>
      <c r="E200" s="57">
        <v>0</v>
      </c>
      <c r="F200" s="57">
        <v>0</v>
      </c>
      <c r="G200" s="57">
        <v>0</v>
      </c>
      <c r="H200" s="57">
        <v>0</v>
      </c>
      <c r="I200" s="57">
        <v>0</v>
      </c>
      <c r="J200" s="57">
        <v>1.99</v>
      </c>
      <c r="K200" s="59" t="str">
        <f t="shared" si="12"/>
        <v>214.1992</v>
      </c>
      <c r="L200" s="58">
        <f t="shared" si="13"/>
        <v>0</v>
      </c>
      <c r="M200" s="58">
        <f>IFERROR(_xlfn.XLOOKUP(K200,'02 By Fund. Year'!A:A,'02 By Fund. Year'!B:B),0)</f>
        <v>0</v>
      </c>
      <c r="N200" s="57">
        <f t="shared" si="14"/>
        <v>0</v>
      </c>
      <c r="P200" s="58">
        <f t="shared" si="15"/>
        <v>0</v>
      </c>
    </row>
    <row r="201" spans="1:16" x14ac:dyDescent="0.3">
      <c r="A201">
        <v>214</v>
      </c>
      <c r="B201" t="s">
        <v>106</v>
      </c>
      <c r="C201">
        <v>1991</v>
      </c>
      <c r="D201" s="57">
        <v>2.23</v>
      </c>
      <c r="E201" s="57">
        <v>0</v>
      </c>
      <c r="F201" s="57">
        <v>0</v>
      </c>
      <c r="G201" s="57">
        <v>0</v>
      </c>
      <c r="H201" s="57">
        <v>0</v>
      </c>
      <c r="I201" s="57">
        <v>0</v>
      </c>
      <c r="J201" s="57">
        <v>2.23</v>
      </c>
      <c r="K201" s="59" t="str">
        <f t="shared" si="12"/>
        <v>214.1991</v>
      </c>
      <c r="L201" s="58">
        <f t="shared" si="13"/>
        <v>0</v>
      </c>
      <c r="M201" s="58">
        <f>IFERROR(_xlfn.XLOOKUP(K201,'02 By Fund. Year'!A:A,'02 By Fund. Year'!B:B),0)</f>
        <v>0</v>
      </c>
      <c r="N201" s="57">
        <f t="shared" si="14"/>
        <v>0</v>
      </c>
      <c r="P201" s="58">
        <f t="shared" si="15"/>
        <v>0</v>
      </c>
    </row>
    <row r="202" spans="1:16" x14ac:dyDescent="0.3">
      <c r="A202">
        <v>214</v>
      </c>
      <c r="B202" t="s">
        <v>106</v>
      </c>
      <c r="C202">
        <v>1990</v>
      </c>
      <c r="D202" s="57">
        <v>2.6</v>
      </c>
      <c r="E202" s="57">
        <v>0</v>
      </c>
      <c r="F202" s="57">
        <v>0</v>
      </c>
      <c r="G202" s="57">
        <v>0</v>
      </c>
      <c r="H202" s="57">
        <v>0</v>
      </c>
      <c r="I202" s="57">
        <v>0</v>
      </c>
      <c r="J202" s="57">
        <v>2.6</v>
      </c>
      <c r="K202" s="59" t="str">
        <f t="shared" si="12"/>
        <v>214.1990</v>
      </c>
      <c r="L202" s="58">
        <f t="shared" si="13"/>
        <v>0</v>
      </c>
      <c r="M202" s="58">
        <f>IFERROR(_xlfn.XLOOKUP(K202,'02 By Fund. Year'!A:A,'02 By Fund. Year'!B:B),0)</f>
        <v>0</v>
      </c>
      <c r="N202" s="57">
        <f t="shared" si="14"/>
        <v>0</v>
      </c>
      <c r="P202" s="58">
        <f t="shared" si="15"/>
        <v>0</v>
      </c>
    </row>
    <row r="203" spans="1:16" x14ac:dyDescent="0.3">
      <c r="A203">
        <v>214</v>
      </c>
      <c r="B203" t="s">
        <v>106</v>
      </c>
      <c r="C203">
        <v>1989</v>
      </c>
      <c r="D203" s="57">
        <v>2.68</v>
      </c>
      <c r="E203" s="57">
        <v>0</v>
      </c>
      <c r="F203" s="57">
        <v>0</v>
      </c>
      <c r="G203" s="57">
        <v>0</v>
      </c>
      <c r="H203" s="57">
        <v>0</v>
      </c>
      <c r="I203" s="57">
        <v>0</v>
      </c>
      <c r="J203" s="57">
        <v>2.68</v>
      </c>
      <c r="K203" s="59" t="str">
        <f t="shared" si="12"/>
        <v>214.1989</v>
      </c>
      <c r="L203" s="58">
        <f t="shared" si="13"/>
        <v>0</v>
      </c>
      <c r="M203" s="58">
        <f>IFERROR(_xlfn.XLOOKUP(K203,'02 By Fund. Year'!A:A,'02 By Fund. Year'!B:B),0)</f>
        <v>0</v>
      </c>
      <c r="N203" s="57">
        <f t="shared" si="14"/>
        <v>0</v>
      </c>
      <c r="P203" s="58">
        <f t="shared" si="15"/>
        <v>0</v>
      </c>
    </row>
    <row r="204" spans="1:16" x14ac:dyDescent="0.3">
      <c r="A204">
        <v>214</v>
      </c>
      <c r="B204" t="s">
        <v>106</v>
      </c>
      <c r="C204">
        <v>1988</v>
      </c>
      <c r="D204" s="57">
        <v>2.74</v>
      </c>
      <c r="E204" s="57">
        <v>0</v>
      </c>
      <c r="F204" s="57">
        <v>0</v>
      </c>
      <c r="G204" s="57">
        <v>0</v>
      </c>
      <c r="H204" s="57">
        <v>0</v>
      </c>
      <c r="I204" s="57">
        <v>0</v>
      </c>
      <c r="J204" s="57">
        <v>2.74</v>
      </c>
      <c r="K204" s="59" t="str">
        <f t="shared" si="12"/>
        <v>214.1988</v>
      </c>
      <c r="L204" s="58">
        <f t="shared" si="13"/>
        <v>0</v>
      </c>
      <c r="M204" s="58">
        <f>IFERROR(_xlfn.XLOOKUP(K204,'02 By Fund. Year'!A:A,'02 By Fund. Year'!B:B),0)</f>
        <v>0</v>
      </c>
      <c r="N204" s="57">
        <f t="shared" si="14"/>
        <v>0</v>
      </c>
      <c r="P204" s="58">
        <f t="shared" si="15"/>
        <v>0</v>
      </c>
    </row>
    <row r="205" spans="1:16" x14ac:dyDescent="0.3">
      <c r="A205">
        <v>214</v>
      </c>
      <c r="B205" t="s">
        <v>106</v>
      </c>
      <c r="C205">
        <v>1987</v>
      </c>
      <c r="D205" s="57">
        <v>8.32</v>
      </c>
      <c r="E205" s="57">
        <v>0</v>
      </c>
      <c r="F205" s="57">
        <v>0</v>
      </c>
      <c r="G205" s="57">
        <v>0</v>
      </c>
      <c r="H205" s="57">
        <v>5.75</v>
      </c>
      <c r="I205" s="57">
        <v>0</v>
      </c>
      <c r="J205" s="57">
        <v>2.57</v>
      </c>
      <c r="K205" s="59" t="str">
        <f t="shared" si="12"/>
        <v>214.1987</v>
      </c>
      <c r="L205" s="58">
        <f t="shared" si="13"/>
        <v>0</v>
      </c>
      <c r="M205" s="58">
        <f>IFERROR(_xlfn.XLOOKUP(K205,'02 By Fund. Year'!A:A,'02 By Fund. Year'!B:B),0)</f>
        <v>0</v>
      </c>
      <c r="N205" s="57">
        <f t="shared" si="14"/>
        <v>0</v>
      </c>
      <c r="P205" s="58">
        <f t="shared" si="15"/>
        <v>-5.75</v>
      </c>
    </row>
    <row r="206" spans="1:16" x14ac:dyDescent="0.3">
      <c r="A206">
        <v>214</v>
      </c>
      <c r="B206" t="s">
        <v>106</v>
      </c>
      <c r="C206">
        <v>1986</v>
      </c>
      <c r="D206" s="57">
        <v>6.57</v>
      </c>
      <c r="E206" s="57">
        <v>0</v>
      </c>
      <c r="F206" s="57">
        <v>0</v>
      </c>
      <c r="G206" s="57">
        <v>0</v>
      </c>
      <c r="H206" s="57">
        <v>4.7</v>
      </c>
      <c r="I206" s="57">
        <v>0</v>
      </c>
      <c r="J206" s="57">
        <v>1.87</v>
      </c>
      <c r="K206" s="59" t="str">
        <f t="shared" si="12"/>
        <v>214.1986</v>
      </c>
      <c r="L206" s="58">
        <f t="shared" si="13"/>
        <v>0</v>
      </c>
      <c r="M206" s="58">
        <f>IFERROR(_xlfn.XLOOKUP(K206,'02 By Fund. Year'!A:A,'02 By Fund. Year'!B:B),0)</f>
        <v>0</v>
      </c>
      <c r="N206" s="57">
        <f t="shared" si="14"/>
        <v>0</v>
      </c>
      <c r="P206" s="58">
        <f t="shared" si="15"/>
        <v>-4.7</v>
      </c>
    </row>
    <row r="207" spans="1:16" x14ac:dyDescent="0.3">
      <c r="A207">
        <v>214</v>
      </c>
      <c r="B207" t="s">
        <v>106</v>
      </c>
      <c r="C207">
        <v>1985</v>
      </c>
      <c r="D207" s="57">
        <v>5.89</v>
      </c>
      <c r="E207" s="57">
        <v>0</v>
      </c>
      <c r="F207" s="57">
        <v>0</v>
      </c>
      <c r="G207" s="57">
        <v>0</v>
      </c>
      <c r="H207" s="57">
        <v>4.57</v>
      </c>
      <c r="I207" s="57">
        <v>0</v>
      </c>
      <c r="J207" s="57">
        <v>1.32</v>
      </c>
      <c r="K207" s="59" t="str">
        <f t="shared" si="12"/>
        <v>214.1985</v>
      </c>
      <c r="L207" s="58">
        <f t="shared" si="13"/>
        <v>0</v>
      </c>
      <c r="M207" s="58">
        <f>IFERROR(_xlfn.XLOOKUP(K207,'02 By Fund. Year'!A:A,'02 By Fund. Year'!B:B),0)</f>
        <v>0</v>
      </c>
      <c r="N207" s="57">
        <f t="shared" si="14"/>
        <v>0</v>
      </c>
      <c r="P207" s="58">
        <f t="shared" si="15"/>
        <v>-4.57</v>
      </c>
    </row>
    <row r="208" spans="1:16" x14ac:dyDescent="0.3">
      <c r="A208">
        <v>214</v>
      </c>
      <c r="B208" t="s">
        <v>106</v>
      </c>
      <c r="C208">
        <v>1984</v>
      </c>
      <c r="D208" s="57">
        <v>4.24</v>
      </c>
      <c r="E208" s="57">
        <v>0</v>
      </c>
      <c r="F208" s="57">
        <v>0</v>
      </c>
      <c r="G208" s="57">
        <v>0</v>
      </c>
      <c r="H208" s="57">
        <v>4.24</v>
      </c>
      <c r="I208" s="57">
        <v>0</v>
      </c>
      <c r="J208" s="57">
        <v>0</v>
      </c>
      <c r="K208" s="59" t="str">
        <f t="shared" si="12"/>
        <v>214.1984</v>
      </c>
      <c r="L208" s="58">
        <f t="shared" si="13"/>
        <v>0</v>
      </c>
      <c r="M208" s="58">
        <f>IFERROR(_xlfn.XLOOKUP(K208,'02 By Fund. Year'!A:A,'02 By Fund. Year'!B:B),0)</f>
        <v>0</v>
      </c>
      <c r="N208" s="57">
        <f t="shared" si="14"/>
        <v>0</v>
      </c>
      <c r="P208" s="58">
        <f t="shared" si="15"/>
        <v>-4.24</v>
      </c>
    </row>
    <row r="209" spans="1:16" x14ac:dyDescent="0.3">
      <c r="A209">
        <v>214</v>
      </c>
      <c r="B209" t="s">
        <v>106</v>
      </c>
      <c r="C209">
        <v>1983</v>
      </c>
      <c r="D209" s="57">
        <v>0.99</v>
      </c>
      <c r="E209" s="57">
        <v>0</v>
      </c>
      <c r="F209" s="57">
        <v>0</v>
      </c>
      <c r="G209" s="57">
        <v>0</v>
      </c>
      <c r="H209" s="57">
        <v>0.99</v>
      </c>
      <c r="I209" s="57">
        <v>0</v>
      </c>
      <c r="J209" s="57">
        <v>0</v>
      </c>
      <c r="K209" s="59" t="str">
        <f t="shared" si="12"/>
        <v>214.1983</v>
      </c>
      <c r="L209" s="58">
        <f t="shared" si="13"/>
        <v>0</v>
      </c>
      <c r="M209" s="58">
        <f>IFERROR(_xlfn.XLOOKUP(K209,'02 By Fund. Year'!A:A,'02 By Fund. Year'!B:B),0)</f>
        <v>0</v>
      </c>
      <c r="N209" s="57">
        <f t="shared" si="14"/>
        <v>0</v>
      </c>
      <c r="P209" s="58">
        <f t="shared" si="15"/>
        <v>-0.99</v>
      </c>
    </row>
    <row r="210" spans="1:16" x14ac:dyDescent="0.3">
      <c r="A210">
        <v>215</v>
      </c>
      <c r="B210" t="s">
        <v>107</v>
      </c>
      <c r="C210">
        <v>2025</v>
      </c>
      <c r="D210" s="57">
        <v>1498787.01</v>
      </c>
      <c r="E210" s="57">
        <v>489.12</v>
      </c>
      <c r="F210" s="57">
        <v>-1613.41</v>
      </c>
      <c r="G210" s="57">
        <v>7.28</v>
      </c>
      <c r="H210" s="57">
        <v>1443179.98</v>
      </c>
      <c r="I210" s="57">
        <v>38296.949999999997</v>
      </c>
      <c r="J210" s="57">
        <v>16178.51</v>
      </c>
      <c r="K210" s="59" t="str">
        <f t="shared" si="12"/>
        <v>215.2025</v>
      </c>
      <c r="L210" s="58">
        <f t="shared" si="13"/>
        <v>-1131.57</v>
      </c>
      <c r="M210" s="58">
        <f>IFERROR(_xlfn.XLOOKUP(K210,'02 By Fund. Year'!A:A,'02 By Fund. Year'!B:B),0)</f>
        <v>-5464.4199999999992</v>
      </c>
      <c r="N210" s="57">
        <f t="shared" si="14"/>
        <v>-6595.9899999999989</v>
      </c>
      <c r="P210" s="58">
        <f t="shared" si="15"/>
        <v>-1437715.56</v>
      </c>
    </row>
    <row r="211" spans="1:16" x14ac:dyDescent="0.3">
      <c r="A211">
        <v>215</v>
      </c>
      <c r="B211" t="s">
        <v>107</v>
      </c>
      <c r="C211">
        <v>2024</v>
      </c>
      <c r="D211" s="57">
        <v>14012.08</v>
      </c>
      <c r="E211" s="57">
        <v>0</v>
      </c>
      <c r="F211" s="57">
        <v>-1017.02</v>
      </c>
      <c r="G211" s="57">
        <v>6.08</v>
      </c>
      <c r="H211" s="57">
        <v>8494.33</v>
      </c>
      <c r="I211" s="57">
        <v>-6.46</v>
      </c>
      <c r="J211" s="57">
        <v>4501.1099999999997</v>
      </c>
      <c r="K211" s="59" t="str">
        <f t="shared" si="12"/>
        <v>215.2024</v>
      </c>
      <c r="L211" s="58">
        <f t="shared" si="13"/>
        <v>-1023.1</v>
      </c>
      <c r="M211" s="58">
        <f>IFERROR(_xlfn.XLOOKUP(K211,'02 By Fund. Year'!A:A,'02 By Fund. Year'!B:B),0)</f>
        <v>8380.26</v>
      </c>
      <c r="N211" s="57">
        <f t="shared" si="14"/>
        <v>7357.16</v>
      </c>
      <c r="P211" s="58">
        <f t="shared" si="15"/>
        <v>-16874.59</v>
      </c>
    </row>
    <row r="212" spans="1:16" x14ac:dyDescent="0.3">
      <c r="A212">
        <v>215</v>
      </c>
      <c r="B212" t="s">
        <v>107</v>
      </c>
      <c r="C212">
        <v>2023</v>
      </c>
      <c r="D212" s="57">
        <v>3867.82</v>
      </c>
      <c r="E212" s="57">
        <v>4.7300000000000004</v>
      </c>
      <c r="F212" s="57">
        <v>-165.12</v>
      </c>
      <c r="G212" s="57">
        <v>4.6399999999999997</v>
      </c>
      <c r="H212" s="57">
        <v>1303.02</v>
      </c>
      <c r="I212" s="57">
        <v>7.0000000000000007E-2</v>
      </c>
      <c r="J212" s="57">
        <v>2399.6999999999998</v>
      </c>
      <c r="K212" s="59" t="str">
        <f t="shared" si="12"/>
        <v>215.2023</v>
      </c>
      <c r="L212" s="58">
        <f t="shared" si="13"/>
        <v>-165.03</v>
      </c>
      <c r="M212" s="58">
        <f>IFERROR(_xlfn.XLOOKUP(K212,'02 By Fund. Year'!A:A,'02 By Fund. Year'!B:B),0)</f>
        <v>2783.17</v>
      </c>
      <c r="N212" s="57">
        <f t="shared" si="14"/>
        <v>2618.14</v>
      </c>
      <c r="P212" s="58">
        <f t="shared" si="15"/>
        <v>-4086.19</v>
      </c>
    </row>
    <row r="213" spans="1:16" x14ac:dyDescent="0.3">
      <c r="A213">
        <v>215</v>
      </c>
      <c r="B213" t="s">
        <v>107</v>
      </c>
      <c r="C213">
        <v>2022</v>
      </c>
      <c r="D213" s="57">
        <v>1919.38</v>
      </c>
      <c r="E213" s="57">
        <v>0</v>
      </c>
      <c r="F213" s="57">
        <v>-96.53</v>
      </c>
      <c r="G213" s="57">
        <v>4.04</v>
      </c>
      <c r="H213" s="57">
        <v>802.67</v>
      </c>
      <c r="I213" s="57">
        <v>0.04</v>
      </c>
      <c r="J213" s="57">
        <v>1016.1</v>
      </c>
      <c r="K213" s="59" t="str">
        <f t="shared" si="12"/>
        <v>215.2022</v>
      </c>
      <c r="L213" s="58">
        <f t="shared" si="13"/>
        <v>-100.57000000000001</v>
      </c>
      <c r="M213" s="58">
        <f>IFERROR(_xlfn.XLOOKUP(K213,'02 By Fund. Year'!A:A,'02 By Fund. Year'!B:B),0)</f>
        <v>159.55000000000001</v>
      </c>
      <c r="N213" s="57">
        <f t="shared" si="14"/>
        <v>58.980000000000004</v>
      </c>
      <c r="P213" s="58">
        <f t="shared" si="15"/>
        <v>-962.22</v>
      </c>
    </row>
    <row r="214" spans="1:16" x14ac:dyDescent="0.3">
      <c r="A214">
        <v>215</v>
      </c>
      <c r="B214" t="s">
        <v>107</v>
      </c>
      <c r="C214">
        <v>2021</v>
      </c>
      <c r="D214" s="57">
        <v>738.63</v>
      </c>
      <c r="E214" s="57">
        <v>0</v>
      </c>
      <c r="F214" s="57">
        <v>-123.9</v>
      </c>
      <c r="G214" s="57">
        <v>5.44</v>
      </c>
      <c r="H214" s="57">
        <v>289.58999999999997</v>
      </c>
      <c r="I214" s="57">
        <v>-1.34</v>
      </c>
      <c r="J214" s="57">
        <v>321.04000000000002</v>
      </c>
      <c r="K214" s="59" t="str">
        <f t="shared" si="12"/>
        <v>215.2021</v>
      </c>
      <c r="L214" s="58">
        <f t="shared" si="13"/>
        <v>-129.34</v>
      </c>
      <c r="M214" s="58">
        <f>IFERROR(_xlfn.XLOOKUP(K214,'02 By Fund. Year'!A:A,'02 By Fund. Year'!B:B),0)</f>
        <v>163.79</v>
      </c>
      <c r="N214" s="57">
        <f t="shared" si="14"/>
        <v>34.449999999999989</v>
      </c>
      <c r="P214" s="58">
        <f t="shared" si="15"/>
        <v>-453.38</v>
      </c>
    </row>
    <row r="215" spans="1:16" x14ac:dyDescent="0.3">
      <c r="A215">
        <v>215</v>
      </c>
      <c r="B215" t="s">
        <v>107</v>
      </c>
      <c r="C215">
        <v>2020</v>
      </c>
      <c r="D215" s="57">
        <v>246.94</v>
      </c>
      <c r="E215" s="57">
        <v>0</v>
      </c>
      <c r="F215" s="57">
        <v>-56.81</v>
      </c>
      <c r="G215" s="57">
        <v>4.13</v>
      </c>
      <c r="H215" s="57">
        <v>16.18</v>
      </c>
      <c r="I215" s="57">
        <v>0.11</v>
      </c>
      <c r="J215" s="57">
        <v>169.71</v>
      </c>
      <c r="K215" s="59" t="str">
        <f t="shared" si="12"/>
        <v>215.2020</v>
      </c>
      <c r="L215" s="58">
        <f t="shared" si="13"/>
        <v>-60.940000000000005</v>
      </c>
      <c r="M215" s="58">
        <f>IFERROR(_xlfn.XLOOKUP(K215,'02 By Fund. Year'!A:A,'02 By Fund. Year'!B:B),0)</f>
        <v>-0.57000000000000028</v>
      </c>
      <c r="N215" s="57">
        <f t="shared" si="14"/>
        <v>-61.510000000000005</v>
      </c>
      <c r="P215" s="58">
        <f t="shared" si="15"/>
        <v>-15.61</v>
      </c>
    </row>
    <row r="216" spans="1:16" x14ac:dyDescent="0.3">
      <c r="A216">
        <v>215</v>
      </c>
      <c r="B216" t="s">
        <v>107</v>
      </c>
      <c r="C216">
        <v>2019</v>
      </c>
      <c r="D216" s="57">
        <v>190.39</v>
      </c>
      <c r="E216" s="57">
        <v>0</v>
      </c>
      <c r="F216" s="57">
        <v>-17.77</v>
      </c>
      <c r="G216" s="57">
        <v>8.67</v>
      </c>
      <c r="H216" s="57">
        <v>24.67</v>
      </c>
      <c r="I216" s="57">
        <v>-0.06</v>
      </c>
      <c r="J216" s="57">
        <v>139.34</v>
      </c>
      <c r="K216" s="59" t="str">
        <f t="shared" si="12"/>
        <v>215.2019</v>
      </c>
      <c r="L216" s="58">
        <f t="shared" si="13"/>
        <v>-26.439999999999998</v>
      </c>
      <c r="M216" s="58">
        <f>IFERROR(_xlfn.XLOOKUP(K216,'02 By Fund. Year'!A:A,'02 By Fund. Year'!B:B),0)</f>
        <v>-1.4200000000000008</v>
      </c>
      <c r="N216" s="57">
        <f t="shared" si="14"/>
        <v>-27.86</v>
      </c>
      <c r="P216" s="58">
        <f t="shared" si="15"/>
        <v>-23.25</v>
      </c>
    </row>
    <row r="217" spans="1:16" x14ac:dyDescent="0.3">
      <c r="A217">
        <v>215</v>
      </c>
      <c r="B217" t="s">
        <v>107</v>
      </c>
      <c r="C217">
        <v>2018</v>
      </c>
      <c r="D217" s="57">
        <v>83.59</v>
      </c>
      <c r="E217" s="57">
        <v>0</v>
      </c>
      <c r="F217" s="57">
        <v>0</v>
      </c>
      <c r="G217" s="57">
        <v>22.72</v>
      </c>
      <c r="H217" s="57">
        <v>5.6</v>
      </c>
      <c r="I217" s="57">
        <v>0</v>
      </c>
      <c r="J217" s="57">
        <v>55.27</v>
      </c>
      <c r="K217" s="59" t="str">
        <f t="shared" si="12"/>
        <v>215.2018</v>
      </c>
      <c r="L217" s="58">
        <f t="shared" si="13"/>
        <v>-22.72</v>
      </c>
      <c r="M217" s="58">
        <f>IFERROR(_xlfn.XLOOKUP(K217,'02 By Fund. Year'!A:A,'02 By Fund. Year'!B:B),0)</f>
        <v>6.9999999999999951E-2</v>
      </c>
      <c r="N217" s="57">
        <f t="shared" si="14"/>
        <v>-22.65</v>
      </c>
      <c r="P217" s="58">
        <f t="shared" si="15"/>
        <v>-5.67</v>
      </c>
    </row>
    <row r="218" spans="1:16" x14ac:dyDescent="0.3">
      <c r="A218">
        <v>215</v>
      </c>
      <c r="B218" t="s">
        <v>107</v>
      </c>
      <c r="C218">
        <v>2017</v>
      </c>
      <c r="D218" s="57">
        <v>26.08</v>
      </c>
      <c r="E218" s="57">
        <v>0</v>
      </c>
      <c r="F218" s="57">
        <v>0</v>
      </c>
      <c r="G218" s="57">
        <v>0.46</v>
      </c>
      <c r="H218" s="57">
        <v>2.04</v>
      </c>
      <c r="I218" s="57">
        <v>0</v>
      </c>
      <c r="J218" s="57">
        <v>23.58</v>
      </c>
      <c r="K218" s="59" t="str">
        <f t="shared" si="12"/>
        <v>215.2017</v>
      </c>
      <c r="L218" s="58">
        <f t="shared" si="13"/>
        <v>-0.46</v>
      </c>
      <c r="M218" s="58">
        <f>IFERROR(_xlfn.XLOOKUP(K218,'02 By Fund. Year'!A:A,'02 By Fund. Year'!B:B),0)</f>
        <v>0</v>
      </c>
      <c r="N218" s="57">
        <f t="shared" si="14"/>
        <v>-0.46</v>
      </c>
      <c r="P218" s="58">
        <f t="shared" si="15"/>
        <v>-2.04</v>
      </c>
    </row>
    <row r="219" spans="1:16" x14ac:dyDescent="0.3">
      <c r="A219">
        <v>215</v>
      </c>
      <c r="B219" t="s">
        <v>107</v>
      </c>
      <c r="C219">
        <v>2016</v>
      </c>
      <c r="D219" s="57">
        <v>15.95</v>
      </c>
      <c r="E219" s="57">
        <v>0</v>
      </c>
      <c r="F219" s="57">
        <v>0</v>
      </c>
      <c r="G219" s="57">
        <v>4.07</v>
      </c>
      <c r="H219" s="57">
        <v>1.36</v>
      </c>
      <c r="I219" s="57">
        <v>0</v>
      </c>
      <c r="J219" s="57">
        <v>10.52</v>
      </c>
      <c r="K219" s="59" t="str">
        <f t="shared" si="12"/>
        <v>215.2016</v>
      </c>
      <c r="L219" s="58">
        <f t="shared" si="13"/>
        <v>-4.07</v>
      </c>
      <c r="M219" s="58">
        <f>IFERROR(_xlfn.XLOOKUP(K219,'02 By Fund. Year'!A:A,'02 By Fund. Year'!B:B),0)</f>
        <v>0</v>
      </c>
      <c r="N219" s="57">
        <f t="shared" si="14"/>
        <v>-4.07</v>
      </c>
      <c r="P219" s="58">
        <f t="shared" si="15"/>
        <v>-1.36</v>
      </c>
    </row>
    <row r="220" spans="1:16" x14ac:dyDescent="0.3">
      <c r="A220">
        <v>215</v>
      </c>
      <c r="B220" t="s">
        <v>107</v>
      </c>
      <c r="C220">
        <v>2015</v>
      </c>
      <c r="D220" s="57">
        <v>3.71</v>
      </c>
      <c r="E220" s="57">
        <v>0</v>
      </c>
      <c r="F220" s="57">
        <v>0</v>
      </c>
      <c r="G220" s="57">
        <v>0.09</v>
      </c>
      <c r="H220" s="57">
        <v>0.53</v>
      </c>
      <c r="I220" s="57">
        <v>0</v>
      </c>
      <c r="J220" s="57">
        <v>3.09</v>
      </c>
      <c r="K220" s="59" t="str">
        <f t="shared" si="12"/>
        <v>215.2015</v>
      </c>
      <c r="L220" s="58">
        <f t="shared" si="13"/>
        <v>-0.09</v>
      </c>
      <c r="M220" s="58">
        <f>IFERROR(_xlfn.XLOOKUP(K220,'02 By Fund. Year'!A:A,'02 By Fund. Year'!B:B),0)</f>
        <v>0</v>
      </c>
      <c r="N220" s="57">
        <f t="shared" si="14"/>
        <v>-0.09</v>
      </c>
      <c r="P220" s="58">
        <f t="shared" si="15"/>
        <v>-0.53</v>
      </c>
    </row>
    <row r="221" spans="1:16" x14ac:dyDescent="0.3">
      <c r="A221">
        <v>215</v>
      </c>
      <c r="B221" t="s">
        <v>107</v>
      </c>
      <c r="C221">
        <v>2014</v>
      </c>
      <c r="D221" s="57">
        <v>3.57</v>
      </c>
      <c r="E221" s="57">
        <v>0</v>
      </c>
      <c r="F221" s="57">
        <v>0</v>
      </c>
      <c r="G221" s="57">
        <v>0.04</v>
      </c>
      <c r="H221" s="57">
        <v>0.32</v>
      </c>
      <c r="I221" s="57">
        <v>0</v>
      </c>
      <c r="J221" s="57">
        <v>3.21</v>
      </c>
      <c r="K221" s="59" t="str">
        <f t="shared" si="12"/>
        <v>215.2014</v>
      </c>
      <c r="L221" s="58">
        <f t="shared" si="13"/>
        <v>-0.04</v>
      </c>
      <c r="M221" s="58">
        <f>IFERROR(_xlfn.XLOOKUP(K221,'02 By Fund. Year'!A:A,'02 By Fund. Year'!B:B),0)</f>
        <v>0</v>
      </c>
      <c r="N221" s="57">
        <f t="shared" si="14"/>
        <v>-0.04</v>
      </c>
      <c r="P221" s="58">
        <f t="shared" si="15"/>
        <v>-0.32</v>
      </c>
    </row>
    <row r="222" spans="1:16" x14ac:dyDescent="0.3">
      <c r="A222">
        <v>234</v>
      </c>
      <c r="B222" t="s">
        <v>108</v>
      </c>
      <c r="C222">
        <v>2025</v>
      </c>
      <c r="D222" s="57">
        <v>44409877.079999998</v>
      </c>
      <c r="E222" s="57">
        <v>14492.72</v>
      </c>
      <c r="F222" s="57">
        <v>-47806.22</v>
      </c>
      <c r="G222" s="57">
        <v>215.61</v>
      </c>
      <c r="H222" s="57">
        <v>42762211.390000001</v>
      </c>
      <c r="I222" s="57">
        <v>1134759.03</v>
      </c>
      <c r="J222" s="57">
        <v>479377.55</v>
      </c>
      <c r="K222" s="59" t="str">
        <f t="shared" si="12"/>
        <v>234.2025</v>
      </c>
      <c r="L222" s="58">
        <f t="shared" si="13"/>
        <v>-33529.11</v>
      </c>
      <c r="M222" s="58">
        <f>IFERROR(_xlfn.XLOOKUP(K222,'02 By Fund. Year'!A:A,'02 By Fund. Year'!B:B),0)</f>
        <v>-161914.21</v>
      </c>
      <c r="N222" s="57">
        <f t="shared" si="14"/>
        <v>-195443.32</v>
      </c>
      <c r="P222" s="58">
        <f t="shared" si="15"/>
        <v>-42600297.18</v>
      </c>
    </row>
    <row r="223" spans="1:16" x14ac:dyDescent="0.3">
      <c r="A223">
        <v>234</v>
      </c>
      <c r="B223" t="s">
        <v>108</v>
      </c>
      <c r="C223">
        <v>2024</v>
      </c>
      <c r="D223" s="57">
        <v>405075.52</v>
      </c>
      <c r="E223" s="57">
        <v>0</v>
      </c>
      <c r="F223" s="57">
        <v>-29401.13</v>
      </c>
      <c r="G223" s="57">
        <v>175.77</v>
      </c>
      <c r="H223" s="57">
        <v>245561.88</v>
      </c>
      <c r="I223" s="57">
        <v>-186.5</v>
      </c>
      <c r="J223" s="57">
        <v>130123.24</v>
      </c>
      <c r="K223" s="59" t="str">
        <f t="shared" si="12"/>
        <v>234.2024</v>
      </c>
      <c r="L223" s="58">
        <f t="shared" si="13"/>
        <v>-29576.9</v>
      </c>
      <c r="M223" s="58">
        <f>IFERROR(_xlfn.XLOOKUP(K223,'02 By Fund. Year'!A:A,'02 By Fund. Year'!B:B),0)</f>
        <v>242264.16</v>
      </c>
      <c r="N223" s="57">
        <f t="shared" si="14"/>
        <v>212687.26</v>
      </c>
      <c r="P223" s="58">
        <f t="shared" si="15"/>
        <v>-487826.04000000004</v>
      </c>
    </row>
    <row r="224" spans="1:16" x14ac:dyDescent="0.3">
      <c r="A224">
        <v>234</v>
      </c>
      <c r="B224" t="s">
        <v>108</v>
      </c>
      <c r="C224">
        <v>2023</v>
      </c>
      <c r="D224" s="57">
        <v>119448.24</v>
      </c>
      <c r="E224" s="57">
        <v>146.06</v>
      </c>
      <c r="F224" s="57">
        <v>-5100.0200000000004</v>
      </c>
      <c r="G224" s="57">
        <v>143.26</v>
      </c>
      <c r="H224" s="57">
        <v>40241.129999999997</v>
      </c>
      <c r="I224" s="57">
        <v>1.77</v>
      </c>
      <c r="J224" s="57">
        <v>74108.12</v>
      </c>
      <c r="K224" s="59" t="str">
        <f t="shared" si="12"/>
        <v>234.2023</v>
      </c>
      <c r="L224" s="58">
        <f t="shared" si="13"/>
        <v>-5097.22</v>
      </c>
      <c r="M224" s="58">
        <f>IFERROR(_xlfn.XLOOKUP(K224,'02 By Fund. Year'!A:A,'02 By Fund. Year'!B:B),0)</f>
        <v>85951.969999999987</v>
      </c>
      <c r="N224" s="57">
        <f t="shared" si="14"/>
        <v>80854.749999999985</v>
      </c>
      <c r="P224" s="58">
        <f t="shared" si="15"/>
        <v>-126193.09999999998</v>
      </c>
    </row>
    <row r="225" spans="1:16" x14ac:dyDescent="0.3">
      <c r="A225">
        <v>234</v>
      </c>
      <c r="B225" t="s">
        <v>108</v>
      </c>
      <c r="C225">
        <v>2022</v>
      </c>
      <c r="D225" s="57">
        <v>63756.52</v>
      </c>
      <c r="E225" s="57">
        <v>0</v>
      </c>
      <c r="F225" s="57">
        <v>-3206.13</v>
      </c>
      <c r="G225" s="57">
        <v>134.22</v>
      </c>
      <c r="H225" s="57">
        <v>26662.21</v>
      </c>
      <c r="I225" s="57">
        <v>1.35</v>
      </c>
      <c r="J225" s="57">
        <v>33752.61</v>
      </c>
      <c r="K225" s="59" t="str">
        <f t="shared" si="12"/>
        <v>234.2022</v>
      </c>
      <c r="L225" s="58">
        <f t="shared" si="13"/>
        <v>-3340.35</v>
      </c>
      <c r="M225" s="58">
        <f>IFERROR(_xlfn.XLOOKUP(K225,'02 By Fund. Year'!A:A,'02 By Fund. Year'!B:B),0)</f>
        <v>5299.6100000000006</v>
      </c>
      <c r="N225" s="57">
        <f t="shared" si="14"/>
        <v>1959.2600000000007</v>
      </c>
      <c r="P225" s="58">
        <f t="shared" si="15"/>
        <v>-31961.82</v>
      </c>
    </row>
    <row r="226" spans="1:16" x14ac:dyDescent="0.3">
      <c r="A226">
        <v>234</v>
      </c>
      <c r="B226" t="s">
        <v>108</v>
      </c>
      <c r="C226">
        <v>2021</v>
      </c>
      <c r="D226" s="57">
        <v>26055.15</v>
      </c>
      <c r="E226" s="57">
        <v>0</v>
      </c>
      <c r="F226" s="57">
        <v>-4370</v>
      </c>
      <c r="G226" s="57">
        <v>191.85</v>
      </c>
      <c r="H226" s="57">
        <v>10215.59</v>
      </c>
      <c r="I226" s="57">
        <v>-46.97</v>
      </c>
      <c r="J226" s="57">
        <v>11324.68</v>
      </c>
      <c r="K226" s="59" t="str">
        <f t="shared" si="12"/>
        <v>234.2021</v>
      </c>
      <c r="L226" s="58">
        <f t="shared" si="13"/>
        <v>-4561.8500000000004</v>
      </c>
      <c r="M226" s="58">
        <f>IFERROR(_xlfn.XLOOKUP(K226,'02 By Fund. Year'!A:A,'02 By Fund. Year'!B:B),0)</f>
        <v>5776.93</v>
      </c>
      <c r="N226" s="57">
        <f t="shared" si="14"/>
        <v>1215.08</v>
      </c>
      <c r="P226" s="58">
        <f t="shared" si="15"/>
        <v>-15992.52</v>
      </c>
    </row>
    <row r="227" spans="1:16" x14ac:dyDescent="0.3">
      <c r="A227">
        <v>234</v>
      </c>
      <c r="B227" t="s">
        <v>108</v>
      </c>
      <c r="C227">
        <v>2020</v>
      </c>
      <c r="D227" s="57">
        <v>8282.7800000000007</v>
      </c>
      <c r="E227" s="57">
        <v>0</v>
      </c>
      <c r="F227" s="57">
        <v>-1905.34</v>
      </c>
      <c r="G227" s="57">
        <v>138.46</v>
      </c>
      <c r="H227" s="57">
        <v>543</v>
      </c>
      <c r="I227" s="57">
        <v>4.3499999999999996</v>
      </c>
      <c r="J227" s="57">
        <v>5691.63</v>
      </c>
      <c r="K227" s="59" t="str">
        <f t="shared" si="12"/>
        <v>234.2020</v>
      </c>
      <c r="L227" s="58">
        <f t="shared" si="13"/>
        <v>-2043.8</v>
      </c>
      <c r="M227" s="58">
        <f>IFERROR(_xlfn.XLOOKUP(K227,'02 By Fund. Year'!A:A,'02 By Fund. Year'!B:B),0)</f>
        <v>1068.6399999999999</v>
      </c>
      <c r="N227" s="57">
        <f t="shared" si="14"/>
        <v>-975.16000000000008</v>
      </c>
      <c r="P227" s="58">
        <f t="shared" si="15"/>
        <v>-1611.6399999999999</v>
      </c>
    </row>
    <row r="228" spans="1:16" x14ac:dyDescent="0.3">
      <c r="A228">
        <v>234</v>
      </c>
      <c r="B228" t="s">
        <v>108</v>
      </c>
      <c r="C228">
        <v>2019</v>
      </c>
      <c r="D228" s="57">
        <v>6916.04</v>
      </c>
      <c r="E228" s="57">
        <v>0</v>
      </c>
      <c r="F228" s="57">
        <v>-645.4</v>
      </c>
      <c r="G228" s="57">
        <v>315.29000000000002</v>
      </c>
      <c r="H228" s="57">
        <v>896.81</v>
      </c>
      <c r="I228" s="57">
        <v>-2.36</v>
      </c>
      <c r="J228" s="57">
        <v>5060.8999999999996</v>
      </c>
      <c r="K228" s="59" t="str">
        <f t="shared" si="12"/>
        <v>234.2019</v>
      </c>
      <c r="L228" s="58">
        <f t="shared" si="13"/>
        <v>-960.69</v>
      </c>
      <c r="M228" s="58">
        <f>IFERROR(_xlfn.XLOOKUP(K228,'02 By Fund. Year'!A:A,'02 By Fund. Year'!B:B),0)</f>
        <v>-51.87</v>
      </c>
      <c r="N228" s="57">
        <f t="shared" si="14"/>
        <v>-1012.5600000000001</v>
      </c>
      <c r="P228" s="58">
        <f t="shared" si="15"/>
        <v>-844.93999999999994</v>
      </c>
    </row>
    <row r="229" spans="1:16" x14ac:dyDescent="0.3">
      <c r="A229">
        <v>234</v>
      </c>
      <c r="B229" t="s">
        <v>108</v>
      </c>
      <c r="C229">
        <v>2018</v>
      </c>
      <c r="D229" s="57">
        <v>3624.72</v>
      </c>
      <c r="E229" s="57">
        <v>0</v>
      </c>
      <c r="F229" s="57">
        <v>0</v>
      </c>
      <c r="G229" s="57">
        <v>984.74</v>
      </c>
      <c r="H229" s="57">
        <v>242.68</v>
      </c>
      <c r="I229" s="57">
        <v>0</v>
      </c>
      <c r="J229" s="57">
        <v>2397.3000000000002</v>
      </c>
      <c r="K229" s="59" t="str">
        <f t="shared" si="12"/>
        <v>234.2018</v>
      </c>
      <c r="L229" s="58">
        <f t="shared" si="13"/>
        <v>-984.74</v>
      </c>
      <c r="M229" s="58">
        <f>IFERROR(_xlfn.XLOOKUP(K229,'02 By Fund. Year'!A:A,'02 By Fund. Year'!B:B),0)</f>
        <v>-1.0000000000000675E-2</v>
      </c>
      <c r="N229" s="57">
        <f t="shared" si="14"/>
        <v>-984.75</v>
      </c>
      <c r="P229" s="58">
        <f t="shared" si="15"/>
        <v>-242.67000000000002</v>
      </c>
    </row>
    <row r="230" spans="1:16" x14ac:dyDescent="0.3">
      <c r="A230">
        <v>234</v>
      </c>
      <c r="B230" t="s">
        <v>108</v>
      </c>
      <c r="C230">
        <v>2017</v>
      </c>
      <c r="D230" s="57">
        <v>1559.45</v>
      </c>
      <c r="E230" s="57">
        <v>0</v>
      </c>
      <c r="F230" s="57">
        <v>0</v>
      </c>
      <c r="G230" s="57">
        <v>27.14</v>
      </c>
      <c r="H230" s="57">
        <v>122.13</v>
      </c>
      <c r="I230" s="57">
        <v>0</v>
      </c>
      <c r="J230" s="57">
        <v>1410.18</v>
      </c>
      <c r="K230" s="59" t="str">
        <f t="shared" si="12"/>
        <v>234.2017</v>
      </c>
      <c r="L230" s="58">
        <f t="shared" si="13"/>
        <v>-27.14</v>
      </c>
      <c r="M230" s="58">
        <f>IFERROR(_xlfn.XLOOKUP(K230,'02 By Fund. Year'!A:A,'02 By Fund. Year'!B:B),0)</f>
        <v>0</v>
      </c>
      <c r="N230" s="57">
        <f t="shared" si="14"/>
        <v>-27.14</v>
      </c>
      <c r="P230" s="58">
        <f t="shared" si="15"/>
        <v>-122.13</v>
      </c>
    </row>
    <row r="231" spans="1:16" x14ac:dyDescent="0.3">
      <c r="A231">
        <v>234</v>
      </c>
      <c r="B231" t="s">
        <v>108</v>
      </c>
      <c r="C231">
        <v>2016</v>
      </c>
      <c r="D231" s="57">
        <v>1505.26</v>
      </c>
      <c r="E231" s="57">
        <v>0</v>
      </c>
      <c r="F231" s="57">
        <v>0</v>
      </c>
      <c r="G231" s="57">
        <v>384.86</v>
      </c>
      <c r="H231" s="57">
        <v>129.57</v>
      </c>
      <c r="I231" s="57">
        <v>0</v>
      </c>
      <c r="J231" s="57">
        <v>990.83</v>
      </c>
      <c r="K231" s="59" t="str">
        <f t="shared" si="12"/>
        <v>234.2016</v>
      </c>
      <c r="L231" s="58">
        <f t="shared" si="13"/>
        <v>-384.86</v>
      </c>
      <c r="M231" s="58">
        <f>IFERROR(_xlfn.XLOOKUP(K231,'02 By Fund. Year'!A:A,'02 By Fund. Year'!B:B),0)</f>
        <v>0</v>
      </c>
      <c r="N231" s="57">
        <f t="shared" si="14"/>
        <v>-384.86</v>
      </c>
      <c r="P231" s="58">
        <f t="shared" si="15"/>
        <v>-129.57</v>
      </c>
    </row>
    <row r="232" spans="1:16" x14ac:dyDescent="0.3">
      <c r="A232">
        <v>234</v>
      </c>
      <c r="B232" t="s">
        <v>108</v>
      </c>
      <c r="C232">
        <v>2015</v>
      </c>
      <c r="D232" s="57">
        <v>833.56</v>
      </c>
      <c r="E232" s="57">
        <v>0</v>
      </c>
      <c r="F232" s="57">
        <v>0</v>
      </c>
      <c r="G232" s="57">
        <v>19.97</v>
      </c>
      <c r="H232" s="57">
        <v>117.35</v>
      </c>
      <c r="I232" s="57">
        <v>0</v>
      </c>
      <c r="J232" s="57">
        <v>696.24</v>
      </c>
      <c r="K232" s="59" t="str">
        <f t="shared" si="12"/>
        <v>234.2015</v>
      </c>
      <c r="L232" s="58">
        <f t="shared" si="13"/>
        <v>-19.97</v>
      </c>
      <c r="M232" s="58">
        <f>IFERROR(_xlfn.XLOOKUP(K232,'02 By Fund. Year'!A:A,'02 By Fund. Year'!B:B),0)</f>
        <v>0</v>
      </c>
      <c r="N232" s="57">
        <f t="shared" si="14"/>
        <v>-19.97</v>
      </c>
      <c r="P232" s="58">
        <f t="shared" si="15"/>
        <v>-117.35</v>
      </c>
    </row>
    <row r="233" spans="1:16" x14ac:dyDescent="0.3">
      <c r="A233">
        <v>234</v>
      </c>
      <c r="B233" t="s">
        <v>108</v>
      </c>
      <c r="C233">
        <v>2014</v>
      </c>
      <c r="D233" s="57">
        <v>1035.71</v>
      </c>
      <c r="E233" s="57">
        <v>0</v>
      </c>
      <c r="F233" s="57">
        <v>0</v>
      </c>
      <c r="G233" s="57">
        <v>10.95</v>
      </c>
      <c r="H233" s="57">
        <v>95.26</v>
      </c>
      <c r="I233" s="57">
        <v>0</v>
      </c>
      <c r="J233" s="57">
        <v>929.5</v>
      </c>
      <c r="K233" s="59" t="str">
        <f t="shared" si="12"/>
        <v>234.2014</v>
      </c>
      <c r="L233" s="58">
        <f t="shared" si="13"/>
        <v>-10.95</v>
      </c>
      <c r="M233" s="58">
        <f>IFERROR(_xlfn.XLOOKUP(K233,'02 By Fund. Year'!A:A,'02 By Fund. Year'!B:B),0)</f>
        <v>0</v>
      </c>
      <c r="N233" s="57">
        <f t="shared" si="14"/>
        <v>-10.95</v>
      </c>
      <c r="P233" s="58">
        <f t="shared" si="15"/>
        <v>-95.26</v>
      </c>
    </row>
    <row r="234" spans="1:16" x14ac:dyDescent="0.3">
      <c r="A234">
        <v>234</v>
      </c>
      <c r="B234" t="s">
        <v>108</v>
      </c>
      <c r="C234">
        <v>2013</v>
      </c>
      <c r="D234" s="57">
        <v>762.87</v>
      </c>
      <c r="E234" s="57">
        <v>0</v>
      </c>
      <c r="F234" s="57">
        <v>0</v>
      </c>
      <c r="G234" s="57">
        <v>11.58</v>
      </c>
      <c r="H234" s="57">
        <v>0.3</v>
      </c>
      <c r="I234" s="57">
        <v>0</v>
      </c>
      <c r="J234" s="57">
        <v>750.99</v>
      </c>
      <c r="K234" s="59" t="str">
        <f t="shared" si="12"/>
        <v>234.2013</v>
      </c>
      <c r="L234" s="58">
        <f t="shared" si="13"/>
        <v>-11.58</v>
      </c>
      <c r="M234" s="58">
        <f>IFERROR(_xlfn.XLOOKUP(K234,'02 By Fund. Year'!A:A,'02 By Fund. Year'!B:B),0)</f>
        <v>0</v>
      </c>
      <c r="N234" s="57">
        <f t="shared" si="14"/>
        <v>-11.58</v>
      </c>
      <c r="P234" s="58">
        <f t="shared" si="15"/>
        <v>-0.3</v>
      </c>
    </row>
    <row r="235" spans="1:16" x14ac:dyDescent="0.3">
      <c r="A235">
        <v>234</v>
      </c>
      <c r="B235" t="s">
        <v>108</v>
      </c>
      <c r="C235">
        <v>2012</v>
      </c>
      <c r="D235" s="57">
        <v>681.17</v>
      </c>
      <c r="E235" s="57">
        <v>0</v>
      </c>
      <c r="F235" s="57">
        <v>0</v>
      </c>
      <c r="G235" s="57">
        <v>11.54</v>
      </c>
      <c r="H235" s="57">
        <v>0.15</v>
      </c>
      <c r="I235" s="57">
        <v>0</v>
      </c>
      <c r="J235" s="57">
        <v>669.48</v>
      </c>
      <c r="K235" s="59" t="str">
        <f t="shared" si="12"/>
        <v>234.2012</v>
      </c>
      <c r="L235" s="58">
        <f t="shared" si="13"/>
        <v>-11.54</v>
      </c>
      <c r="M235" s="58">
        <f>IFERROR(_xlfn.XLOOKUP(K235,'02 By Fund. Year'!A:A,'02 By Fund. Year'!B:B),0)</f>
        <v>0</v>
      </c>
      <c r="N235" s="57">
        <f t="shared" si="14"/>
        <v>-11.54</v>
      </c>
      <c r="P235" s="58">
        <f t="shared" si="15"/>
        <v>-0.15</v>
      </c>
    </row>
    <row r="236" spans="1:16" x14ac:dyDescent="0.3">
      <c r="A236">
        <v>234</v>
      </c>
      <c r="B236" t="s">
        <v>108</v>
      </c>
      <c r="C236">
        <v>2011</v>
      </c>
      <c r="D236" s="57">
        <v>1262.49</v>
      </c>
      <c r="E236" s="57">
        <v>0</v>
      </c>
      <c r="F236" s="57">
        <v>0</v>
      </c>
      <c r="G236" s="57">
        <v>11.51</v>
      </c>
      <c r="H236" s="57">
        <v>57.83</v>
      </c>
      <c r="I236" s="57">
        <v>0</v>
      </c>
      <c r="J236" s="57">
        <v>1193.1500000000001</v>
      </c>
      <c r="K236" s="59" t="str">
        <f t="shared" si="12"/>
        <v>234.2011</v>
      </c>
      <c r="L236" s="58">
        <f t="shared" si="13"/>
        <v>-11.51</v>
      </c>
      <c r="M236" s="58">
        <f>IFERROR(_xlfn.XLOOKUP(K236,'02 By Fund. Year'!A:A,'02 By Fund. Year'!B:B),0)</f>
        <v>0</v>
      </c>
      <c r="N236" s="57">
        <f t="shared" si="14"/>
        <v>-11.51</v>
      </c>
      <c r="P236" s="58">
        <f t="shared" si="15"/>
        <v>-57.83</v>
      </c>
    </row>
    <row r="237" spans="1:16" x14ac:dyDescent="0.3">
      <c r="A237">
        <v>234</v>
      </c>
      <c r="B237" t="s">
        <v>108</v>
      </c>
      <c r="C237">
        <v>2010</v>
      </c>
      <c r="D237" s="57">
        <v>631.63</v>
      </c>
      <c r="E237" s="57">
        <v>0</v>
      </c>
      <c r="F237" s="57">
        <v>0</v>
      </c>
      <c r="G237" s="57">
        <v>14.72</v>
      </c>
      <c r="H237" s="57">
        <v>56.57</v>
      </c>
      <c r="I237" s="57">
        <v>0</v>
      </c>
      <c r="J237" s="57">
        <v>560.34</v>
      </c>
      <c r="K237" s="59" t="str">
        <f t="shared" si="12"/>
        <v>234.2010</v>
      </c>
      <c r="L237" s="58">
        <f t="shared" si="13"/>
        <v>-14.72</v>
      </c>
      <c r="M237" s="58">
        <f>IFERROR(_xlfn.XLOOKUP(K237,'02 By Fund. Year'!A:A,'02 By Fund. Year'!B:B),0)</f>
        <v>0</v>
      </c>
      <c r="N237" s="57">
        <f t="shared" si="14"/>
        <v>-14.72</v>
      </c>
      <c r="P237" s="58">
        <f t="shared" si="15"/>
        <v>-56.57</v>
      </c>
    </row>
    <row r="238" spans="1:16" x14ac:dyDescent="0.3">
      <c r="A238">
        <v>234</v>
      </c>
      <c r="B238" t="s">
        <v>108</v>
      </c>
      <c r="C238">
        <v>2009</v>
      </c>
      <c r="D238" s="57">
        <v>929.84</v>
      </c>
      <c r="E238" s="57">
        <v>0</v>
      </c>
      <c r="F238" s="57">
        <v>0</v>
      </c>
      <c r="G238" s="57">
        <v>153.08000000000001</v>
      </c>
      <c r="H238" s="57">
        <v>63.61</v>
      </c>
      <c r="I238" s="57">
        <v>0</v>
      </c>
      <c r="J238" s="57">
        <v>713.15</v>
      </c>
      <c r="K238" s="59" t="str">
        <f t="shared" si="12"/>
        <v>234.2009</v>
      </c>
      <c r="L238" s="58">
        <f t="shared" si="13"/>
        <v>-153.08000000000001</v>
      </c>
      <c r="M238" s="58">
        <f>IFERROR(_xlfn.XLOOKUP(K238,'02 By Fund. Year'!A:A,'02 By Fund. Year'!B:B),0)</f>
        <v>0</v>
      </c>
      <c r="N238" s="57">
        <f t="shared" si="14"/>
        <v>-153.08000000000001</v>
      </c>
      <c r="P238" s="58">
        <f t="shared" si="15"/>
        <v>-63.61</v>
      </c>
    </row>
    <row r="239" spans="1:16" x14ac:dyDescent="0.3">
      <c r="A239">
        <v>234</v>
      </c>
      <c r="B239" t="s">
        <v>108</v>
      </c>
      <c r="C239">
        <v>2008</v>
      </c>
      <c r="D239" s="57">
        <v>477.67</v>
      </c>
      <c r="E239" s="57">
        <v>0</v>
      </c>
      <c r="F239" s="57">
        <v>0</v>
      </c>
      <c r="G239" s="57">
        <v>96.18</v>
      </c>
      <c r="H239" s="57">
        <v>62.99</v>
      </c>
      <c r="I239" s="57">
        <v>0</v>
      </c>
      <c r="J239" s="57">
        <v>318.5</v>
      </c>
      <c r="K239" s="59" t="str">
        <f t="shared" si="12"/>
        <v>234.2008</v>
      </c>
      <c r="L239" s="58">
        <f t="shared" si="13"/>
        <v>-96.18</v>
      </c>
      <c r="M239" s="58">
        <f>IFERROR(_xlfn.XLOOKUP(K239,'02 By Fund. Year'!A:A,'02 By Fund. Year'!B:B),0)</f>
        <v>0</v>
      </c>
      <c r="N239" s="57">
        <f t="shared" si="14"/>
        <v>-96.18</v>
      </c>
      <c r="P239" s="58">
        <f t="shared" si="15"/>
        <v>-62.99</v>
      </c>
    </row>
    <row r="240" spans="1:16" x14ac:dyDescent="0.3">
      <c r="A240">
        <v>234</v>
      </c>
      <c r="B240" t="s">
        <v>108</v>
      </c>
      <c r="C240">
        <v>2007</v>
      </c>
      <c r="D240" s="57">
        <v>247.09</v>
      </c>
      <c r="E240" s="57">
        <v>0</v>
      </c>
      <c r="F240" s="57">
        <v>0</v>
      </c>
      <c r="G240" s="57">
        <v>24.04</v>
      </c>
      <c r="H240" s="57">
        <v>8.4600000000000009</v>
      </c>
      <c r="I240" s="57">
        <v>0</v>
      </c>
      <c r="J240" s="57">
        <v>214.59</v>
      </c>
      <c r="K240" s="59" t="str">
        <f t="shared" si="12"/>
        <v>234.2007</v>
      </c>
      <c r="L240" s="58">
        <f t="shared" si="13"/>
        <v>-24.04</v>
      </c>
      <c r="M240" s="58">
        <f>IFERROR(_xlfn.XLOOKUP(K240,'02 By Fund. Year'!A:A,'02 By Fund. Year'!B:B),0)</f>
        <v>0</v>
      </c>
      <c r="N240" s="57">
        <f t="shared" si="14"/>
        <v>-24.04</v>
      </c>
      <c r="P240" s="58">
        <f t="shared" si="15"/>
        <v>-8.4600000000000009</v>
      </c>
    </row>
    <row r="241" spans="1:16" x14ac:dyDescent="0.3">
      <c r="A241">
        <v>234</v>
      </c>
      <c r="B241" t="s">
        <v>108</v>
      </c>
      <c r="C241">
        <v>2005</v>
      </c>
      <c r="D241" s="57">
        <v>117.88</v>
      </c>
      <c r="E241" s="57">
        <v>0</v>
      </c>
      <c r="F241" s="57">
        <v>0</v>
      </c>
      <c r="G241" s="57">
        <v>13.31</v>
      </c>
      <c r="H241" s="57">
        <v>2.74</v>
      </c>
      <c r="I241" s="57">
        <v>0</v>
      </c>
      <c r="J241" s="57">
        <v>101.83</v>
      </c>
      <c r="K241" s="59" t="str">
        <f t="shared" si="12"/>
        <v>234.2005</v>
      </c>
      <c r="L241" s="58">
        <f t="shared" si="13"/>
        <v>-13.31</v>
      </c>
      <c r="M241" s="58">
        <f>IFERROR(_xlfn.XLOOKUP(K241,'02 By Fund. Year'!A:A,'02 By Fund. Year'!B:B),0)</f>
        <v>0</v>
      </c>
      <c r="N241" s="57">
        <f t="shared" si="14"/>
        <v>-13.31</v>
      </c>
      <c r="P241" s="58">
        <f t="shared" si="15"/>
        <v>-2.74</v>
      </c>
    </row>
    <row r="242" spans="1:16" x14ac:dyDescent="0.3">
      <c r="A242">
        <v>234</v>
      </c>
      <c r="B242" t="s">
        <v>108</v>
      </c>
      <c r="C242">
        <v>2004</v>
      </c>
      <c r="D242" s="57">
        <v>90.78</v>
      </c>
      <c r="E242" s="57">
        <v>0</v>
      </c>
      <c r="F242" s="57">
        <v>0</v>
      </c>
      <c r="G242" s="57">
        <v>13.65</v>
      </c>
      <c r="H242" s="57">
        <v>1.58</v>
      </c>
      <c r="I242" s="57">
        <v>0</v>
      </c>
      <c r="J242" s="57">
        <v>75.55</v>
      </c>
      <c r="K242" s="59" t="str">
        <f t="shared" si="12"/>
        <v>234.2004</v>
      </c>
      <c r="L242" s="58">
        <f t="shared" si="13"/>
        <v>-13.65</v>
      </c>
      <c r="M242" s="58">
        <f>IFERROR(_xlfn.XLOOKUP(K242,'02 By Fund. Year'!A:A,'02 By Fund. Year'!B:B),0)</f>
        <v>0</v>
      </c>
      <c r="N242" s="57">
        <f t="shared" si="14"/>
        <v>-13.65</v>
      </c>
      <c r="P242" s="58">
        <f t="shared" si="15"/>
        <v>-1.58</v>
      </c>
    </row>
    <row r="243" spans="1:16" x14ac:dyDescent="0.3">
      <c r="A243">
        <v>234</v>
      </c>
      <c r="B243" t="s">
        <v>108</v>
      </c>
      <c r="C243">
        <v>2003</v>
      </c>
      <c r="D243" s="57">
        <v>46.9</v>
      </c>
      <c r="E243" s="57">
        <v>0</v>
      </c>
      <c r="F243" s="57">
        <v>0</v>
      </c>
      <c r="G243" s="57">
        <v>6.72</v>
      </c>
      <c r="H243" s="57">
        <v>0</v>
      </c>
      <c r="I243" s="57">
        <v>0</v>
      </c>
      <c r="J243" s="57">
        <v>40.18</v>
      </c>
      <c r="K243" s="59" t="str">
        <f t="shared" si="12"/>
        <v>234.2003</v>
      </c>
      <c r="L243" s="58">
        <f t="shared" si="13"/>
        <v>-6.72</v>
      </c>
      <c r="M243" s="58">
        <f>IFERROR(_xlfn.XLOOKUP(K243,'02 By Fund. Year'!A:A,'02 By Fund. Year'!B:B),0)</f>
        <v>0</v>
      </c>
      <c r="N243" s="57">
        <f t="shared" si="14"/>
        <v>-6.72</v>
      </c>
      <c r="P243" s="58">
        <f t="shared" si="15"/>
        <v>0</v>
      </c>
    </row>
    <row r="244" spans="1:16" x14ac:dyDescent="0.3">
      <c r="A244">
        <v>234</v>
      </c>
      <c r="B244" t="s">
        <v>108</v>
      </c>
      <c r="C244">
        <v>2002</v>
      </c>
      <c r="D244" s="57">
        <v>59.43</v>
      </c>
      <c r="E244" s="57">
        <v>0</v>
      </c>
      <c r="F244" s="57">
        <v>0</v>
      </c>
      <c r="G244" s="57">
        <v>0</v>
      </c>
      <c r="H244" s="57">
        <v>0</v>
      </c>
      <c r="I244" s="57">
        <v>0</v>
      </c>
      <c r="J244" s="57">
        <v>59.43</v>
      </c>
      <c r="K244" s="59" t="str">
        <f t="shared" si="12"/>
        <v>234.2002</v>
      </c>
      <c r="L244" s="58">
        <f t="shared" si="13"/>
        <v>0</v>
      </c>
      <c r="M244" s="58">
        <f>IFERROR(_xlfn.XLOOKUP(K244,'02 By Fund. Year'!A:A,'02 By Fund. Year'!B:B),0)</f>
        <v>0</v>
      </c>
      <c r="N244" s="57">
        <f t="shared" si="14"/>
        <v>0</v>
      </c>
      <c r="P244" s="58">
        <f t="shared" si="15"/>
        <v>0</v>
      </c>
    </row>
    <row r="245" spans="1:16" x14ac:dyDescent="0.3">
      <c r="A245">
        <v>234</v>
      </c>
      <c r="B245" t="s">
        <v>108</v>
      </c>
      <c r="C245">
        <v>2001</v>
      </c>
      <c r="D245" s="57">
        <v>101.52</v>
      </c>
      <c r="E245" s="57">
        <v>0</v>
      </c>
      <c r="F245" s="57">
        <v>0</v>
      </c>
      <c r="G245" s="57">
        <v>0</v>
      </c>
      <c r="H245" s="57">
        <v>0</v>
      </c>
      <c r="I245" s="57">
        <v>0</v>
      </c>
      <c r="J245" s="57">
        <v>101.52</v>
      </c>
      <c r="K245" s="59" t="str">
        <f t="shared" si="12"/>
        <v>234.2001</v>
      </c>
      <c r="L245" s="58">
        <f t="shared" si="13"/>
        <v>0</v>
      </c>
      <c r="M245" s="58">
        <f>IFERROR(_xlfn.XLOOKUP(K245,'02 By Fund. Year'!A:A,'02 By Fund. Year'!B:B),0)</f>
        <v>0</v>
      </c>
      <c r="N245" s="57">
        <f t="shared" si="14"/>
        <v>0</v>
      </c>
      <c r="P245" s="58">
        <f t="shared" si="15"/>
        <v>0</v>
      </c>
    </row>
    <row r="246" spans="1:16" x14ac:dyDescent="0.3">
      <c r="A246">
        <v>304</v>
      </c>
      <c r="B246" t="s">
        <v>109</v>
      </c>
      <c r="C246">
        <v>2025</v>
      </c>
      <c r="D246" s="57">
        <v>5783393.9000000004</v>
      </c>
      <c r="E246" s="57">
        <v>1887.35</v>
      </c>
      <c r="F246" s="57">
        <v>-6225.68</v>
      </c>
      <c r="G246" s="57">
        <v>28.08</v>
      </c>
      <c r="H246" s="57">
        <v>5568822.2599999998</v>
      </c>
      <c r="I246" s="57">
        <v>147776.98000000001</v>
      </c>
      <c r="J246" s="57">
        <v>62428.25</v>
      </c>
      <c r="K246" s="59" t="str">
        <f t="shared" si="12"/>
        <v>304.2025</v>
      </c>
      <c r="L246" s="58">
        <f t="shared" si="13"/>
        <v>-4366.41</v>
      </c>
      <c r="M246" s="58">
        <f>IFERROR(_xlfn.XLOOKUP(K246,'02 By Fund. Year'!A:A,'02 By Fund. Year'!B:B),0)</f>
        <v>-21085.760000000002</v>
      </c>
      <c r="N246" s="57">
        <f t="shared" si="14"/>
        <v>-25452.170000000002</v>
      </c>
      <c r="P246" s="58">
        <f t="shared" si="15"/>
        <v>-5547736.5</v>
      </c>
    </row>
    <row r="247" spans="1:16" x14ac:dyDescent="0.3">
      <c r="A247">
        <v>304</v>
      </c>
      <c r="B247" t="s">
        <v>109</v>
      </c>
      <c r="C247">
        <v>2024</v>
      </c>
      <c r="D247" s="57">
        <v>56349.77</v>
      </c>
      <c r="E247" s="57">
        <v>0</v>
      </c>
      <c r="F247" s="57">
        <v>-4089.95</v>
      </c>
      <c r="G247" s="57">
        <v>24.46</v>
      </c>
      <c r="H247" s="57">
        <v>34159.94</v>
      </c>
      <c r="I247" s="57">
        <v>-25.94</v>
      </c>
      <c r="J247" s="57">
        <v>18101.36</v>
      </c>
      <c r="K247" s="59" t="str">
        <f t="shared" si="12"/>
        <v>304.2024</v>
      </c>
      <c r="L247" s="58">
        <f t="shared" si="13"/>
        <v>-4114.41</v>
      </c>
      <c r="M247" s="58">
        <f>IFERROR(_xlfn.XLOOKUP(K247,'02 By Fund. Year'!A:A,'02 By Fund. Year'!B:B),0)</f>
        <v>33701.189999999995</v>
      </c>
      <c r="N247" s="57">
        <f t="shared" si="14"/>
        <v>29586.779999999995</v>
      </c>
      <c r="P247" s="58">
        <f t="shared" si="15"/>
        <v>-67861.13</v>
      </c>
    </row>
    <row r="248" spans="1:16" x14ac:dyDescent="0.3">
      <c r="A248">
        <v>304</v>
      </c>
      <c r="B248" t="s">
        <v>109</v>
      </c>
      <c r="C248">
        <v>2023</v>
      </c>
      <c r="D248" s="57">
        <v>17073.87</v>
      </c>
      <c r="E248" s="57">
        <v>20.88</v>
      </c>
      <c r="F248" s="57">
        <v>-728.99</v>
      </c>
      <c r="G248" s="57">
        <v>20.47</v>
      </c>
      <c r="H248" s="57">
        <v>5752.06</v>
      </c>
      <c r="I248" s="57">
        <v>0.23</v>
      </c>
      <c r="J248" s="57">
        <v>10593</v>
      </c>
      <c r="K248" s="59" t="str">
        <f t="shared" si="12"/>
        <v>304.2023</v>
      </c>
      <c r="L248" s="58">
        <f t="shared" si="13"/>
        <v>-728.58</v>
      </c>
      <c r="M248" s="58">
        <f>IFERROR(_xlfn.XLOOKUP(K248,'02 By Fund. Year'!A:A,'02 By Fund. Year'!B:B),0)</f>
        <v>12285.929999999998</v>
      </c>
      <c r="N248" s="57">
        <f t="shared" si="14"/>
        <v>11557.349999999999</v>
      </c>
      <c r="P248" s="58">
        <f t="shared" si="15"/>
        <v>-18037.989999999998</v>
      </c>
    </row>
    <row r="249" spans="1:16" x14ac:dyDescent="0.3">
      <c r="A249">
        <v>304</v>
      </c>
      <c r="B249" t="s">
        <v>109</v>
      </c>
      <c r="C249">
        <v>2022</v>
      </c>
      <c r="D249" s="57">
        <v>9108.56</v>
      </c>
      <c r="E249" s="57">
        <v>0</v>
      </c>
      <c r="F249" s="57">
        <v>-458.04</v>
      </c>
      <c r="G249" s="57">
        <v>19.170000000000002</v>
      </c>
      <c r="H249" s="57">
        <v>3809.06</v>
      </c>
      <c r="I249" s="57">
        <v>0.21</v>
      </c>
      <c r="J249" s="57">
        <v>4822.08</v>
      </c>
      <c r="K249" s="59" t="str">
        <f t="shared" si="12"/>
        <v>304.2022</v>
      </c>
      <c r="L249" s="58">
        <f t="shared" si="13"/>
        <v>-477.21000000000004</v>
      </c>
      <c r="M249" s="58">
        <f>IFERROR(_xlfn.XLOOKUP(K249,'02 By Fund. Year'!A:A,'02 By Fund. Year'!B:B),0)</f>
        <v>757.11</v>
      </c>
      <c r="N249" s="57">
        <f t="shared" si="14"/>
        <v>279.89999999999998</v>
      </c>
      <c r="P249" s="58">
        <f t="shared" si="15"/>
        <v>-4566.17</v>
      </c>
    </row>
    <row r="250" spans="1:16" x14ac:dyDescent="0.3">
      <c r="A250">
        <v>304</v>
      </c>
      <c r="B250" t="s">
        <v>109</v>
      </c>
      <c r="C250">
        <v>2021</v>
      </c>
      <c r="D250" s="57">
        <v>3777.9</v>
      </c>
      <c r="E250" s="57">
        <v>0</v>
      </c>
      <c r="F250" s="57">
        <v>-633.64</v>
      </c>
      <c r="G250" s="57">
        <v>27.82</v>
      </c>
      <c r="H250" s="57">
        <v>1481.25</v>
      </c>
      <c r="I250" s="57">
        <v>-6.8</v>
      </c>
      <c r="J250" s="57">
        <v>1641.99</v>
      </c>
      <c r="K250" s="59" t="str">
        <f t="shared" si="12"/>
        <v>304.2021</v>
      </c>
      <c r="L250" s="58">
        <f t="shared" si="13"/>
        <v>-661.46</v>
      </c>
      <c r="M250" s="58">
        <f>IFERROR(_xlfn.XLOOKUP(K250,'02 By Fund. Year'!A:A,'02 By Fund. Year'!B:B),0)</f>
        <v>837.62999999999988</v>
      </c>
      <c r="N250" s="57">
        <f t="shared" si="14"/>
        <v>176.16999999999985</v>
      </c>
      <c r="P250" s="58">
        <f t="shared" si="15"/>
        <v>-2318.88</v>
      </c>
    </row>
    <row r="251" spans="1:16" x14ac:dyDescent="0.3">
      <c r="A251">
        <v>304</v>
      </c>
      <c r="B251" t="s">
        <v>109</v>
      </c>
      <c r="C251">
        <v>2020</v>
      </c>
      <c r="D251" s="57">
        <v>1341.87</v>
      </c>
      <c r="E251" s="57">
        <v>0</v>
      </c>
      <c r="F251" s="57">
        <v>-308.67</v>
      </c>
      <c r="G251" s="57">
        <v>22.43</v>
      </c>
      <c r="H251" s="57">
        <v>87.97</v>
      </c>
      <c r="I251" s="57">
        <v>0.7</v>
      </c>
      <c r="J251" s="57">
        <v>922.1</v>
      </c>
      <c r="K251" s="59" t="str">
        <f t="shared" si="12"/>
        <v>304.2020</v>
      </c>
      <c r="L251" s="58">
        <f t="shared" si="13"/>
        <v>-331.1</v>
      </c>
      <c r="M251" s="58">
        <f>IFERROR(_xlfn.XLOOKUP(K251,'02 By Fund. Year'!A:A,'02 By Fund. Year'!B:B),0)</f>
        <v>173.12</v>
      </c>
      <c r="N251" s="57">
        <f t="shared" si="14"/>
        <v>-157.98000000000002</v>
      </c>
      <c r="P251" s="58">
        <f t="shared" si="15"/>
        <v>-261.09000000000003</v>
      </c>
    </row>
    <row r="252" spans="1:16" x14ac:dyDescent="0.3">
      <c r="A252">
        <v>304</v>
      </c>
      <c r="B252" t="s">
        <v>109</v>
      </c>
      <c r="C252">
        <v>2019</v>
      </c>
      <c r="D252" s="57">
        <v>1147.6099999999999</v>
      </c>
      <c r="E252" s="57">
        <v>0</v>
      </c>
      <c r="F252" s="57">
        <v>-107.09</v>
      </c>
      <c r="G252" s="57">
        <v>52.32</v>
      </c>
      <c r="H252" s="57">
        <v>148.82</v>
      </c>
      <c r="I252" s="57">
        <v>-0.39</v>
      </c>
      <c r="J252" s="57">
        <v>839.77</v>
      </c>
      <c r="K252" s="59" t="str">
        <f t="shared" si="12"/>
        <v>304.2019</v>
      </c>
      <c r="L252" s="58">
        <f t="shared" si="13"/>
        <v>-159.41</v>
      </c>
      <c r="M252" s="58">
        <f>IFERROR(_xlfn.XLOOKUP(K252,'02 By Fund. Year'!A:A,'02 By Fund. Year'!B:B),0)</f>
        <v>-8.5899999999999928</v>
      </c>
      <c r="N252" s="57">
        <f t="shared" si="14"/>
        <v>-168</v>
      </c>
      <c r="P252" s="58">
        <f t="shared" si="15"/>
        <v>-140.22999999999999</v>
      </c>
    </row>
    <row r="253" spans="1:16" x14ac:dyDescent="0.3">
      <c r="A253">
        <v>304</v>
      </c>
      <c r="B253" t="s">
        <v>109</v>
      </c>
      <c r="C253">
        <v>2018</v>
      </c>
      <c r="D253" s="57">
        <v>608.16</v>
      </c>
      <c r="E253" s="57">
        <v>0</v>
      </c>
      <c r="F253" s="57">
        <v>0</v>
      </c>
      <c r="G253" s="57">
        <v>165.23</v>
      </c>
      <c r="H253" s="57">
        <v>40.71</v>
      </c>
      <c r="I253" s="57">
        <v>0</v>
      </c>
      <c r="J253" s="57">
        <v>402.22</v>
      </c>
      <c r="K253" s="59" t="str">
        <f t="shared" si="12"/>
        <v>304.2018</v>
      </c>
      <c r="L253" s="58">
        <f t="shared" si="13"/>
        <v>-165.23</v>
      </c>
      <c r="M253" s="58">
        <f>IFERROR(_xlfn.XLOOKUP(K253,'02 By Fund. Year'!A:A,'02 By Fund. Year'!B:B),0)</f>
        <v>1.0000000000000009E-2</v>
      </c>
      <c r="N253" s="57">
        <f t="shared" si="14"/>
        <v>-165.22</v>
      </c>
      <c r="P253" s="58">
        <f t="shared" si="15"/>
        <v>-40.72</v>
      </c>
    </row>
    <row r="254" spans="1:16" x14ac:dyDescent="0.3">
      <c r="A254">
        <v>304</v>
      </c>
      <c r="B254" t="s">
        <v>109</v>
      </c>
      <c r="C254">
        <v>2017</v>
      </c>
      <c r="D254" s="57">
        <v>261.51</v>
      </c>
      <c r="E254" s="57">
        <v>0</v>
      </c>
      <c r="F254" s="57">
        <v>0</v>
      </c>
      <c r="G254" s="57">
        <v>4.55</v>
      </c>
      <c r="H254" s="57">
        <v>20.49</v>
      </c>
      <c r="I254" s="57">
        <v>0</v>
      </c>
      <c r="J254" s="57">
        <v>236.47</v>
      </c>
      <c r="K254" s="59" t="str">
        <f t="shared" si="12"/>
        <v>304.2017</v>
      </c>
      <c r="L254" s="58">
        <f t="shared" si="13"/>
        <v>-4.55</v>
      </c>
      <c r="M254" s="58">
        <f>IFERROR(_xlfn.XLOOKUP(K254,'02 By Fund. Year'!A:A,'02 By Fund. Year'!B:B),0)</f>
        <v>0</v>
      </c>
      <c r="N254" s="57">
        <f t="shared" si="14"/>
        <v>-4.55</v>
      </c>
      <c r="P254" s="58">
        <f t="shared" si="15"/>
        <v>-20.49</v>
      </c>
    </row>
    <row r="255" spans="1:16" x14ac:dyDescent="0.3">
      <c r="A255">
        <v>304</v>
      </c>
      <c r="B255" t="s">
        <v>109</v>
      </c>
      <c r="C255">
        <v>2016</v>
      </c>
      <c r="D255" s="57">
        <v>255.56</v>
      </c>
      <c r="E255" s="57">
        <v>0</v>
      </c>
      <c r="F255" s="57">
        <v>0</v>
      </c>
      <c r="G255" s="57">
        <v>65.34</v>
      </c>
      <c r="H255" s="57">
        <v>22</v>
      </c>
      <c r="I255" s="57">
        <v>0</v>
      </c>
      <c r="J255" s="57">
        <v>168.22</v>
      </c>
      <c r="K255" s="59" t="str">
        <f t="shared" si="12"/>
        <v>304.2016</v>
      </c>
      <c r="L255" s="58">
        <f t="shared" si="13"/>
        <v>-65.34</v>
      </c>
      <c r="M255" s="58">
        <f>IFERROR(_xlfn.XLOOKUP(K255,'02 By Fund. Year'!A:A,'02 By Fund. Year'!B:B),0)</f>
        <v>0</v>
      </c>
      <c r="N255" s="57">
        <f t="shared" si="14"/>
        <v>-65.34</v>
      </c>
      <c r="P255" s="58">
        <f t="shared" si="15"/>
        <v>-22</v>
      </c>
    </row>
    <row r="256" spans="1:16" x14ac:dyDescent="0.3">
      <c r="A256">
        <v>434</v>
      </c>
      <c r="B256" t="s">
        <v>110</v>
      </c>
      <c r="C256">
        <v>2025</v>
      </c>
      <c r="D256" s="57">
        <v>3106161.74</v>
      </c>
      <c r="E256" s="57">
        <v>1013.66</v>
      </c>
      <c r="F256" s="57">
        <v>-3343.74</v>
      </c>
      <c r="G256" s="57">
        <v>15.08</v>
      </c>
      <c r="H256" s="57">
        <v>2990918.99</v>
      </c>
      <c r="I256" s="57">
        <v>79368.490000000005</v>
      </c>
      <c r="J256" s="57">
        <v>33529.1</v>
      </c>
      <c r="K256" s="59" t="str">
        <f t="shared" si="12"/>
        <v>434.2025</v>
      </c>
      <c r="L256" s="58">
        <f t="shared" si="13"/>
        <v>-2345.16</v>
      </c>
      <c r="M256" s="58">
        <f>IFERROR(_xlfn.XLOOKUP(K256,'02 By Fund. Year'!A:A,'02 By Fund. Year'!B:B),0)</f>
        <v>-11324.74</v>
      </c>
      <c r="N256" s="57">
        <f t="shared" si="14"/>
        <v>-13669.9</v>
      </c>
      <c r="P256" s="58">
        <f t="shared" si="15"/>
        <v>-2979594.25</v>
      </c>
    </row>
    <row r="257" spans="1:16" x14ac:dyDescent="0.3">
      <c r="A257">
        <v>434</v>
      </c>
      <c r="B257" t="s">
        <v>110</v>
      </c>
      <c r="C257">
        <v>2024</v>
      </c>
      <c r="D257" s="57">
        <v>29924.11</v>
      </c>
      <c r="E257" s="57">
        <v>0</v>
      </c>
      <c r="F257" s="57">
        <v>-2171.9299999999998</v>
      </c>
      <c r="G257" s="57">
        <v>12.98</v>
      </c>
      <c r="H257" s="57">
        <v>18140.36</v>
      </c>
      <c r="I257" s="57">
        <v>-13.78</v>
      </c>
      <c r="J257" s="57">
        <v>9612.6200000000008</v>
      </c>
      <c r="K257" s="59" t="str">
        <f t="shared" si="12"/>
        <v>434.2024</v>
      </c>
      <c r="L257" s="58">
        <f t="shared" si="13"/>
        <v>-2184.91</v>
      </c>
      <c r="M257" s="58">
        <f>IFERROR(_xlfn.XLOOKUP(K257,'02 By Fund. Year'!A:A,'02 By Fund. Year'!B:B),0)</f>
        <v>17896.779999999995</v>
      </c>
      <c r="N257" s="57">
        <f t="shared" si="14"/>
        <v>15711.869999999995</v>
      </c>
      <c r="P257" s="58">
        <f t="shared" si="15"/>
        <v>-36037.14</v>
      </c>
    </row>
    <row r="258" spans="1:16" x14ac:dyDescent="0.3">
      <c r="A258">
        <v>434</v>
      </c>
      <c r="B258" t="s">
        <v>110</v>
      </c>
      <c r="C258">
        <v>2023</v>
      </c>
      <c r="D258" s="57">
        <v>8268.1200000000008</v>
      </c>
      <c r="E258" s="57">
        <v>10.11</v>
      </c>
      <c r="F258" s="57">
        <v>-353.02</v>
      </c>
      <c r="G258" s="57">
        <v>9.92</v>
      </c>
      <c r="H258" s="57">
        <v>2785.46</v>
      </c>
      <c r="I258" s="57">
        <v>0.12</v>
      </c>
      <c r="J258" s="57">
        <v>5129.71</v>
      </c>
      <c r="K258" s="59" t="str">
        <f t="shared" si="12"/>
        <v>434.2023</v>
      </c>
      <c r="L258" s="58">
        <f t="shared" si="13"/>
        <v>-352.83</v>
      </c>
      <c r="M258" s="58">
        <f>IFERROR(_xlfn.XLOOKUP(K258,'02 By Fund. Year'!A:A,'02 By Fund. Year'!B:B),0)</f>
        <v>5949.54</v>
      </c>
      <c r="N258" s="57">
        <f t="shared" si="14"/>
        <v>5596.71</v>
      </c>
      <c r="P258" s="58">
        <f t="shared" si="15"/>
        <v>-8735</v>
      </c>
    </row>
    <row r="259" spans="1:16" x14ac:dyDescent="0.3">
      <c r="A259">
        <v>434</v>
      </c>
      <c r="B259" t="s">
        <v>110</v>
      </c>
      <c r="C259">
        <v>2022</v>
      </c>
      <c r="D259" s="57">
        <v>3923.46</v>
      </c>
      <c r="E259" s="57">
        <v>0</v>
      </c>
      <c r="F259" s="57">
        <v>-197.28</v>
      </c>
      <c r="G259" s="57">
        <v>8.26</v>
      </c>
      <c r="H259" s="57">
        <v>1640.73</v>
      </c>
      <c r="I259" s="57">
        <v>0.08</v>
      </c>
      <c r="J259" s="57">
        <v>2077.11</v>
      </c>
      <c r="K259" s="59" t="str">
        <f t="shared" si="12"/>
        <v>434.2022</v>
      </c>
      <c r="L259" s="58">
        <f t="shared" si="13"/>
        <v>-205.54</v>
      </c>
      <c r="M259" s="58">
        <f>IFERROR(_xlfn.XLOOKUP(K259,'02 By Fund. Year'!A:A,'02 By Fund. Year'!B:B),0)</f>
        <v>326.11</v>
      </c>
      <c r="N259" s="57">
        <f t="shared" si="14"/>
        <v>120.57000000000002</v>
      </c>
      <c r="P259" s="58">
        <f t="shared" si="15"/>
        <v>-1966.8400000000001</v>
      </c>
    </row>
    <row r="260" spans="1:16" x14ac:dyDescent="0.3">
      <c r="A260">
        <v>434</v>
      </c>
      <c r="B260" t="s">
        <v>110</v>
      </c>
      <c r="C260">
        <v>2021</v>
      </c>
      <c r="D260" s="57">
        <v>1648.96</v>
      </c>
      <c r="E260" s="57">
        <v>0</v>
      </c>
      <c r="F260" s="57">
        <v>-276.58</v>
      </c>
      <c r="G260" s="57">
        <v>12.15</v>
      </c>
      <c r="H260" s="57">
        <v>646.51</v>
      </c>
      <c r="I260" s="57">
        <v>-2.98</v>
      </c>
      <c r="J260" s="57">
        <v>716.7</v>
      </c>
      <c r="K260" s="59" t="str">
        <f t="shared" si="12"/>
        <v>434.2021</v>
      </c>
      <c r="L260" s="58">
        <f t="shared" si="13"/>
        <v>-288.72999999999996</v>
      </c>
      <c r="M260" s="58">
        <f>IFERROR(_xlfn.XLOOKUP(K260,'02 By Fund. Year'!A:A,'02 By Fund. Year'!B:B),0)</f>
        <v>365.60999999999996</v>
      </c>
      <c r="N260" s="57">
        <f t="shared" si="14"/>
        <v>76.88</v>
      </c>
      <c r="P260" s="58">
        <f t="shared" si="15"/>
        <v>-1012.1199999999999</v>
      </c>
    </row>
    <row r="261" spans="1:16" x14ac:dyDescent="0.3">
      <c r="A261">
        <v>434</v>
      </c>
      <c r="B261" t="s">
        <v>110</v>
      </c>
      <c r="C261">
        <v>2020</v>
      </c>
      <c r="D261" s="57">
        <v>568.14</v>
      </c>
      <c r="E261" s="57">
        <v>0</v>
      </c>
      <c r="F261" s="57">
        <v>-130.69999999999999</v>
      </c>
      <c r="G261" s="57">
        <v>9.5</v>
      </c>
      <c r="H261" s="57">
        <v>37.24</v>
      </c>
      <c r="I261" s="57">
        <v>0.31</v>
      </c>
      <c r="J261" s="57">
        <v>390.39</v>
      </c>
      <c r="K261" s="59" t="str">
        <f t="shared" si="12"/>
        <v>434.2020</v>
      </c>
      <c r="L261" s="58">
        <f t="shared" si="13"/>
        <v>-140.19999999999999</v>
      </c>
      <c r="M261" s="58">
        <f>IFERROR(_xlfn.XLOOKUP(K261,'02 By Fund. Year'!A:A,'02 By Fund. Year'!B:B),0)</f>
        <v>74.539999999999992</v>
      </c>
      <c r="N261" s="57">
        <f t="shared" si="14"/>
        <v>-65.66</v>
      </c>
      <c r="P261" s="58">
        <f t="shared" si="15"/>
        <v>-111.78</v>
      </c>
    </row>
    <row r="262" spans="1:16" x14ac:dyDescent="0.3">
      <c r="A262">
        <v>434</v>
      </c>
      <c r="B262" t="s">
        <v>110</v>
      </c>
      <c r="C262">
        <v>2019</v>
      </c>
      <c r="D262" s="57">
        <v>555.91</v>
      </c>
      <c r="E262" s="57">
        <v>0</v>
      </c>
      <c r="F262" s="57">
        <v>-51.87</v>
      </c>
      <c r="G262" s="57">
        <v>25.34</v>
      </c>
      <c r="H262" s="57">
        <v>72.099999999999994</v>
      </c>
      <c r="I262" s="57">
        <v>-0.19</v>
      </c>
      <c r="J262" s="57">
        <v>406.79</v>
      </c>
      <c r="K262" s="59" t="str">
        <f t="shared" ref="K262:K325" si="16">CONCATENATE(A262,".",C262)</f>
        <v>434.2019</v>
      </c>
      <c r="L262" s="58">
        <f t="shared" ref="L262:L325" si="17">SUM(E262,F262,-G262)</f>
        <v>-77.209999999999994</v>
      </c>
      <c r="M262" s="58">
        <f>IFERROR(_xlfn.XLOOKUP(K262,'02 By Fund. Year'!A:A,'02 By Fund. Year'!B:B),0)</f>
        <v>-4.1500000000000012</v>
      </c>
      <c r="N262" s="57">
        <f t="shared" ref="N262:N325" si="18">SUM(L262:M262)</f>
        <v>-81.36</v>
      </c>
      <c r="P262" s="58">
        <f t="shared" ref="P262:P325" si="19">-SUM(H262,M262)</f>
        <v>-67.949999999999989</v>
      </c>
    </row>
    <row r="263" spans="1:16" x14ac:dyDescent="0.3">
      <c r="A263">
        <v>434</v>
      </c>
      <c r="B263" t="s">
        <v>110</v>
      </c>
      <c r="C263">
        <v>2018</v>
      </c>
      <c r="D263" s="57">
        <v>289.45999999999998</v>
      </c>
      <c r="E263" s="57">
        <v>0</v>
      </c>
      <c r="F263" s="57">
        <v>0</v>
      </c>
      <c r="G263" s="57">
        <v>78.64</v>
      </c>
      <c r="H263" s="57">
        <v>19.39</v>
      </c>
      <c r="I263" s="57">
        <v>0</v>
      </c>
      <c r="J263" s="57">
        <v>191.43</v>
      </c>
      <c r="K263" s="59" t="str">
        <f t="shared" si="16"/>
        <v>434.2018</v>
      </c>
      <c r="L263" s="58">
        <f t="shared" si="17"/>
        <v>-78.64</v>
      </c>
      <c r="M263" s="58">
        <f>IFERROR(_xlfn.XLOOKUP(K263,'02 By Fund. Year'!A:A,'02 By Fund. Year'!B:B),0)</f>
        <v>1.9999999999999962E-2</v>
      </c>
      <c r="N263" s="57">
        <f t="shared" si="18"/>
        <v>-78.62</v>
      </c>
      <c r="P263" s="58">
        <f t="shared" si="19"/>
        <v>-19.41</v>
      </c>
    </row>
    <row r="264" spans="1:16" x14ac:dyDescent="0.3">
      <c r="A264">
        <v>434</v>
      </c>
      <c r="B264" t="s">
        <v>110</v>
      </c>
      <c r="C264">
        <v>2017</v>
      </c>
      <c r="D264" s="57">
        <v>118.98</v>
      </c>
      <c r="E264" s="57">
        <v>0</v>
      </c>
      <c r="F264" s="57">
        <v>0</v>
      </c>
      <c r="G264" s="57">
        <v>2.0699999999999998</v>
      </c>
      <c r="H264" s="57">
        <v>9.32</v>
      </c>
      <c r="I264" s="57">
        <v>0</v>
      </c>
      <c r="J264" s="57">
        <v>107.59</v>
      </c>
      <c r="K264" s="59" t="str">
        <f t="shared" si="16"/>
        <v>434.2017</v>
      </c>
      <c r="L264" s="58">
        <f t="shared" si="17"/>
        <v>-2.0699999999999998</v>
      </c>
      <c r="M264" s="58">
        <f>IFERROR(_xlfn.XLOOKUP(K264,'02 By Fund. Year'!A:A,'02 By Fund. Year'!B:B),0)</f>
        <v>0</v>
      </c>
      <c r="N264" s="57">
        <f t="shared" si="18"/>
        <v>-2.0699999999999998</v>
      </c>
      <c r="P264" s="58">
        <f t="shared" si="19"/>
        <v>-9.32</v>
      </c>
    </row>
    <row r="265" spans="1:16" x14ac:dyDescent="0.3">
      <c r="A265">
        <v>434</v>
      </c>
      <c r="B265" t="s">
        <v>110</v>
      </c>
      <c r="C265">
        <v>2016</v>
      </c>
      <c r="D265" s="57">
        <v>101.61</v>
      </c>
      <c r="E265" s="57">
        <v>0</v>
      </c>
      <c r="F265" s="57">
        <v>0</v>
      </c>
      <c r="G265" s="57">
        <v>25.98</v>
      </c>
      <c r="H265" s="57">
        <v>8.75</v>
      </c>
      <c r="I265" s="57">
        <v>0</v>
      </c>
      <c r="J265" s="57">
        <v>66.88</v>
      </c>
      <c r="K265" s="59" t="str">
        <f t="shared" si="16"/>
        <v>434.2016</v>
      </c>
      <c r="L265" s="58">
        <f t="shared" si="17"/>
        <v>-25.98</v>
      </c>
      <c r="M265" s="58">
        <f>IFERROR(_xlfn.XLOOKUP(K265,'02 By Fund. Year'!A:A,'02 By Fund. Year'!B:B),0)</f>
        <v>0</v>
      </c>
      <c r="N265" s="57">
        <f t="shared" si="18"/>
        <v>-25.98</v>
      </c>
      <c r="P265" s="58">
        <f t="shared" si="19"/>
        <v>-8.75</v>
      </c>
    </row>
    <row r="266" spans="1:16" x14ac:dyDescent="0.3">
      <c r="A266">
        <v>434</v>
      </c>
      <c r="B266" t="s">
        <v>110</v>
      </c>
      <c r="C266">
        <v>2015</v>
      </c>
      <c r="D266" s="57">
        <v>77.069999999999993</v>
      </c>
      <c r="E266" s="57">
        <v>0</v>
      </c>
      <c r="F266" s="57">
        <v>0</v>
      </c>
      <c r="G266" s="57">
        <v>1.85</v>
      </c>
      <c r="H266" s="57">
        <v>10.84</v>
      </c>
      <c r="I266" s="57">
        <v>0</v>
      </c>
      <c r="J266" s="57">
        <v>64.38</v>
      </c>
      <c r="K266" s="59" t="str">
        <f t="shared" si="16"/>
        <v>434.2015</v>
      </c>
      <c r="L266" s="58">
        <f t="shared" si="17"/>
        <v>-1.85</v>
      </c>
      <c r="M266" s="58">
        <f>IFERROR(_xlfn.XLOOKUP(K266,'02 By Fund. Year'!A:A,'02 By Fund. Year'!B:B),0)</f>
        <v>0</v>
      </c>
      <c r="N266" s="57">
        <f t="shared" si="18"/>
        <v>-1.85</v>
      </c>
      <c r="P266" s="58">
        <f t="shared" si="19"/>
        <v>-10.84</v>
      </c>
    </row>
    <row r="267" spans="1:16" x14ac:dyDescent="0.3">
      <c r="A267">
        <v>434</v>
      </c>
      <c r="B267" t="s">
        <v>110</v>
      </c>
      <c r="C267">
        <v>2014</v>
      </c>
      <c r="D267" s="57">
        <v>100.86</v>
      </c>
      <c r="E267" s="57">
        <v>0</v>
      </c>
      <c r="F267" s="57">
        <v>0</v>
      </c>
      <c r="G267" s="57">
        <v>1.07</v>
      </c>
      <c r="H267" s="57">
        <v>9.27</v>
      </c>
      <c r="I267" s="57">
        <v>0</v>
      </c>
      <c r="J267" s="57">
        <v>90.52</v>
      </c>
      <c r="K267" s="59" t="str">
        <f t="shared" si="16"/>
        <v>434.2014</v>
      </c>
      <c r="L267" s="58">
        <f t="shared" si="17"/>
        <v>-1.07</v>
      </c>
      <c r="M267" s="58">
        <f>IFERROR(_xlfn.XLOOKUP(K267,'02 By Fund. Year'!A:A,'02 By Fund. Year'!B:B),0)</f>
        <v>0</v>
      </c>
      <c r="N267" s="57">
        <f t="shared" si="18"/>
        <v>-1.07</v>
      </c>
      <c r="P267" s="58">
        <f t="shared" si="19"/>
        <v>-9.27</v>
      </c>
    </row>
    <row r="268" spans="1:16" x14ac:dyDescent="0.3">
      <c r="A268">
        <v>434</v>
      </c>
      <c r="B268" t="s">
        <v>110</v>
      </c>
      <c r="C268">
        <v>2013</v>
      </c>
      <c r="D268" s="57">
        <v>63.29</v>
      </c>
      <c r="E268" s="57">
        <v>0</v>
      </c>
      <c r="F268" s="57">
        <v>0</v>
      </c>
      <c r="G268" s="57">
        <v>0.96</v>
      </c>
      <c r="H268" s="57">
        <v>0.02</v>
      </c>
      <c r="I268" s="57">
        <v>0</v>
      </c>
      <c r="J268" s="57">
        <v>62.31</v>
      </c>
      <c r="K268" s="59" t="str">
        <f t="shared" si="16"/>
        <v>434.2013</v>
      </c>
      <c r="L268" s="58">
        <f t="shared" si="17"/>
        <v>-0.96</v>
      </c>
      <c r="M268" s="58">
        <f>IFERROR(_xlfn.XLOOKUP(K268,'02 By Fund. Year'!A:A,'02 By Fund. Year'!B:B),0)</f>
        <v>0</v>
      </c>
      <c r="N268" s="57">
        <f t="shared" si="18"/>
        <v>-0.96</v>
      </c>
      <c r="P268" s="58">
        <f t="shared" si="19"/>
        <v>-0.02</v>
      </c>
    </row>
    <row r="269" spans="1:16" x14ac:dyDescent="0.3">
      <c r="A269">
        <v>434</v>
      </c>
      <c r="B269" t="s">
        <v>110</v>
      </c>
      <c r="C269">
        <v>2012</v>
      </c>
      <c r="D269" s="57">
        <v>61.23</v>
      </c>
      <c r="E269" s="57">
        <v>0</v>
      </c>
      <c r="F269" s="57">
        <v>0</v>
      </c>
      <c r="G269" s="57">
        <v>1.04</v>
      </c>
      <c r="H269" s="57">
        <v>0.01</v>
      </c>
      <c r="I269" s="57">
        <v>0</v>
      </c>
      <c r="J269" s="57">
        <v>60.18</v>
      </c>
      <c r="K269" s="59" t="str">
        <f t="shared" si="16"/>
        <v>434.2012</v>
      </c>
      <c r="L269" s="58">
        <f t="shared" si="17"/>
        <v>-1.04</v>
      </c>
      <c r="M269" s="58">
        <f>IFERROR(_xlfn.XLOOKUP(K269,'02 By Fund. Year'!A:A,'02 By Fund. Year'!B:B),0)</f>
        <v>0</v>
      </c>
      <c r="N269" s="57">
        <f t="shared" si="18"/>
        <v>-1.04</v>
      </c>
      <c r="P269" s="58">
        <f t="shared" si="19"/>
        <v>-0.01</v>
      </c>
    </row>
    <row r="270" spans="1:16" x14ac:dyDescent="0.3">
      <c r="A270">
        <v>434</v>
      </c>
      <c r="B270" t="s">
        <v>110</v>
      </c>
      <c r="C270">
        <v>2011</v>
      </c>
      <c r="D270" s="57">
        <v>123.57</v>
      </c>
      <c r="E270" s="57">
        <v>0</v>
      </c>
      <c r="F270" s="57">
        <v>0</v>
      </c>
      <c r="G270" s="57">
        <v>1.1299999999999999</v>
      </c>
      <c r="H270" s="57">
        <v>5.66</v>
      </c>
      <c r="I270" s="57">
        <v>0</v>
      </c>
      <c r="J270" s="57">
        <v>116.78</v>
      </c>
      <c r="K270" s="59" t="str">
        <f t="shared" si="16"/>
        <v>434.2011</v>
      </c>
      <c r="L270" s="58">
        <f t="shared" si="17"/>
        <v>-1.1299999999999999</v>
      </c>
      <c r="M270" s="58">
        <f>IFERROR(_xlfn.XLOOKUP(K270,'02 By Fund. Year'!A:A,'02 By Fund. Year'!B:B),0)</f>
        <v>0</v>
      </c>
      <c r="N270" s="57">
        <f t="shared" si="18"/>
        <v>-1.1299999999999999</v>
      </c>
      <c r="P270" s="58">
        <f t="shared" si="19"/>
        <v>-5.66</v>
      </c>
    </row>
    <row r="271" spans="1:16" x14ac:dyDescent="0.3">
      <c r="A271">
        <v>434</v>
      </c>
      <c r="B271" t="s">
        <v>110</v>
      </c>
      <c r="C271">
        <v>2010</v>
      </c>
      <c r="D271" s="57">
        <v>58.01</v>
      </c>
      <c r="E271" s="57">
        <v>0</v>
      </c>
      <c r="F271" s="57">
        <v>0</v>
      </c>
      <c r="G271" s="57">
        <v>1.35</v>
      </c>
      <c r="H271" s="57">
        <v>5.19</v>
      </c>
      <c r="I271" s="57">
        <v>0</v>
      </c>
      <c r="J271" s="57">
        <v>51.47</v>
      </c>
      <c r="K271" s="59" t="str">
        <f t="shared" si="16"/>
        <v>434.2010</v>
      </c>
      <c r="L271" s="58">
        <f t="shared" si="17"/>
        <v>-1.35</v>
      </c>
      <c r="M271" s="58">
        <f>IFERROR(_xlfn.XLOOKUP(K271,'02 By Fund. Year'!A:A,'02 By Fund. Year'!B:B),0)</f>
        <v>0</v>
      </c>
      <c r="N271" s="57">
        <f t="shared" si="18"/>
        <v>-1.35</v>
      </c>
      <c r="P271" s="58">
        <f t="shared" si="19"/>
        <v>-5.19</v>
      </c>
    </row>
    <row r="272" spans="1:16" x14ac:dyDescent="0.3">
      <c r="A272">
        <v>434</v>
      </c>
      <c r="B272" t="s">
        <v>110</v>
      </c>
      <c r="C272">
        <v>2009</v>
      </c>
      <c r="D272" s="57">
        <v>85.93</v>
      </c>
      <c r="E272" s="57">
        <v>0</v>
      </c>
      <c r="F272" s="57">
        <v>0</v>
      </c>
      <c r="G272" s="57">
        <v>14.14</v>
      </c>
      <c r="H272" s="57">
        <v>5.88</v>
      </c>
      <c r="I272" s="57">
        <v>0</v>
      </c>
      <c r="J272" s="57">
        <v>65.91</v>
      </c>
      <c r="K272" s="59" t="str">
        <f t="shared" si="16"/>
        <v>434.2009</v>
      </c>
      <c r="L272" s="58">
        <f t="shared" si="17"/>
        <v>-14.14</v>
      </c>
      <c r="M272" s="58">
        <f>IFERROR(_xlfn.XLOOKUP(K272,'02 By Fund. Year'!A:A,'02 By Fund. Year'!B:B),0)</f>
        <v>0</v>
      </c>
      <c r="N272" s="57">
        <f t="shared" si="18"/>
        <v>-14.14</v>
      </c>
      <c r="P272" s="58">
        <f t="shared" si="19"/>
        <v>-5.88</v>
      </c>
    </row>
    <row r="273" spans="1:16" x14ac:dyDescent="0.3">
      <c r="A273">
        <v>434</v>
      </c>
      <c r="B273" t="s">
        <v>110</v>
      </c>
      <c r="C273">
        <v>2008</v>
      </c>
      <c r="D273" s="57">
        <v>48.79</v>
      </c>
      <c r="E273" s="57">
        <v>0</v>
      </c>
      <c r="F273" s="57">
        <v>0</v>
      </c>
      <c r="G273" s="57">
        <v>9.82</v>
      </c>
      <c r="H273" s="57">
        <v>6.44</v>
      </c>
      <c r="I273" s="57">
        <v>0</v>
      </c>
      <c r="J273" s="57">
        <v>32.53</v>
      </c>
      <c r="K273" s="59" t="str">
        <f t="shared" si="16"/>
        <v>434.2008</v>
      </c>
      <c r="L273" s="58">
        <f t="shared" si="17"/>
        <v>-9.82</v>
      </c>
      <c r="M273" s="58">
        <f>IFERROR(_xlfn.XLOOKUP(K273,'02 By Fund. Year'!A:A,'02 By Fund. Year'!B:B),0)</f>
        <v>0</v>
      </c>
      <c r="N273" s="57">
        <f t="shared" si="18"/>
        <v>-9.82</v>
      </c>
      <c r="P273" s="58">
        <f t="shared" si="19"/>
        <v>-6.44</v>
      </c>
    </row>
    <row r="274" spans="1:16" x14ac:dyDescent="0.3">
      <c r="A274">
        <v>434</v>
      </c>
      <c r="B274" t="s">
        <v>110</v>
      </c>
      <c r="C274">
        <v>2007</v>
      </c>
      <c r="D274" s="57">
        <v>18.96</v>
      </c>
      <c r="E274" s="57">
        <v>0</v>
      </c>
      <c r="F274" s="57">
        <v>0</v>
      </c>
      <c r="G274" s="57">
        <v>1.85</v>
      </c>
      <c r="H274" s="57">
        <v>0.68</v>
      </c>
      <c r="I274" s="57">
        <v>0</v>
      </c>
      <c r="J274" s="57">
        <v>16.43</v>
      </c>
      <c r="K274" s="59" t="str">
        <f t="shared" si="16"/>
        <v>434.2007</v>
      </c>
      <c r="L274" s="58">
        <f t="shared" si="17"/>
        <v>-1.85</v>
      </c>
      <c r="M274" s="58">
        <f>IFERROR(_xlfn.XLOOKUP(K274,'02 By Fund. Year'!A:A,'02 By Fund. Year'!B:B),0)</f>
        <v>0</v>
      </c>
      <c r="N274" s="57">
        <f t="shared" si="18"/>
        <v>-1.85</v>
      </c>
      <c r="P274" s="58">
        <f t="shared" si="19"/>
        <v>-0.68</v>
      </c>
    </row>
    <row r="275" spans="1:16" x14ac:dyDescent="0.3">
      <c r="A275">
        <v>434</v>
      </c>
      <c r="B275" t="s">
        <v>110</v>
      </c>
      <c r="C275">
        <v>2006</v>
      </c>
      <c r="D275" s="57">
        <v>19.48</v>
      </c>
      <c r="E275" s="57">
        <v>0</v>
      </c>
      <c r="F275" s="57">
        <v>0</v>
      </c>
      <c r="G275" s="57">
        <v>2.21</v>
      </c>
      <c r="H275" s="57">
        <v>1.53</v>
      </c>
      <c r="I275" s="57">
        <v>0</v>
      </c>
      <c r="J275" s="57">
        <v>15.74</v>
      </c>
      <c r="K275" s="59" t="str">
        <f t="shared" si="16"/>
        <v>434.2006</v>
      </c>
      <c r="L275" s="58">
        <f t="shared" si="17"/>
        <v>-2.21</v>
      </c>
      <c r="M275" s="58">
        <f>IFERROR(_xlfn.XLOOKUP(K275,'02 By Fund. Year'!A:A,'02 By Fund. Year'!B:B),0)</f>
        <v>0</v>
      </c>
      <c r="N275" s="57">
        <f t="shared" si="18"/>
        <v>-2.21</v>
      </c>
      <c r="P275" s="58">
        <f t="shared" si="19"/>
        <v>-1.53</v>
      </c>
    </row>
    <row r="276" spans="1:16" x14ac:dyDescent="0.3">
      <c r="A276">
        <v>434</v>
      </c>
      <c r="B276" t="s">
        <v>110</v>
      </c>
      <c r="C276">
        <v>2005</v>
      </c>
      <c r="D276" s="57">
        <v>14.92</v>
      </c>
      <c r="E276" s="57">
        <v>0</v>
      </c>
      <c r="F276" s="57">
        <v>0</v>
      </c>
      <c r="G276" s="57">
        <v>1.69</v>
      </c>
      <c r="H276" s="57">
        <v>0.35</v>
      </c>
      <c r="I276" s="57">
        <v>0</v>
      </c>
      <c r="J276" s="57">
        <v>12.88</v>
      </c>
      <c r="K276" s="59" t="str">
        <f t="shared" si="16"/>
        <v>434.2005</v>
      </c>
      <c r="L276" s="58">
        <f t="shared" si="17"/>
        <v>-1.69</v>
      </c>
      <c r="M276" s="58">
        <f>IFERROR(_xlfn.XLOOKUP(K276,'02 By Fund. Year'!A:A,'02 By Fund. Year'!B:B),0)</f>
        <v>0</v>
      </c>
      <c r="N276" s="57">
        <f t="shared" si="18"/>
        <v>-1.69</v>
      </c>
      <c r="P276" s="58">
        <f t="shared" si="19"/>
        <v>-0.35</v>
      </c>
    </row>
    <row r="277" spans="1:16" x14ac:dyDescent="0.3">
      <c r="A277">
        <v>434</v>
      </c>
      <c r="B277" t="s">
        <v>110</v>
      </c>
      <c r="C277">
        <v>2004</v>
      </c>
      <c r="D277" s="57">
        <v>11.57</v>
      </c>
      <c r="E277" s="57">
        <v>0</v>
      </c>
      <c r="F277" s="57">
        <v>0</v>
      </c>
      <c r="G277" s="57">
        <v>1.74</v>
      </c>
      <c r="H277" s="57">
        <v>0.2</v>
      </c>
      <c r="I277" s="57">
        <v>0</v>
      </c>
      <c r="J277" s="57">
        <v>9.6300000000000008</v>
      </c>
      <c r="K277" s="59" t="str">
        <f t="shared" si="16"/>
        <v>434.2004</v>
      </c>
      <c r="L277" s="58">
        <f t="shared" si="17"/>
        <v>-1.74</v>
      </c>
      <c r="M277" s="58">
        <f>IFERROR(_xlfn.XLOOKUP(K277,'02 By Fund. Year'!A:A,'02 By Fund. Year'!B:B),0)</f>
        <v>0</v>
      </c>
      <c r="N277" s="57">
        <f t="shared" si="18"/>
        <v>-1.74</v>
      </c>
      <c r="P277" s="58">
        <f t="shared" si="19"/>
        <v>-0.2</v>
      </c>
    </row>
    <row r="278" spans="1:16" x14ac:dyDescent="0.3">
      <c r="A278">
        <v>434</v>
      </c>
      <c r="B278" t="s">
        <v>110</v>
      </c>
      <c r="C278">
        <v>2003</v>
      </c>
      <c r="D278" s="57">
        <v>5.71</v>
      </c>
      <c r="E278" s="57">
        <v>0</v>
      </c>
      <c r="F278" s="57">
        <v>0</v>
      </c>
      <c r="G278" s="57">
        <v>0.82</v>
      </c>
      <c r="H278" s="57">
        <v>0</v>
      </c>
      <c r="I278" s="57">
        <v>0</v>
      </c>
      <c r="J278" s="57">
        <v>4.8899999999999997</v>
      </c>
      <c r="K278" s="59" t="str">
        <f t="shared" si="16"/>
        <v>434.2003</v>
      </c>
      <c r="L278" s="58">
        <f t="shared" si="17"/>
        <v>-0.82</v>
      </c>
      <c r="M278" s="58">
        <f>IFERROR(_xlfn.XLOOKUP(K278,'02 By Fund. Year'!A:A,'02 By Fund. Year'!B:B),0)</f>
        <v>0</v>
      </c>
      <c r="N278" s="57">
        <f t="shared" si="18"/>
        <v>-0.82</v>
      </c>
      <c r="P278" s="58">
        <f t="shared" si="19"/>
        <v>0</v>
      </c>
    </row>
    <row r="279" spans="1:16" x14ac:dyDescent="0.3">
      <c r="A279">
        <v>434</v>
      </c>
      <c r="B279" t="s">
        <v>110</v>
      </c>
      <c r="C279">
        <v>2002</v>
      </c>
      <c r="D279" s="57">
        <v>7.15</v>
      </c>
      <c r="E279" s="57">
        <v>0</v>
      </c>
      <c r="F279" s="57">
        <v>0</v>
      </c>
      <c r="G279" s="57">
        <v>0</v>
      </c>
      <c r="H279" s="57">
        <v>0</v>
      </c>
      <c r="I279" s="57">
        <v>0</v>
      </c>
      <c r="J279" s="57">
        <v>7.15</v>
      </c>
      <c r="K279" s="59" t="str">
        <f t="shared" si="16"/>
        <v>434.2002</v>
      </c>
      <c r="L279" s="58">
        <f t="shared" si="17"/>
        <v>0</v>
      </c>
      <c r="M279" s="58">
        <f>IFERROR(_xlfn.XLOOKUP(K279,'02 By Fund. Year'!A:A,'02 By Fund. Year'!B:B),0)</f>
        <v>0</v>
      </c>
      <c r="N279" s="57">
        <f t="shared" si="18"/>
        <v>0</v>
      </c>
      <c r="P279" s="58">
        <f t="shared" si="19"/>
        <v>0</v>
      </c>
    </row>
    <row r="280" spans="1:16" x14ac:dyDescent="0.3">
      <c r="A280">
        <v>434</v>
      </c>
      <c r="B280" t="s">
        <v>110</v>
      </c>
      <c r="C280">
        <v>2001</v>
      </c>
      <c r="D280" s="57">
        <v>9.93</v>
      </c>
      <c r="E280" s="57">
        <v>0</v>
      </c>
      <c r="F280" s="57">
        <v>0</v>
      </c>
      <c r="G280" s="57">
        <v>0</v>
      </c>
      <c r="H280" s="57">
        <v>0</v>
      </c>
      <c r="I280" s="57">
        <v>0</v>
      </c>
      <c r="J280" s="57">
        <v>9.93</v>
      </c>
      <c r="K280" s="59" t="str">
        <f t="shared" si="16"/>
        <v>434.2001</v>
      </c>
      <c r="L280" s="58">
        <f t="shared" si="17"/>
        <v>0</v>
      </c>
      <c r="M280" s="58">
        <f>IFERROR(_xlfn.XLOOKUP(K280,'02 By Fund. Year'!A:A,'02 By Fund. Year'!B:B),0)</f>
        <v>0</v>
      </c>
      <c r="N280" s="57">
        <f t="shared" si="18"/>
        <v>0</v>
      </c>
      <c r="P280" s="58">
        <f t="shared" si="19"/>
        <v>0</v>
      </c>
    </row>
    <row r="281" spans="1:16" x14ac:dyDescent="0.3">
      <c r="A281">
        <v>434</v>
      </c>
      <c r="B281" t="s">
        <v>110</v>
      </c>
      <c r="C281">
        <v>2000</v>
      </c>
      <c r="D281" s="57">
        <v>13.28</v>
      </c>
      <c r="E281" s="57">
        <v>0</v>
      </c>
      <c r="F281" s="57">
        <v>0</v>
      </c>
      <c r="G281" s="57">
        <v>0</v>
      </c>
      <c r="H281" s="57">
        <v>0</v>
      </c>
      <c r="I281" s="57">
        <v>0</v>
      </c>
      <c r="J281" s="57">
        <v>13.28</v>
      </c>
      <c r="K281" s="59" t="str">
        <f t="shared" si="16"/>
        <v>434.2000</v>
      </c>
      <c r="L281" s="58">
        <f t="shared" si="17"/>
        <v>0</v>
      </c>
      <c r="M281" s="58">
        <f>IFERROR(_xlfn.XLOOKUP(K281,'02 By Fund. Year'!A:A,'02 By Fund. Year'!B:B),0)</f>
        <v>0</v>
      </c>
      <c r="N281" s="57">
        <f t="shared" si="18"/>
        <v>0</v>
      </c>
      <c r="P281" s="58">
        <f t="shared" si="19"/>
        <v>0</v>
      </c>
    </row>
    <row r="282" spans="1:16" x14ac:dyDescent="0.3">
      <c r="A282">
        <v>434</v>
      </c>
      <c r="B282" t="s">
        <v>110</v>
      </c>
      <c r="C282">
        <v>1999</v>
      </c>
      <c r="D282" s="57">
        <v>9.7899999999999991</v>
      </c>
      <c r="E282" s="57">
        <v>0</v>
      </c>
      <c r="F282" s="57">
        <v>0</v>
      </c>
      <c r="G282" s="57">
        <v>0</v>
      </c>
      <c r="H282" s="57">
        <v>0</v>
      </c>
      <c r="I282" s="57">
        <v>0</v>
      </c>
      <c r="J282" s="57">
        <v>9.7899999999999991</v>
      </c>
      <c r="K282" s="59" t="str">
        <f t="shared" si="16"/>
        <v>434.1999</v>
      </c>
      <c r="L282" s="58">
        <f t="shared" si="17"/>
        <v>0</v>
      </c>
      <c r="M282" s="58">
        <f>IFERROR(_xlfn.XLOOKUP(K282,'02 By Fund. Year'!A:A,'02 By Fund. Year'!B:B),0)</f>
        <v>0</v>
      </c>
      <c r="N282" s="57">
        <f t="shared" si="18"/>
        <v>0</v>
      </c>
      <c r="P282" s="58">
        <f t="shared" si="19"/>
        <v>0</v>
      </c>
    </row>
    <row r="283" spans="1:16" x14ac:dyDescent="0.3">
      <c r="A283">
        <v>436</v>
      </c>
      <c r="B283" t="s">
        <v>111</v>
      </c>
      <c r="C283">
        <v>1999</v>
      </c>
      <c r="D283" s="57">
        <v>0.19</v>
      </c>
      <c r="E283" s="57">
        <v>0</v>
      </c>
      <c r="F283" s="57">
        <v>0</v>
      </c>
      <c r="G283" s="57">
        <v>0</v>
      </c>
      <c r="H283" s="57">
        <v>0</v>
      </c>
      <c r="I283" s="57">
        <v>0</v>
      </c>
      <c r="J283" s="57">
        <v>0.19</v>
      </c>
      <c r="K283" s="59" t="str">
        <f t="shared" si="16"/>
        <v>436.1999</v>
      </c>
      <c r="L283" s="58">
        <f t="shared" si="17"/>
        <v>0</v>
      </c>
      <c r="M283" s="58">
        <f>IFERROR(_xlfn.XLOOKUP(K283,'02 By Fund. Year'!A:A,'02 By Fund. Year'!B:B),0)</f>
        <v>0</v>
      </c>
      <c r="N283" s="57">
        <f t="shared" si="18"/>
        <v>0</v>
      </c>
      <c r="P283" s="58">
        <f t="shared" si="19"/>
        <v>0</v>
      </c>
    </row>
    <row r="284" spans="1:16" x14ac:dyDescent="0.3">
      <c r="A284">
        <v>436</v>
      </c>
      <c r="B284" t="s">
        <v>111</v>
      </c>
      <c r="C284">
        <v>1998</v>
      </c>
      <c r="D284" s="57">
        <v>0.16</v>
      </c>
      <c r="E284" s="57">
        <v>0</v>
      </c>
      <c r="F284" s="57">
        <v>0</v>
      </c>
      <c r="G284" s="57">
        <v>0</v>
      </c>
      <c r="H284" s="57">
        <v>0</v>
      </c>
      <c r="I284" s="57">
        <v>0</v>
      </c>
      <c r="J284" s="57">
        <v>0.16</v>
      </c>
      <c r="K284" s="59" t="str">
        <f t="shared" si="16"/>
        <v>436.1998</v>
      </c>
      <c r="L284" s="58">
        <f t="shared" si="17"/>
        <v>0</v>
      </c>
      <c r="M284" s="58">
        <f>IFERROR(_xlfn.XLOOKUP(K284,'02 By Fund. Year'!A:A,'02 By Fund. Year'!B:B),0)</f>
        <v>0</v>
      </c>
      <c r="N284" s="57">
        <f t="shared" si="18"/>
        <v>0</v>
      </c>
      <c r="P284" s="58">
        <f t="shared" si="19"/>
        <v>0</v>
      </c>
    </row>
    <row r="285" spans="1:16" x14ac:dyDescent="0.3">
      <c r="A285">
        <v>436</v>
      </c>
      <c r="B285" t="s">
        <v>111</v>
      </c>
      <c r="C285">
        <v>1997</v>
      </c>
      <c r="D285" s="57">
        <v>0.04</v>
      </c>
      <c r="E285" s="57">
        <v>0</v>
      </c>
      <c r="F285" s="57">
        <v>0</v>
      </c>
      <c r="G285" s="57">
        <v>0</v>
      </c>
      <c r="H285" s="57">
        <v>0</v>
      </c>
      <c r="I285" s="57">
        <v>0</v>
      </c>
      <c r="J285" s="57">
        <v>0.04</v>
      </c>
      <c r="K285" s="59" t="str">
        <f t="shared" si="16"/>
        <v>436.1997</v>
      </c>
      <c r="L285" s="58">
        <f t="shared" si="17"/>
        <v>0</v>
      </c>
      <c r="M285" s="58">
        <f>IFERROR(_xlfn.XLOOKUP(K285,'02 By Fund. Year'!A:A,'02 By Fund. Year'!B:B),0)</f>
        <v>0</v>
      </c>
      <c r="N285" s="57">
        <f t="shared" si="18"/>
        <v>0</v>
      </c>
      <c r="P285" s="58">
        <f t="shared" si="19"/>
        <v>0</v>
      </c>
    </row>
    <row r="286" spans="1:16" x14ac:dyDescent="0.3">
      <c r="A286">
        <v>436</v>
      </c>
      <c r="B286" t="s">
        <v>111</v>
      </c>
      <c r="C286">
        <v>1996</v>
      </c>
      <c r="D286" s="57">
        <v>1.24</v>
      </c>
      <c r="E286" s="57">
        <v>0</v>
      </c>
      <c r="F286" s="57">
        <v>0</v>
      </c>
      <c r="G286" s="57">
        <v>0</v>
      </c>
      <c r="H286" s="57">
        <v>0</v>
      </c>
      <c r="I286" s="57">
        <v>0</v>
      </c>
      <c r="J286" s="57">
        <v>1.24</v>
      </c>
      <c r="K286" s="59" t="str">
        <f t="shared" si="16"/>
        <v>436.1996</v>
      </c>
      <c r="L286" s="58">
        <f t="shared" si="17"/>
        <v>0</v>
      </c>
      <c r="M286" s="58">
        <f>IFERROR(_xlfn.XLOOKUP(K286,'02 By Fund. Year'!A:A,'02 By Fund. Year'!B:B),0)</f>
        <v>0</v>
      </c>
      <c r="N286" s="57">
        <f t="shared" si="18"/>
        <v>0</v>
      </c>
      <c r="P286" s="58">
        <f t="shared" si="19"/>
        <v>0</v>
      </c>
    </row>
    <row r="287" spans="1:16" x14ac:dyDescent="0.3">
      <c r="A287">
        <v>436</v>
      </c>
      <c r="B287" t="s">
        <v>111</v>
      </c>
      <c r="C287">
        <v>1995</v>
      </c>
      <c r="D287" s="57">
        <v>1.86</v>
      </c>
      <c r="E287" s="57">
        <v>0</v>
      </c>
      <c r="F287" s="57">
        <v>0</v>
      </c>
      <c r="G287" s="57">
        <v>0</v>
      </c>
      <c r="H287" s="57">
        <v>0</v>
      </c>
      <c r="I287" s="57">
        <v>0</v>
      </c>
      <c r="J287" s="57">
        <v>1.86</v>
      </c>
      <c r="K287" s="59" t="str">
        <f t="shared" si="16"/>
        <v>436.1995</v>
      </c>
      <c r="L287" s="58">
        <f t="shared" si="17"/>
        <v>0</v>
      </c>
      <c r="M287" s="58">
        <f>IFERROR(_xlfn.XLOOKUP(K287,'02 By Fund. Year'!A:A,'02 By Fund. Year'!B:B),0)</f>
        <v>0</v>
      </c>
      <c r="N287" s="57">
        <f t="shared" si="18"/>
        <v>0</v>
      </c>
      <c r="P287" s="58">
        <f t="shared" si="19"/>
        <v>0</v>
      </c>
    </row>
    <row r="288" spans="1:16" x14ac:dyDescent="0.3">
      <c r="A288">
        <v>436</v>
      </c>
      <c r="B288" t="s">
        <v>111</v>
      </c>
      <c r="C288">
        <v>1994</v>
      </c>
      <c r="D288" s="57">
        <v>0</v>
      </c>
      <c r="E288" s="57">
        <v>0</v>
      </c>
      <c r="F288" s="57">
        <v>0</v>
      </c>
      <c r="G288" s="57">
        <v>0</v>
      </c>
      <c r="H288" s="57">
        <v>0</v>
      </c>
      <c r="I288" s="57">
        <v>0</v>
      </c>
      <c r="J288" s="57">
        <v>0</v>
      </c>
      <c r="K288" s="59" t="str">
        <f t="shared" si="16"/>
        <v>436.1994</v>
      </c>
      <c r="L288" s="58">
        <f t="shared" si="17"/>
        <v>0</v>
      </c>
      <c r="M288" s="58">
        <f>IFERROR(_xlfn.XLOOKUP(K288,'02 By Fund. Year'!A:A,'02 By Fund. Year'!B:B),0)</f>
        <v>0</v>
      </c>
      <c r="N288" s="57">
        <f t="shared" si="18"/>
        <v>0</v>
      </c>
      <c r="P288" s="58">
        <f t="shared" si="19"/>
        <v>0</v>
      </c>
    </row>
    <row r="289" spans="1:16" x14ac:dyDescent="0.3">
      <c r="A289">
        <v>436</v>
      </c>
      <c r="B289" t="s">
        <v>111</v>
      </c>
      <c r="C289">
        <v>1993</v>
      </c>
      <c r="D289" s="57">
        <v>0.92</v>
      </c>
      <c r="E289" s="57">
        <v>0</v>
      </c>
      <c r="F289" s="57">
        <v>0</v>
      </c>
      <c r="G289" s="57">
        <v>0</v>
      </c>
      <c r="H289" s="57">
        <v>0</v>
      </c>
      <c r="I289" s="57">
        <v>0</v>
      </c>
      <c r="J289" s="57">
        <v>0.92</v>
      </c>
      <c r="K289" s="59" t="str">
        <f t="shared" si="16"/>
        <v>436.1993</v>
      </c>
      <c r="L289" s="58">
        <f t="shared" si="17"/>
        <v>0</v>
      </c>
      <c r="M289" s="58">
        <f>IFERROR(_xlfn.XLOOKUP(K289,'02 By Fund. Year'!A:A,'02 By Fund. Year'!B:B),0)</f>
        <v>0</v>
      </c>
      <c r="N289" s="57">
        <f t="shared" si="18"/>
        <v>0</v>
      </c>
      <c r="P289" s="58">
        <f t="shared" si="19"/>
        <v>0</v>
      </c>
    </row>
    <row r="290" spans="1:16" x14ac:dyDescent="0.3">
      <c r="A290">
        <v>436</v>
      </c>
      <c r="B290" t="s">
        <v>111</v>
      </c>
      <c r="C290">
        <v>1992</v>
      </c>
      <c r="D290" s="57">
        <v>1.05</v>
      </c>
      <c r="E290" s="57">
        <v>0</v>
      </c>
      <c r="F290" s="57">
        <v>0</v>
      </c>
      <c r="G290" s="57">
        <v>0</v>
      </c>
      <c r="H290" s="57">
        <v>0</v>
      </c>
      <c r="I290" s="57">
        <v>0</v>
      </c>
      <c r="J290" s="57">
        <v>1.05</v>
      </c>
      <c r="K290" s="59" t="str">
        <f t="shared" si="16"/>
        <v>436.1992</v>
      </c>
      <c r="L290" s="58">
        <f t="shared" si="17"/>
        <v>0</v>
      </c>
      <c r="M290" s="58">
        <f>IFERROR(_xlfn.XLOOKUP(K290,'02 By Fund. Year'!A:A,'02 By Fund. Year'!B:B),0)</f>
        <v>0</v>
      </c>
      <c r="N290" s="57">
        <f t="shared" si="18"/>
        <v>0</v>
      </c>
      <c r="P290" s="58">
        <f t="shared" si="19"/>
        <v>0</v>
      </c>
    </row>
    <row r="291" spans="1:16" x14ac:dyDescent="0.3">
      <c r="A291">
        <v>436</v>
      </c>
      <c r="B291" t="s">
        <v>111</v>
      </c>
      <c r="C291">
        <v>1991</v>
      </c>
      <c r="D291" s="57">
        <v>1.18</v>
      </c>
      <c r="E291" s="57">
        <v>0</v>
      </c>
      <c r="F291" s="57">
        <v>0</v>
      </c>
      <c r="G291" s="57">
        <v>0</v>
      </c>
      <c r="H291" s="57">
        <v>0</v>
      </c>
      <c r="I291" s="57">
        <v>0</v>
      </c>
      <c r="J291" s="57">
        <v>1.18</v>
      </c>
      <c r="K291" s="59" t="str">
        <f t="shared" si="16"/>
        <v>436.1991</v>
      </c>
      <c r="L291" s="58">
        <f t="shared" si="17"/>
        <v>0</v>
      </c>
      <c r="M291" s="58">
        <f>IFERROR(_xlfn.XLOOKUP(K291,'02 By Fund. Year'!A:A,'02 By Fund. Year'!B:B),0)</f>
        <v>0</v>
      </c>
      <c r="N291" s="57">
        <f t="shared" si="18"/>
        <v>0</v>
      </c>
      <c r="P291" s="58">
        <f t="shared" si="19"/>
        <v>0</v>
      </c>
    </row>
    <row r="292" spans="1:16" x14ac:dyDescent="0.3">
      <c r="A292">
        <v>436</v>
      </c>
      <c r="B292" t="s">
        <v>111</v>
      </c>
      <c r="C292">
        <v>1990</v>
      </c>
      <c r="D292" s="57">
        <v>1.37</v>
      </c>
      <c r="E292" s="57">
        <v>0</v>
      </c>
      <c r="F292" s="57">
        <v>0</v>
      </c>
      <c r="G292" s="57">
        <v>0</v>
      </c>
      <c r="H292" s="57">
        <v>0</v>
      </c>
      <c r="I292" s="57">
        <v>0</v>
      </c>
      <c r="J292" s="57">
        <v>1.37</v>
      </c>
      <c r="K292" s="59" t="str">
        <f t="shared" si="16"/>
        <v>436.1990</v>
      </c>
      <c r="L292" s="58">
        <f t="shared" si="17"/>
        <v>0</v>
      </c>
      <c r="M292" s="58">
        <f>IFERROR(_xlfn.XLOOKUP(K292,'02 By Fund. Year'!A:A,'02 By Fund. Year'!B:B),0)</f>
        <v>0</v>
      </c>
      <c r="N292" s="57">
        <f t="shared" si="18"/>
        <v>0</v>
      </c>
      <c r="P292" s="58">
        <f t="shared" si="19"/>
        <v>0</v>
      </c>
    </row>
    <row r="293" spans="1:16" x14ac:dyDescent="0.3">
      <c r="A293">
        <v>436</v>
      </c>
      <c r="B293" t="s">
        <v>111</v>
      </c>
      <c r="C293">
        <v>1989</v>
      </c>
      <c r="D293" s="57">
        <v>1.41</v>
      </c>
      <c r="E293" s="57">
        <v>0</v>
      </c>
      <c r="F293" s="57">
        <v>0</v>
      </c>
      <c r="G293" s="57">
        <v>0</v>
      </c>
      <c r="H293" s="57">
        <v>0</v>
      </c>
      <c r="I293" s="57">
        <v>0</v>
      </c>
      <c r="J293" s="57">
        <v>1.41</v>
      </c>
      <c r="K293" s="59" t="str">
        <f t="shared" si="16"/>
        <v>436.1989</v>
      </c>
      <c r="L293" s="58">
        <f t="shared" si="17"/>
        <v>0</v>
      </c>
      <c r="M293" s="58">
        <f>IFERROR(_xlfn.XLOOKUP(K293,'02 By Fund. Year'!A:A,'02 By Fund. Year'!B:B),0)</f>
        <v>0</v>
      </c>
      <c r="N293" s="57">
        <f t="shared" si="18"/>
        <v>0</v>
      </c>
      <c r="P293" s="58">
        <f t="shared" si="19"/>
        <v>0</v>
      </c>
    </row>
    <row r="294" spans="1:16" x14ac:dyDescent="0.3">
      <c r="A294">
        <v>436</v>
      </c>
      <c r="B294" t="s">
        <v>111</v>
      </c>
      <c r="C294">
        <v>1988</v>
      </c>
      <c r="D294" s="57">
        <v>1.45</v>
      </c>
      <c r="E294" s="57">
        <v>0</v>
      </c>
      <c r="F294" s="57">
        <v>0</v>
      </c>
      <c r="G294" s="57">
        <v>0</v>
      </c>
      <c r="H294" s="57">
        <v>0</v>
      </c>
      <c r="I294" s="57">
        <v>0</v>
      </c>
      <c r="J294" s="57">
        <v>1.45</v>
      </c>
      <c r="K294" s="59" t="str">
        <f t="shared" si="16"/>
        <v>436.1988</v>
      </c>
      <c r="L294" s="58">
        <f t="shared" si="17"/>
        <v>0</v>
      </c>
      <c r="M294" s="58">
        <f>IFERROR(_xlfn.XLOOKUP(K294,'02 By Fund. Year'!A:A,'02 By Fund. Year'!B:B),0)</f>
        <v>0</v>
      </c>
      <c r="N294" s="57">
        <f t="shared" si="18"/>
        <v>0</v>
      </c>
      <c r="P294" s="58">
        <f t="shared" si="19"/>
        <v>0</v>
      </c>
    </row>
    <row r="295" spans="1:16" x14ac:dyDescent="0.3">
      <c r="A295">
        <v>436</v>
      </c>
      <c r="B295" t="s">
        <v>111</v>
      </c>
      <c r="C295">
        <v>1987</v>
      </c>
      <c r="D295" s="57">
        <v>4.3899999999999997</v>
      </c>
      <c r="E295" s="57">
        <v>0</v>
      </c>
      <c r="F295" s="57">
        <v>0</v>
      </c>
      <c r="G295" s="57">
        <v>0</v>
      </c>
      <c r="H295" s="57">
        <v>3.03</v>
      </c>
      <c r="I295" s="57">
        <v>0</v>
      </c>
      <c r="J295" s="57">
        <v>1.36</v>
      </c>
      <c r="K295" s="59" t="str">
        <f t="shared" si="16"/>
        <v>436.1987</v>
      </c>
      <c r="L295" s="58">
        <f t="shared" si="17"/>
        <v>0</v>
      </c>
      <c r="M295" s="58">
        <f>IFERROR(_xlfn.XLOOKUP(K295,'02 By Fund. Year'!A:A,'02 By Fund. Year'!B:B),0)</f>
        <v>0</v>
      </c>
      <c r="N295" s="57">
        <f t="shared" si="18"/>
        <v>0</v>
      </c>
      <c r="P295" s="58">
        <f t="shared" si="19"/>
        <v>-3.03</v>
      </c>
    </row>
    <row r="296" spans="1:16" x14ac:dyDescent="0.3">
      <c r="A296">
        <v>436</v>
      </c>
      <c r="B296" t="s">
        <v>111</v>
      </c>
      <c r="C296">
        <v>1986</v>
      </c>
      <c r="D296" s="57">
        <v>3.47</v>
      </c>
      <c r="E296" s="57">
        <v>0</v>
      </c>
      <c r="F296" s="57">
        <v>0</v>
      </c>
      <c r="G296" s="57">
        <v>0</v>
      </c>
      <c r="H296" s="57">
        <v>2.48</v>
      </c>
      <c r="I296" s="57">
        <v>0</v>
      </c>
      <c r="J296" s="57">
        <v>0.99</v>
      </c>
      <c r="K296" s="59" t="str">
        <f t="shared" si="16"/>
        <v>436.1986</v>
      </c>
      <c r="L296" s="58">
        <f t="shared" si="17"/>
        <v>0</v>
      </c>
      <c r="M296" s="58">
        <f>IFERROR(_xlfn.XLOOKUP(K296,'02 By Fund. Year'!A:A,'02 By Fund. Year'!B:B),0)</f>
        <v>0</v>
      </c>
      <c r="N296" s="57">
        <f t="shared" si="18"/>
        <v>0</v>
      </c>
      <c r="P296" s="58">
        <f t="shared" si="19"/>
        <v>-2.48</v>
      </c>
    </row>
    <row r="297" spans="1:16" x14ac:dyDescent="0.3">
      <c r="A297">
        <v>436</v>
      </c>
      <c r="B297" t="s">
        <v>111</v>
      </c>
      <c r="C297">
        <v>1985</v>
      </c>
      <c r="D297" s="57">
        <v>3.11</v>
      </c>
      <c r="E297" s="57">
        <v>0</v>
      </c>
      <c r="F297" s="57">
        <v>0</v>
      </c>
      <c r="G297" s="57">
        <v>0</v>
      </c>
      <c r="H297" s="57">
        <v>2.41</v>
      </c>
      <c r="I297" s="57">
        <v>0</v>
      </c>
      <c r="J297" s="57">
        <v>0.7</v>
      </c>
      <c r="K297" s="59" t="str">
        <f t="shared" si="16"/>
        <v>436.1985</v>
      </c>
      <c r="L297" s="58">
        <f t="shared" si="17"/>
        <v>0</v>
      </c>
      <c r="M297" s="58">
        <f>IFERROR(_xlfn.XLOOKUP(K297,'02 By Fund. Year'!A:A,'02 By Fund. Year'!B:B),0)</f>
        <v>0</v>
      </c>
      <c r="N297" s="57">
        <f t="shared" si="18"/>
        <v>0</v>
      </c>
      <c r="P297" s="58">
        <f t="shared" si="19"/>
        <v>-2.41</v>
      </c>
    </row>
    <row r="298" spans="1:16" x14ac:dyDescent="0.3">
      <c r="A298">
        <v>436</v>
      </c>
      <c r="B298" t="s">
        <v>111</v>
      </c>
      <c r="C298">
        <v>1984</v>
      </c>
      <c r="D298" s="57">
        <v>2.2400000000000002</v>
      </c>
      <c r="E298" s="57">
        <v>0</v>
      </c>
      <c r="F298" s="57">
        <v>0</v>
      </c>
      <c r="G298" s="57">
        <v>0</v>
      </c>
      <c r="H298" s="57">
        <v>2.2400000000000002</v>
      </c>
      <c r="I298" s="57">
        <v>0</v>
      </c>
      <c r="J298" s="57">
        <v>0</v>
      </c>
      <c r="K298" s="59" t="str">
        <f t="shared" si="16"/>
        <v>436.1984</v>
      </c>
      <c r="L298" s="58">
        <f t="shared" si="17"/>
        <v>0</v>
      </c>
      <c r="M298" s="58">
        <f>IFERROR(_xlfn.XLOOKUP(K298,'02 By Fund. Year'!A:A,'02 By Fund. Year'!B:B),0)</f>
        <v>0</v>
      </c>
      <c r="N298" s="57">
        <f t="shared" si="18"/>
        <v>0</v>
      </c>
      <c r="P298" s="58">
        <f t="shared" si="19"/>
        <v>-2.2400000000000002</v>
      </c>
    </row>
    <row r="299" spans="1:16" x14ac:dyDescent="0.3">
      <c r="A299">
        <v>436</v>
      </c>
      <c r="B299" t="s">
        <v>111</v>
      </c>
      <c r="C299">
        <v>1983</v>
      </c>
      <c r="D299" s="57">
        <v>0.52</v>
      </c>
      <c r="E299" s="57">
        <v>0</v>
      </c>
      <c r="F299" s="57">
        <v>0</v>
      </c>
      <c r="G299" s="57">
        <v>0</v>
      </c>
      <c r="H299" s="57">
        <v>0.52</v>
      </c>
      <c r="I299" s="57">
        <v>0</v>
      </c>
      <c r="J299" s="57">
        <v>0</v>
      </c>
      <c r="K299" s="59" t="str">
        <f t="shared" si="16"/>
        <v>436.1983</v>
      </c>
      <c r="L299" s="58">
        <f t="shared" si="17"/>
        <v>0</v>
      </c>
      <c r="M299" s="58">
        <f>IFERROR(_xlfn.XLOOKUP(K299,'02 By Fund. Year'!A:A,'02 By Fund. Year'!B:B),0)</f>
        <v>0</v>
      </c>
      <c r="N299" s="57">
        <f t="shared" si="18"/>
        <v>0</v>
      </c>
      <c r="P299" s="58">
        <f t="shared" si="19"/>
        <v>-0.52</v>
      </c>
    </row>
    <row r="300" spans="1:16" x14ac:dyDescent="0.3">
      <c r="A300">
        <v>636</v>
      </c>
      <c r="B300" t="s">
        <v>191</v>
      </c>
      <c r="C300">
        <v>2020</v>
      </c>
      <c r="D300" s="57">
        <v>0</v>
      </c>
      <c r="E300" s="57">
        <v>0</v>
      </c>
      <c r="F300" s="57">
        <v>0</v>
      </c>
      <c r="G300" s="57">
        <v>0</v>
      </c>
      <c r="H300" s="57">
        <v>0</v>
      </c>
      <c r="I300" s="57">
        <v>0</v>
      </c>
      <c r="J300" s="57">
        <v>0</v>
      </c>
      <c r="K300" s="59" t="str">
        <f t="shared" si="16"/>
        <v>636.2020</v>
      </c>
      <c r="L300" s="58">
        <f t="shared" si="17"/>
        <v>0</v>
      </c>
      <c r="M300" s="58">
        <f>IFERROR(_xlfn.XLOOKUP(K300,'02 By Fund. Year'!A:A,'02 By Fund. Year'!B:B),0)</f>
        <v>0</v>
      </c>
      <c r="N300" s="57">
        <f t="shared" si="18"/>
        <v>0</v>
      </c>
      <c r="P300" s="58">
        <f t="shared" si="19"/>
        <v>0</v>
      </c>
    </row>
    <row r="301" spans="1:16" x14ac:dyDescent="0.3">
      <c r="A301">
        <v>640</v>
      </c>
      <c r="B301" t="s">
        <v>203</v>
      </c>
      <c r="C301">
        <v>2020</v>
      </c>
      <c r="D301" s="57">
        <v>0</v>
      </c>
      <c r="E301" s="57">
        <v>0</v>
      </c>
      <c r="F301" s="57">
        <v>0</v>
      </c>
      <c r="G301" s="57">
        <v>0</v>
      </c>
      <c r="H301" s="57">
        <v>0</v>
      </c>
      <c r="I301" s="57">
        <v>0</v>
      </c>
      <c r="J301" s="57">
        <v>0</v>
      </c>
      <c r="K301" s="59" t="str">
        <f t="shared" si="16"/>
        <v>640.2020</v>
      </c>
      <c r="L301" s="58">
        <f t="shared" si="17"/>
        <v>0</v>
      </c>
      <c r="M301" s="58">
        <f>IFERROR(_xlfn.XLOOKUP(K301,'02 By Fund. Year'!A:A,'02 By Fund. Year'!B:B),0)</f>
        <v>0</v>
      </c>
      <c r="N301" s="57">
        <f t="shared" si="18"/>
        <v>0</v>
      </c>
      <c r="P301" s="58">
        <f t="shared" si="19"/>
        <v>0</v>
      </c>
    </row>
    <row r="302" spans="1:16" x14ac:dyDescent="0.3">
      <c r="A302">
        <v>660</v>
      </c>
      <c r="B302" t="s">
        <v>113</v>
      </c>
      <c r="C302">
        <v>2025</v>
      </c>
      <c r="D302" s="57">
        <v>230631.73</v>
      </c>
      <c r="E302" s="57">
        <v>75.27</v>
      </c>
      <c r="F302" s="57">
        <v>-248.26</v>
      </c>
      <c r="G302" s="57">
        <v>1.1100000000000001</v>
      </c>
      <c r="H302" s="57">
        <v>222074.98</v>
      </c>
      <c r="I302" s="57">
        <v>5893.09</v>
      </c>
      <c r="J302" s="57">
        <v>2489.56</v>
      </c>
      <c r="K302" s="59" t="str">
        <f t="shared" si="16"/>
        <v>660.2025</v>
      </c>
      <c r="L302" s="58">
        <f t="shared" si="17"/>
        <v>-174.10000000000002</v>
      </c>
      <c r="M302" s="58">
        <f>IFERROR(_xlfn.XLOOKUP(K302,'02 By Fund. Year'!A:A,'02 By Fund. Year'!B:B),0)</f>
        <v>-840.71</v>
      </c>
      <c r="N302" s="57">
        <f t="shared" si="18"/>
        <v>-1014.8100000000001</v>
      </c>
      <c r="P302" s="58">
        <f t="shared" si="19"/>
        <v>-221234.27000000002</v>
      </c>
    </row>
    <row r="303" spans="1:16" x14ac:dyDescent="0.3">
      <c r="A303">
        <v>660</v>
      </c>
      <c r="B303" t="s">
        <v>113</v>
      </c>
      <c r="C303">
        <v>2024</v>
      </c>
      <c r="D303" s="57">
        <v>2945.17</v>
      </c>
      <c r="E303" s="57">
        <v>0</v>
      </c>
      <c r="F303" s="57">
        <v>-213.78</v>
      </c>
      <c r="G303" s="57">
        <v>1.28</v>
      </c>
      <c r="H303" s="57">
        <v>1785.4</v>
      </c>
      <c r="I303" s="57">
        <v>-1.35</v>
      </c>
      <c r="J303" s="57">
        <v>946.06</v>
      </c>
      <c r="K303" s="59" t="str">
        <f t="shared" si="16"/>
        <v>660.2024</v>
      </c>
      <c r="L303" s="58">
        <f t="shared" si="17"/>
        <v>-215.06</v>
      </c>
      <c r="M303" s="58">
        <f>IFERROR(_xlfn.XLOOKUP(K303,'02 By Fund. Year'!A:A,'02 By Fund. Year'!B:B),0)</f>
        <v>1761.4199999999998</v>
      </c>
      <c r="N303" s="57">
        <f t="shared" si="18"/>
        <v>1546.36</v>
      </c>
      <c r="P303" s="58">
        <f t="shared" si="19"/>
        <v>-3546.8199999999997</v>
      </c>
    </row>
    <row r="304" spans="1:16" x14ac:dyDescent="0.3">
      <c r="A304">
        <v>660</v>
      </c>
      <c r="B304" t="s">
        <v>113</v>
      </c>
      <c r="C304">
        <v>2023</v>
      </c>
      <c r="D304" s="57">
        <v>805.38</v>
      </c>
      <c r="E304" s="57">
        <v>0.98</v>
      </c>
      <c r="F304" s="57">
        <v>-34.4</v>
      </c>
      <c r="G304" s="57">
        <v>0.96</v>
      </c>
      <c r="H304" s="57">
        <v>271.33999999999997</v>
      </c>
      <c r="I304" s="57">
        <v>0</v>
      </c>
      <c r="J304" s="57">
        <v>499.66</v>
      </c>
      <c r="K304" s="59" t="str">
        <f t="shared" si="16"/>
        <v>660.2023</v>
      </c>
      <c r="L304" s="58">
        <f t="shared" si="17"/>
        <v>-34.380000000000003</v>
      </c>
      <c r="M304" s="58">
        <f>IFERROR(_xlfn.XLOOKUP(K304,'02 By Fund. Year'!A:A,'02 By Fund. Year'!B:B),0)</f>
        <v>579.54000000000008</v>
      </c>
      <c r="N304" s="57">
        <f t="shared" si="18"/>
        <v>545.16000000000008</v>
      </c>
      <c r="P304" s="58">
        <f t="shared" si="19"/>
        <v>-850.88000000000011</v>
      </c>
    </row>
    <row r="305" spans="1:16" x14ac:dyDescent="0.3">
      <c r="A305">
        <v>660</v>
      </c>
      <c r="B305" t="s">
        <v>113</v>
      </c>
      <c r="C305">
        <v>2022</v>
      </c>
      <c r="D305" s="57">
        <v>416.58</v>
      </c>
      <c r="E305" s="57">
        <v>0</v>
      </c>
      <c r="F305" s="57">
        <v>-20.95</v>
      </c>
      <c r="G305" s="57">
        <v>0.88</v>
      </c>
      <c r="H305" s="57">
        <v>174.18</v>
      </c>
      <c r="I305" s="57">
        <v>0</v>
      </c>
      <c r="J305" s="57">
        <v>220.57</v>
      </c>
      <c r="K305" s="59" t="str">
        <f t="shared" si="16"/>
        <v>660.2022</v>
      </c>
      <c r="L305" s="58">
        <f t="shared" si="17"/>
        <v>-21.83</v>
      </c>
      <c r="M305" s="58">
        <f>IFERROR(_xlfn.XLOOKUP(K305,'02 By Fund. Year'!A:A,'02 By Fund. Year'!B:B),0)</f>
        <v>34.660000000000004</v>
      </c>
      <c r="N305" s="57">
        <f t="shared" si="18"/>
        <v>12.830000000000005</v>
      </c>
      <c r="P305" s="58">
        <f t="shared" si="19"/>
        <v>-208.84</v>
      </c>
    </row>
    <row r="306" spans="1:16" x14ac:dyDescent="0.3">
      <c r="A306">
        <v>660</v>
      </c>
      <c r="B306" t="s">
        <v>113</v>
      </c>
      <c r="C306">
        <v>2021</v>
      </c>
      <c r="D306" s="57">
        <v>143.15</v>
      </c>
      <c r="E306" s="57">
        <v>0</v>
      </c>
      <c r="F306" s="57">
        <v>-24.01</v>
      </c>
      <c r="G306" s="57">
        <v>1.05</v>
      </c>
      <c r="H306" s="57">
        <v>56.12</v>
      </c>
      <c r="I306" s="57">
        <v>-0.26</v>
      </c>
      <c r="J306" s="57">
        <v>62.23</v>
      </c>
      <c r="K306" s="59" t="str">
        <f t="shared" si="16"/>
        <v>660.2021</v>
      </c>
      <c r="L306" s="58">
        <f t="shared" si="17"/>
        <v>-25.060000000000002</v>
      </c>
      <c r="M306" s="58">
        <f>IFERROR(_xlfn.XLOOKUP(K306,'02 By Fund. Year'!A:A,'02 By Fund. Year'!B:B),0)</f>
        <v>23.330000000000002</v>
      </c>
      <c r="N306" s="57">
        <f t="shared" si="18"/>
        <v>-1.7300000000000004</v>
      </c>
      <c r="P306" s="58">
        <f t="shared" si="19"/>
        <v>-79.45</v>
      </c>
    </row>
    <row r="307" spans="1:16" x14ac:dyDescent="0.3">
      <c r="A307">
        <v>660</v>
      </c>
      <c r="B307" t="s">
        <v>113</v>
      </c>
      <c r="C307">
        <v>2020</v>
      </c>
      <c r="D307" s="57">
        <v>56.16</v>
      </c>
      <c r="E307" s="57">
        <v>0</v>
      </c>
      <c r="F307" s="57">
        <v>-12.93</v>
      </c>
      <c r="G307" s="57">
        <v>0.94</v>
      </c>
      <c r="H307" s="57">
        <v>3.68</v>
      </c>
      <c r="I307" s="57">
        <v>0.04</v>
      </c>
      <c r="J307" s="57">
        <v>38.57</v>
      </c>
      <c r="K307" s="59" t="str">
        <f t="shared" si="16"/>
        <v>660.2020</v>
      </c>
      <c r="L307" s="58">
        <f t="shared" si="17"/>
        <v>-13.87</v>
      </c>
      <c r="M307" s="58">
        <f>IFERROR(_xlfn.XLOOKUP(K307,'02 By Fund. Year'!A:A,'02 By Fund. Year'!B:B),0)</f>
        <v>-0.10000000000000009</v>
      </c>
      <c r="N307" s="57">
        <f t="shared" si="18"/>
        <v>-13.969999999999999</v>
      </c>
      <c r="P307" s="58">
        <f t="shared" si="19"/>
        <v>-3.58</v>
      </c>
    </row>
    <row r="308" spans="1:16" x14ac:dyDescent="0.3">
      <c r="A308">
        <v>660</v>
      </c>
      <c r="B308" t="s">
        <v>113</v>
      </c>
      <c r="C308">
        <v>2019</v>
      </c>
      <c r="D308" s="57">
        <v>45.1</v>
      </c>
      <c r="E308" s="57">
        <v>0</v>
      </c>
      <c r="F308" s="57">
        <v>-4.21</v>
      </c>
      <c r="G308" s="57">
        <v>2.06</v>
      </c>
      <c r="H308" s="57">
        <v>5.84</v>
      </c>
      <c r="I308" s="57">
        <v>-0.01</v>
      </c>
      <c r="J308" s="57">
        <v>33</v>
      </c>
      <c r="K308" s="59" t="str">
        <f t="shared" si="16"/>
        <v>660.2019</v>
      </c>
      <c r="L308" s="58">
        <f t="shared" si="17"/>
        <v>-6.27</v>
      </c>
      <c r="M308" s="58">
        <f>IFERROR(_xlfn.XLOOKUP(K308,'02 By Fund. Year'!A:A,'02 By Fund. Year'!B:B),0)</f>
        <v>-0.33999999999999986</v>
      </c>
      <c r="N308" s="57">
        <f t="shared" si="18"/>
        <v>-6.6099999999999994</v>
      </c>
      <c r="P308" s="58">
        <f t="shared" si="19"/>
        <v>-5.5</v>
      </c>
    </row>
    <row r="309" spans="1:16" x14ac:dyDescent="0.3">
      <c r="A309">
        <v>660</v>
      </c>
      <c r="B309" t="s">
        <v>113</v>
      </c>
      <c r="C309">
        <v>2018</v>
      </c>
      <c r="D309" s="57">
        <v>26.98</v>
      </c>
      <c r="E309" s="57">
        <v>0</v>
      </c>
      <c r="F309" s="57">
        <v>0</v>
      </c>
      <c r="G309" s="57">
        <v>7.32</v>
      </c>
      <c r="H309" s="57">
        <v>1.78</v>
      </c>
      <c r="I309" s="57">
        <v>0</v>
      </c>
      <c r="J309" s="57">
        <v>17.88</v>
      </c>
      <c r="K309" s="59" t="str">
        <f t="shared" si="16"/>
        <v>660.2018</v>
      </c>
      <c r="L309" s="58">
        <f t="shared" si="17"/>
        <v>-7.32</v>
      </c>
      <c r="M309" s="58">
        <f>IFERROR(_xlfn.XLOOKUP(K309,'02 By Fund. Year'!A:A,'02 By Fund. Year'!B:B),0)</f>
        <v>0</v>
      </c>
      <c r="N309" s="57">
        <f t="shared" si="18"/>
        <v>-7.32</v>
      </c>
      <c r="P309" s="58">
        <f t="shared" si="19"/>
        <v>-1.78</v>
      </c>
    </row>
    <row r="310" spans="1:16" x14ac:dyDescent="0.3">
      <c r="A310">
        <v>660</v>
      </c>
      <c r="B310" t="s">
        <v>113</v>
      </c>
      <c r="C310">
        <v>2017</v>
      </c>
      <c r="D310" s="57">
        <v>12.06</v>
      </c>
      <c r="E310" s="57">
        <v>0</v>
      </c>
      <c r="F310" s="57">
        <v>0</v>
      </c>
      <c r="G310" s="57">
        <v>0.21</v>
      </c>
      <c r="H310" s="57">
        <v>0.94</v>
      </c>
      <c r="I310" s="57">
        <v>0</v>
      </c>
      <c r="J310" s="57">
        <v>10.91</v>
      </c>
      <c r="K310" s="59" t="str">
        <f t="shared" si="16"/>
        <v>660.2017</v>
      </c>
      <c r="L310" s="58">
        <f t="shared" si="17"/>
        <v>-0.21</v>
      </c>
      <c r="M310" s="58">
        <f>IFERROR(_xlfn.XLOOKUP(K310,'02 By Fund. Year'!A:A,'02 By Fund. Year'!B:B),0)</f>
        <v>0</v>
      </c>
      <c r="N310" s="57">
        <f t="shared" si="18"/>
        <v>-0.21</v>
      </c>
      <c r="P310" s="58">
        <f t="shared" si="19"/>
        <v>-0.94</v>
      </c>
    </row>
    <row r="311" spans="1:16" x14ac:dyDescent="0.3">
      <c r="A311">
        <v>660</v>
      </c>
      <c r="B311" t="s">
        <v>113</v>
      </c>
      <c r="C311">
        <v>2016</v>
      </c>
      <c r="D311" s="57">
        <v>12.18</v>
      </c>
      <c r="E311" s="57">
        <v>0</v>
      </c>
      <c r="F311" s="57">
        <v>0</v>
      </c>
      <c r="G311" s="57">
        <v>3.11</v>
      </c>
      <c r="H311" s="57">
        <v>1.03</v>
      </c>
      <c r="I311" s="57">
        <v>0</v>
      </c>
      <c r="J311" s="57">
        <v>8.0399999999999991</v>
      </c>
      <c r="K311" s="59" t="str">
        <f t="shared" si="16"/>
        <v>660.2016</v>
      </c>
      <c r="L311" s="58">
        <f t="shared" si="17"/>
        <v>-3.11</v>
      </c>
      <c r="M311" s="58">
        <f>IFERROR(_xlfn.XLOOKUP(K311,'02 By Fund. Year'!A:A,'02 By Fund. Year'!B:B),0)</f>
        <v>0</v>
      </c>
      <c r="N311" s="57">
        <f t="shared" si="18"/>
        <v>-3.11</v>
      </c>
      <c r="P311" s="58">
        <f t="shared" si="19"/>
        <v>-1.03</v>
      </c>
    </row>
    <row r="312" spans="1:16" x14ac:dyDescent="0.3">
      <c r="A312">
        <v>660</v>
      </c>
      <c r="B312" t="s">
        <v>113</v>
      </c>
      <c r="C312">
        <v>2015</v>
      </c>
      <c r="D312" s="57">
        <v>7.04</v>
      </c>
      <c r="E312" s="57">
        <v>0</v>
      </c>
      <c r="F312" s="57">
        <v>0</v>
      </c>
      <c r="G312" s="57">
        <v>0.17</v>
      </c>
      <c r="H312" s="57">
        <v>0.98</v>
      </c>
      <c r="I312" s="57">
        <v>0</v>
      </c>
      <c r="J312" s="57">
        <v>5.89</v>
      </c>
      <c r="K312" s="59" t="str">
        <f t="shared" si="16"/>
        <v>660.2015</v>
      </c>
      <c r="L312" s="58">
        <f t="shared" si="17"/>
        <v>-0.17</v>
      </c>
      <c r="M312" s="58">
        <f>IFERROR(_xlfn.XLOOKUP(K312,'02 By Fund. Year'!A:A,'02 By Fund. Year'!B:B),0)</f>
        <v>0</v>
      </c>
      <c r="N312" s="57">
        <f t="shared" si="18"/>
        <v>-0.17</v>
      </c>
      <c r="P312" s="58">
        <f t="shared" si="19"/>
        <v>-0.98</v>
      </c>
    </row>
    <row r="313" spans="1:16" x14ac:dyDescent="0.3">
      <c r="A313">
        <v>660</v>
      </c>
      <c r="B313" t="s">
        <v>113</v>
      </c>
      <c r="C313">
        <v>2014</v>
      </c>
      <c r="D313" s="57">
        <v>8.01</v>
      </c>
      <c r="E313" s="57">
        <v>0</v>
      </c>
      <c r="F313" s="57">
        <v>0</v>
      </c>
      <c r="G313" s="57">
        <v>0.08</v>
      </c>
      <c r="H313" s="57">
        <v>0.73</v>
      </c>
      <c r="I313" s="57">
        <v>0</v>
      </c>
      <c r="J313" s="57">
        <v>7.2</v>
      </c>
      <c r="K313" s="59" t="str">
        <f t="shared" si="16"/>
        <v>660.2014</v>
      </c>
      <c r="L313" s="58">
        <f t="shared" si="17"/>
        <v>-0.08</v>
      </c>
      <c r="M313" s="58">
        <f>IFERROR(_xlfn.XLOOKUP(K313,'02 By Fund. Year'!A:A,'02 By Fund. Year'!B:B),0)</f>
        <v>0</v>
      </c>
      <c r="N313" s="57">
        <f t="shared" si="18"/>
        <v>-0.08</v>
      </c>
      <c r="P313" s="58">
        <f t="shared" si="19"/>
        <v>-0.73</v>
      </c>
    </row>
    <row r="314" spans="1:16" x14ac:dyDescent="0.3">
      <c r="A314">
        <v>660</v>
      </c>
      <c r="B314" t="s">
        <v>113</v>
      </c>
      <c r="C314">
        <v>2013</v>
      </c>
      <c r="D314" s="57">
        <v>6</v>
      </c>
      <c r="E314" s="57">
        <v>0</v>
      </c>
      <c r="F314" s="57">
        <v>0</v>
      </c>
      <c r="G314" s="57">
        <v>0.09</v>
      </c>
      <c r="H314" s="57">
        <v>0</v>
      </c>
      <c r="I314" s="57">
        <v>0</v>
      </c>
      <c r="J314" s="57">
        <v>5.91</v>
      </c>
      <c r="K314" s="59" t="str">
        <f t="shared" si="16"/>
        <v>660.2013</v>
      </c>
      <c r="L314" s="58">
        <f t="shared" si="17"/>
        <v>-0.09</v>
      </c>
      <c r="M314" s="58">
        <f>IFERROR(_xlfn.XLOOKUP(K314,'02 By Fund. Year'!A:A,'02 By Fund. Year'!B:B),0)</f>
        <v>0</v>
      </c>
      <c r="N314" s="57">
        <f t="shared" si="18"/>
        <v>-0.09</v>
      </c>
      <c r="P314" s="58">
        <f t="shared" si="19"/>
        <v>0</v>
      </c>
    </row>
    <row r="315" spans="1:16" x14ac:dyDescent="0.3">
      <c r="A315">
        <v>660</v>
      </c>
      <c r="B315" t="s">
        <v>113</v>
      </c>
      <c r="C315">
        <v>2012</v>
      </c>
      <c r="D315" s="57">
        <v>4.8899999999999997</v>
      </c>
      <c r="E315" s="57">
        <v>0</v>
      </c>
      <c r="F315" s="57">
        <v>0</v>
      </c>
      <c r="G315" s="57">
        <v>0.08</v>
      </c>
      <c r="H315" s="57">
        <v>0</v>
      </c>
      <c r="I315" s="57">
        <v>0</v>
      </c>
      <c r="J315" s="57">
        <v>4.8099999999999996</v>
      </c>
      <c r="K315" s="59" t="str">
        <f t="shared" si="16"/>
        <v>660.2012</v>
      </c>
      <c r="L315" s="58">
        <f t="shared" si="17"/>
        <v>-0.08</v>
      </c>
      <c r="M315" s="58">
        <f>IFERROR(_xlfn.XLOOKUP(K315,'02 By Fund. Year'!A:A,'02 By Fund. Year'!B:B),0)</f>
        <v>0</v>
      </c>
      <c r="N315" s="57">
        <f t="shared" si="18"/>
        <v>-0.08</v>
      </c>
      <c r="P315" s="58">
        <f t="shared" si="19"/>
        <v>0</v>
      </c>
    </row>
    <row r="316" spans="1:16" x14ac:dyDescent="0.3">
      <c r="A316">
        <v>660</v>
      </c>
      <c r="B316" t="s">
        <v>113</v>
      </c>
      <c r="C316">
        <v>2011</v>
      </c>
      <c r="D316" s="57">
        <v>9.27</v>
      </c>
      <c r="E316" s="57">
        <v>0</v>
      </c>
      <c r="F316" s="57">
        <v>0</v>
      </c>
      <c r="G316" s="57">
        <v>0.08</v>
      </c>
      <c r="H316" s="57">
        <v>0.42</v>
      </c>
      <c r="I316" s="57">
        <v>0</v>
      </c>
      <c r="J316" s="57">
        <v>8.77</v>
      </c>
      <c r="K316" s="59" t="str">
        <f t="shared" si="16"/>
        <v>660.2011</v>
      </c>
      <c r="L316" s="58">
        <f t="shared" si="17"/>
        <v>-0.08</v>
      </c>
      <c r="M316" s="58">
        <f>IFERROR(_xlfn.XLOOKUP(K316,'02 By Fund. Year'!A:A,'02 By Fund. Year'!B:B),0)</f>
        <v>0</v>
      </c>
      <c r="N316" s="57">
        <f t="shared" si="18"/>
        <v>-0.08</v>
      </c>
      <c r="P316" s="58">
        <f t="shared" si="19"/>
        <v>-0.42</v>
      </c>
    </row>
    <row r="317" spans="1:16" x14ac:dyDescent="0.3">
      <c r="A317">
        <v>660</v>
      </c>
      <c r="B317" t="s">
        <v>113</v>
      </c>
      <c r="C317">
        <v>2010</v>
      </c>
      <c r="D317" s="57">
        <v>4.3499999999999996</v>
      </c>
      <c r="E317" s="57">
        <v>0</v>
      </c>
      <c r="F317" s="57">
        <v>0</v>
      </c>
      <c r="G317" s="57">
        <v>0.1</v>
      </c>
      <c r="H317" s="57">
        <v>0.39</v>
      </c>
      <c r="I317" s="57">
        <v>0</v>
      </c>
      <c r="J317" s="57">
        <v>3.86</v>
      </c>
      <c r="K317" s="59" t="str">
        <f t="shared" si="16"/>
        <v>660.2010</v>
      </c>
      <c r="L317" s="58">
        <f t="shared" si="17"/>
        <v>-0.1</v>
      </c>
      <c r="M317" s="58">
        <f>IFERROR(_xlfn.XLOOKUP(K317,'02 By Fund. Year'!A:A,'02 By Fund. Year'!B:B),0)</f>
        <v>0</v>
      </c>
      <c r="N317" s="57">
        <f t="shared" si="18"/>
        <v>-0.1</v>
      </c>
      <c r="P317" s="58">
        <f t="shared" si="19"/>
        <v>-0.39</v>
      </c>
    </row>
    <row r="318" spans="1:16" x14ac:dyDescent="0.3">
      <c r="A318">
        <v>660</v>
      </c>
      <c r="B318" t="s">
        <v>113</v>
      </c>
      <c r="C318">
        <v>2009</v>
      </c>
      <c r="D318" s="57">
        <v>6.55</v>
      </c>
      <c r="E318" s="57">
        <v>0</v>
      </c>
      <c r="F318" s="57">
        <v>0</v>
      </c>
      <c r="G318" s="57">
        <v>1.08</v>
      </c>
      <c r="H318" s="57">
        <v>0.45</v>
      </c>
      <c r="I318" s="57">
        <v>0</v>
      </c>
      <c r="J318" s="57">
        <v>5.0199999999999996</v>
      </c>
      <c r="K318" s="59" t="str">
        <f t="shared" si="16"/>
        <v>660.2009</v>
      </c>
      <c r="L318" s="58">
        <f t="shared" si="17"/>
        <v>-1.08</v>
      </c>
      <c r="M318" s="58">
        <f>IFERROR(_xlfn.XLOOKUP(K318,'02 By Fund. Year'!A:A,'02 By Fund. Year'!B:B),0)</f>
        <v>0</v>
      </c>
      <c r="N318" s="57">
        <f t="shared" si="18"/>
        <v>-1.08</v>
      </c>
      <c r="P318" s="58">
        <f t="shared" si="19"/>
        <v>-0.45</v>
      </c>
    </row>
    <row r="319" spans="1:16" x14ac:dyDescent="0.3">
      <c r="A319">
        <v>660</v>
      </c>
      <c r="B319" t="s">
        <v>113</v>
      </c>
      <c r="C319">
        <v>2008</v>
      </c>
      <c r="D319" s="57">
        <v>3.61</v>
      </c>
      <c r="E319" s="57">
        <v>0</v>
      </c>
      <c r="F319" s="57">
        <v>0</v>
      </c>
      <c r="G319" s="57">
        <v>0.73</v>
      </c>
      <c r="H319" s="57">
        <v>0.47</v>
      </c>
      <c r="I319" s="57">
        <v>0</v>
      </c>
      <c r="J319" s="57">
        <v>2.41</v>
      </c>
      <c r="K319" s="59" t="str">
        <f t="shared" si="16"/>
        <v>660.2008</v>
      </c>
      <c r="L319" s="58">
        <f t="shared" si="17"/>
        <v>-0.73</v>
      </c>
      <c r="M319" s="58">
        <f>IFERROR(_xlfn.XLOOKUP(K319,'02 By Fund. Year'!A:A,'02 By Fund. Year'!B:B),0)</f>
        <v>0</v>
      </c>
      <c r="N319" s="57">
        <f t="shared" si="18"/>
        <v>-0.73</v>
      </c>
      <c r="P319" s="58">
        <f t="shared" si="19"/>
        <v>-0.47</v>
      </c>
    </row>
    <row r="320" spans="1:16" x14ac:dyDescent="0.3">
      <c r="A320">
        <v>660</v>
      </c>
      <c r="B320" t="s">
        <v>113</v>
      </c>
      <c r="C320">
        <v>2007</v>
      </c>
      <c r="D320" s="57">
        <v>1.21</v>
      </c>
      <c r="E320" s="57">
        <v>0</v>
      </c>
      <c r="F320" s="57">
        <v>0</v>
      </c>
      <c r="G320" s="57">
        <v>0.12</v>
      </c>
      <c r="H320" s="57">
        <v>0.02</v>
      </c>
      <c r="I320" s="57">
        <v>0</v>
      </c>
      <c r="J320" s="57">
        <v>1.07</v>
      </c>
      <c r="K320" s="59" t="str">
        <f t="shared" si="16"/>
        <v>660.2007</v>
      </c>
      <c r="L320" s="58">
        <f t="shared" si="17"/>
        <v>-0.12</v>
      </c>
      <c r="M320" s="58">
        <f>IFERROR(_xlfn.XLOOKUP(K320,'02 By Fund. Year'!A:A,'02 By Fund. Year'!B:B),0)</f>
        <v>0</v>
      </c>
      <c r="N320" s="57">
        <f t="shared" si="18"/>
        <v>-0.12</v>
      </c>
      <c r="P320" s="58">
        <f t="shared" si="19"/>
        <v>-0.02</v>
      </c>
    </row>
    <row r="321" spans="1:16" x14ac:dyDescent="0.3">
      <c r="A321">
        <v>660</v>
      </c>
      <c r="B321" t="s">
        <v>113</v>
      </c>
      <c r="C321">
        <v>2006</v>
      </c>
      <c r="D321" s="57">
        <v>1.19</v>
      </c>
      <c r="E321" s="57">
        <v>0</v>
      </c>
      <c r="F321" s="57">
        <v>0</v>
      </c>
      <c r="G321" s="57">
        <v>0.13</v>
      </c>
      <c r="H321" s="57">
        <v>0.09</v>
      </c>
      <c r="I321" s="57">
        <v>0</v>
      </c>
      <c r="J321" s="57">
        <v>0.97</v>
      </c>
      <c r="K321" s="59" t="str">
        <f t="shared" si="16"/>
        <v>660.2006</v>
      </c>
      <c r="L321" s="58">
        <f t="shared" si="17"/>
        <v>-0.13</v>
      </c>
      <c r="M321" s="58">
        <f>IFERROR(_xlfn.XLOOKUP(K321,'02 By Fund. Year'!A:A,'02 By Fund. Year'!B:B),0)</f>
        <v>0</v>
      </c>
      <c r="N321" s="57">
        <f t="shared" si="18"/>
        <v>-0.13</v>
      </c>
      <c r="P321" s="58">
        <f t="shared" si="19"/>
        <v>-0.09</v>
      </c>
    </row>
    <row r="322" spans="1:16" x14ac:dyDescent="0.3">
      <c r="A322">
        <v>660</v>
      </c>
      <c r="B322" t="s">
        <v>113</v>
      </c>
      <c r="C322">
        <v>2005</v>
      </c>
      <c r="D322" s="57">
        <v>0.95</v>
      </c>
      <c r="E322" s="57">
        <v>0</v>
      </c>
      <c r="F322" s="57">
        <v>0</v>
      </c>
      <c r="G322" s="57">
        <v>0.11</v>
      </c>
      <c r="H322" s="57">
        <v>0.02</v>
      </c>
      <c r="I322" s="57">
        <v>0</v>
      </c>
      <c r="J322" s="57">
        <v>0.82</v>
      </c>
      <c r="K322" s="59" t="str">
        <f t="shared" si="16"/>
        <v>660.2005</v>
      </c>
      <c r="L322" s="58">
        <f t="shared" si="17"/>
        <v>-0.11</v>
      </c>
      <c r="M322" s="58">
        <f>IFERROR(_xlfn.XLOOKUP(K322,'02 By Fund. Year'!A:A,'02 By Fund. Year'!B:B),0)</f>
        <v>0</v>
      </c>
      <c r="N322" s="57">
        <f t="shared" si="18"/>
        <v>-0.11</v>
      </c>
      <c r="P322" s="58">
        <f t="shared" si="19"/>
        <v>-0.02</v>
      </c>
    </row>
    <row r="323" spans="1:16" x14ac:dyDescent="0.3">
      <c r="A323">
        <v>660</v>
      </c>
      <c r="B323" t="s">
        <v>113</v>
      </c>
      <c r="C323">
        <v>2004</v>
      </c>
      <c r="D323" s="57">
        <v>0.73</v>
      </c>
      <c r="E323" s="57">
        <v>0</v>
      </c>
      <c r="F323" s="57">
        <v>0</v>
      </c>
      <c r="G323" s="57">
        <v>0.11</v>
      </c>
      <c r="H323" s="57">
        <v>0.01</v>
      </c>
      <c r="I323" s="57">
        <v>0</v>
      </c>
      <c r="J323" s="57">
        <v>0.61</v>
      </c>
      <c r="K323" s="59" t="str">
        <f t="shared" si="16"/>
        <v>660.2004</v>
      </c>
      <c r="L323" s="58">
        <f t="shared" si="17"/>
        <v>-0.11</v>
      </c>
      <c r="M323" s="58">
        <f>IFERROR(_xlfn.XLOOKUP(K323,'02 By Fund. Year'!A:A,'02 By Fund. Year'!B:B),0)</f>
        <v>0</v>
      </c>
      <c r="N323" s="57">
        <f t="shared" si="18"/>
        <v>-0.11</v>
      </c>
      <c r="P323" s="58">
        <f t="shared" si="19"/>
        <v>-0.01</v>
      </c>
    </row>
    <row r="324" spans="1:16" x14ac:dyDescent="0.3">
      <c r="A324">
        <v>660</v>
      </c>
      <c r="B324" t="s">
        <v>113</v>
      </c>
      <c r="C324">
        <v>2003</v>
      </c>
      <c r="D324" s="57">
        <v>0.38</v>
      </c>
      <c r="E324" s="57">
        <v>0</v>
      </c>
      <c r="F324" s="57">
        <v>0</v>
      </c>
      <c r="G324" s="57">
        <v>0.05</v>
      </c>
      <c r="H324" s="57">
        <v>0</v>
      </c>
      <c r="I324" s="57">
        <v>0</v>
      </c>
      <c r="J324" s="57">
        <v>0.33</v>
      </c>
      <c r="K324" s="59" t="str">
        <f t="shared" si="16"/>
        <v>660.2003</v>
      </c>
      <c r="L324" s="58">
        <f t="shared" si="17"/>
        <v>-0.05</v>
      </c>
      <c r="M324" s="58">
        <f>IFERROR(_xlfn.XLOOKUP(K324,'02 By Fund. Year'!A:A,'02 By Fund. Year'!B:B),0)</f>
        <v>0</v>
      </c>
      <c r="N324" s="57">
        <f t="shared" si="18"/>
        <v>-0.05</v>
      </c>
      <c r="P324" s="58">
        <f t="shared" si="19"/>
        <v>0</v>
      </c>
    </row>
    <row r="325" spans="1:16" x14ac:dyDescent="0.3">
      <c r="A325">
        <v>660</v>
      </c>
      <c r="B325" t="s">
        <v>113</v>
      </c>
      <c r="C325">
        <v>2002</v>
      </c>
      <c r="D325" s="57">
        <v>0.39</v>
      </c>
      <c r="E325" s="57">
        <v>0</v>
      </c>
      <c r="F325" s="57">
        <v>0</v>
      </c>
      <c r="G325" s="57">
        <v>0</v>
      </c>
      <c r="H325" s="57">
        <v>0</v>
      </c>
      <c r="I325" s="57">
        <v>0</v>
      </c>
      <c r="J325" s="57">
        <v>0.39</v>
      </c>
      <c r="K325" s="59" t="str">
        <f t="shared" si="16"/>
        <v>660.2002</v>
      </c>
      <c r="L325" s="58">
        <f t="shared" si="17"/>
        <v>0</v>
      </c>
      <c r="M325" s="58">
        <f>IFERROR(_xlfn.XLOOKUP(K325,'02 By Fund. Year'!A:A,'02 By Fund. Year'!B:B),0)</f>
        <v>0</v>
      </c>
      <c r="N325" s="57">
        <f t="shared" si="18"/>
        <v>0</v>
      </c>
      <c r="P325" s="58">
        <f t="shared" si="19"/>
        <v>0</v>
      </c>
    </row>
    <row r="326" spans="1:16" x14ac:dyDescent="0.3">
      <c r="A326">
        <v>660</v>
      </c>
      <c r="B326" t="s">
        <v>113</v>
      </c>
      <c r="C326">
        <v>2001</v>
      </c>
      <c r="D326" s="57">
        <v>0.77</v>
      </c>
      <c r="E326" s="57">
        <v>0</v>
      </c>
      <c r="F326" s="57">
        <v>0</v>
      </c>
      <c r="G326" s="57">
        <v>0</v>
      </c>
      <c r="H326" s="57">
        <v>0</v>
      </c>
      <c r="I326" s="57">
        <v>0</v>
      </c>
      <c r="J326" s="57">
        <v>0.77</v>
      </c>
      <c r="K326" s="59" t="str">
        <f t="shared" ref="K326:K389" si="20">CONCATENATE(A326,".",C326)</f>
        <v>660.2001</v>
      </c>
      <c r="L326" s="58">
        <f t="shared" ref="L326:L389" si="21">SUM(E326,F326,-G326)</f>
        <v>0</v>
      </c>
      <c r="M326" s="58">
        <f>IFERROR(_xlfn.XLOOKUP(K326,'02 By Fund. Year'!A:A,'02 By Fund. Year'!B:B),0)</f>
        <v>0</v>
      </c>
      <c r="N326" s="57">
        <f t="shared" ref="N326:N389" si="22">SUM(L326:M326)</f>
        <v>0</v>
      </c>
      <c r="P326" s="58">
        <f t="shared" ref="P326:P389" si="23">-SUM(H326,M326)</f>
        <v>0</v>
      </c>
    </row>
    <row r="327" spans="1:16" x14ac:dyDescent="0.3">
      <c r="A327">
        <v>660</v>
      </c>
      <c r="B327" t="s">
        <v>113</v>
      </c>
      <c r="C327">
        <v>2000</v>
      </c>
      <c r="D327" s="57">
        <v>1.07</v>
      </c>
      <c r="E327" s="57">
        <v>0</v>
      </c>
      <c r="F327" s="57">
        <v>0</v>
      </c>
      <c r="G327" s="57">
        <v>0</v>
      </c>
      <c r="H327" s="57">
        <v>0</v>
      </c>
      <c r="I327" s="57">
        <v>0</v>
      </c>
      <c r="J327" s="57">
        <v>1.07</v>
      </c>
      <c r="K327" s="59" t="str">
        <f t="shared" si="20"/>
        <v>660.2000</v>
      </c>
      <c r="L327" s="58">
        <f t="shared" si="21"/>
        <v>0</v>
      </c>
      <c r="M327" s="58">
        <f>IFERROR(_xlfn.XLOOKUP(K327,'02 By Fund. Year'!A:A,'02 By Fund. Year'!B:B),0)</f>
        <v>0</v>
      </c>
      <c r="N327" s="57">
        <f t="shared" si="22"/>
        <v>0</v>
      </c>
      <c r="P327" s="58">
        <f t="shared" si="23"/>
        <v>0</v>
      </c>
    </row>
    <row r="328" spans="1:16" x14ac:dyDescent="0.3">
      <c r="A328">
        <v>660</v>
      </c>
      <c r="B328" t="s">
        <v>113</v>
      </c>
      <c r="C328">
        <v>1999</v>
      </c>
      <c r="D328" s="57">
        <v>0.68</v>
      </c>
      <c r="E328" s="57">
        <v>0</v>
      </c>
      <c r="F328" s="57">
        <v>0</v>
      </c>
      <c r="G328" s="57">
        <v>0</v>
      </c>
      <c r="H328" s="57">
        <v>0</v>
      </c>
      <c r="I328" s="57">
        <v>0</v>
      </c>
      <c r="J328" s="57">
        <v>0.68</v>
      </c>
      <c r="K328" s="59" t="str">
        <f t="shared" si="20"/>
        <v>660.1999</v>
      </c>
      <c r="L328" s="58">
        <f t="shared" si="21"/>
        <v>0</v>
      </c>
      <c r="M328" s="58">
        <f>IFERROR(_xlfn.XLOOKUP(K328,'02 By Fund. Year'!A:A,'02 By Fund. Year'!B:B),0)</f>
        <v>0</v>
      </c>
      <c r="N328" s="57">
        <f t="shared" si="22"/>
        <v>0</v>
      </c>
      <c r="P328" s="58">
        <f t="shared" si="23"/>
        <v>0</v>
      </c>
    </row>
    <row r="329" spans="1:16" x14ac:dyDescent="0.3">
      <c r="A329">
        <v>660</v>
      </c>
      <c r="B329" t="s">
        <v>113</v>
      </c>
      <c r="C329">
        <v>1998</v>
      </c>
      <c r="D329" s="57">
        <v>0.55000000000000004</v>
      </c>
      <c r="E329" s="57">
        <v>0</v>
      </c>
      <c r="F329" s="57">
        <v>0</v>
      </c>
      <c r="G329" s="57">
        <v>0</v>
      </c>
      <c r="H329" s="57">
        <v>0</v>
      </c>
      <c r="I329" s="57">
        <v>0</v>
      </c>
      <c r="J329" s="57">
        <v>0.55000000000000004</v>
      </c>
      <c r="K329" s="59" t="str">
        <f t="shared" si="20"/>
        <v>660.1998</v>
      </c>
      <c r="L329" s="58">
        <f t="shared" si="21"/>
        <v>0</v>
      </c>
      <c r="M329" s="58">
        <f>IFERROR(_xlfn.XLOOKUP(K329,'02 By Fund. Year'!A:A,'02 By Fund. Year'!B:B),0)</f>
        <v>0</v>
      </c>
      <c r="N329" s="57">
        <f t="shared" si="22"/>
        <v>0</v>
      </c>
      <c r="P329" s="58">
        <f t="shared" si="23"/>
        <v>0</v>
      </c>
    </row>
    <row r="330" spans="1:16" x14ac:dyDescent="0.3">
      <c r="A330">
        <v>660</v>
      </c>
      <c r="B330" t="s">
        <v>113</v>
      </c>
      <c r="C330">
        <v>1997</v>
      </c>
      <c r="D330" s="57">
        <v>0.13</v>
      </c>
      <c r="E330" s="57">
        <v>0</v>
      </c>
      <c r="F330" s="57">
        <v>0</v>
      </c>
      <c r="G330" s="57">
        <v>0</v>
      </c>
      <c r="H330" s="57">
        <v>0</v>
      </c>
      <c r="I330" s="57">
        <v>0</v>
      </c>
      <c r="J330" s="57">
        <v>0.13</v>
      </c>
      <c r="K330" s="59" t="str">
        <f t="shared" si="20"/>
        <v>660.1997</v>
      </c>
      <c r="L330" s="58">
        <f t="shared" si="21"/>
        <v>0</v>
      </c>
      <c r="M330" s="58">
        <f>IFERROR(_xlfn.XLOOKUP(K330,'02 By Fund. Year'!A:A,'02 By Fund. Year'!B:B),0)</f>
        <v>0</v>
      </c>
      <c r="N330" s="57">
        <f t="shared" si="22"/>
        <v>0</v>
      </c>
      <c r="P330" s="58">
        <f t="shared" si="23"/>
        <v>0</v>
      </c>
    </row>
    <row r="331" spans="1:16" x14ac:dyDescent="0.3">
      <c r="A331">
        <v>660</v>
      </c>
      <c r="B331" t="s">
        <v>113</v>
      </c>
      <c r="C331">
        <v>1996</v>
      </c>
      <c r="D331" s="57">
        <v>0.1</v>
      </c>
      <c r="E331" s="57">
        <v>0</v>
      </c>
      <c r="F331" s="57">
        <v>0</v>
      </c>
      <c r="G331" s="57">
        <v>0</v>
      </c>
      <c r="H331" s="57">
        <v>0</v>
      </c>
      <c r="I331" s="57">
        <v>0</v>
      </c>
      <c r="J331" s="57">
        <v>0.1</v>
      </c>
      <c r="K331" s="59" t="str">
        <f t="shared" si="20"/>
        <v>660.1996</v>
      </c>
      <c r="L331" s="58">
        <f t="shared" si="21"/>
        <v>0</v>
      </c>
      <c r="M331" s="58">
        <f>IFERROR(_xlfn.XLOOKUP(K331,'02 By Fund. Year'!A:A,'02 By Fund. Year'!B:B),0)</f>
        <v>0</v>
      </c>
      <c r="N331" s="57">
        <f t="shared" si="22"/>
        <v>0</v>
      </c>
      <c r="P331" s="58">
        <f t="shared" si="23"/>
        <v>0</v>
      </c>
    </row>
    <row r="332" spans="1:16" x14ac:dyDescent="0.3">
      <c r="A332">
        <v>660</v>
      </c>
      <c r="B332" t="s">
        <v>113</v>
      </c>
      <c r="C332">
        <v>1995</v>
      </c>
      <c r="D332" s="57">
        <v>0.08</v>
      </c>
      <c r="E332" s="57">
        <v>0</v>
      </c>
      <c r="F332" s="57">
        <v>0</v>
      </c>
      <c r="G332" s="57">
        <v>0</v>
      </c>
      <c r="H332" s="57">
        <v>0</v>
      </c>
      <c r="I332" s="57">
        <v>0</v>
      </c>
      <c r="J332" s="57">
        <v>0.08</v>
      </c>
      <c r="K332" s="59" t="str">
        <f t="shared" si="20"/>
        <v>660.1995</v>
      </c>
      <c r="L332" s="58">
        <f t="shared" si="21"/>
        <v>0</v>
      </c>
      <c r="M332" s="58">
        <f>IFERROR(_xlfn.XLOOKUP(K332,'02 By Fund. Year'!A:A,'02 By Fund. Year'!B:B),0)</f>
        <v>0</v>
      </c>
      <c r="N332" s="57">
        <f t="shared" si="22"/>
        <v>0</v>
      </c>
      <c r="P332" s="58">
        <f t="shared" si="23"/>
        <v>0</v>
      </c>
    </row>
    <row r="333" spans="1:16" x14ac:dyDescent="0.3">
      <c r="A333">
        <v>660</v>
      </c>
      <c r="B333" t="s">
        <v>113</v>
      </c>
      <c r="C333">
        <v>1994</v>
      </c>
      <c r="D333" s="57">
        <v>0</v>
      </c>
      <c r="E333" s="57">
        <v>0</v>
      </c>
      <c r="F333" s="57">
        <v>0</v>
      </c>
      <c r="G333" s="57">
        <v>0</v>
      </c>
      <c r="H333" s="57">
        <v>0</v>
      </c>
      <c r="I333" s="57">
        <v>0</v>
      </c>
      <c r="J333" s="57">
        <v>0</v>
      </c>
      <c r="K333" s="59" t="str">
        <f t="shared" si="20"/>
        <v>660.1994</v>
      </c>
      <c r="L333" s="58">
        <f t="shared" si="21"/>
        <v>0</v>
      </c>
      <c r="M333" s="58">
        <f>IFERROR(_xlfn.XLOOKUP(K333,'02 By Fund. Year'!A:A,'02 By Fund. Year'!B:B),0)</f>
        <v>0</v>
      </c>
      <c r="N333" s="57">
        <f t="shared" si="22"/>
        <v>0</v>
      </c>
      <c r="P333" s="58">
        <f t="shared" si="23"/>
        <v>0</v>
      </c>
    </row>
    <row r="334" spans="1:16" x14ac:dyDescent="0.3">
      <c r="A334">
        <v>660</v>
      </c>
      <c r="B334" t="s">
        <v>113</v>
      </c>
      <c r="C334">
        <v>1993</v>
      </c>
      <c r="D334" s="57">
        <v>0.06</v>
      </c>
      <c r="E334" s="57">
        <v>0</v>
      </c>
      <c r="F334" s="57">
        <v>0</v>
      </c>
      <c r="G334" s="57">
        <v>0</v>
      </c>
      <c r="H334" s="57">
        <v>0</v>
      </c>
      <c r="I334" s="57">
        <v>0</v>
      </c>
      <c r="J334" s="57">
        <v>0.06</v>
      </c>
      <c r="K334" s="59" t="str">
        <f t="shared" si="20"/>
        <v>660.1993</v>
      </c>
      <c r="L334" s="58">
        <f t="shared" si="21"/>
        <v>0</v>
      </c>
      <c r="M334" s="58">
        <f>IFERROR(_xlfn.XLOOKUP(K334,'02 By Fund. Year'!A:A,'02 By Fund. Year'!B:B),0)</f>
        <v>0</v>
      </c>
      <c r="N334" s="57">
        <f t="shared" si="22"/>
        <v>0</v>
      </c>
      <c r="P334" s="58">
        <f t="shared" si="23"/>
        <v>0</v>
      </c>
    </row>
    <row r="335" spans="1:16" x14ac:dyDescent="0.3">
      <c r="A335">
        <v>660</v>
      </c>
      <c r="B335" t="s">
        <v>113</v>
      </c>
      <c r="C335">
        <v>1992</v>
      </c>
      <c r="D335" s="57">
        <v>0.06</v>
      </c>
      <c r="E335" s="57">
        <v>0</v>
      </c>
      <c r="F335" s="57">
        <v>0</v>
      </c>
      <c r="G335" s="57">
        <v>0</v>
      </c>
      <c r="H335" s="57">
        <v>0</v>
      </c>
      <c r="I335" s="57">
        <v>0</v>
      </c>
      <c r="J335" s="57">
        <v>0.06</v>
      </c>
      <c r="K335" s="59" t="str">
        <f t="shared" si="20"/>
        <v>660.1992</v>
      </c>
      <c r="L335" s="58">
        <f t="shared" si="21"/>
        <v>0</v>
      </c>
      <c r="M335" s="58">
        <f>IFERROR(_xlfn.XLOOKUP(K335,'02 By Fund. Year'!A:A,'02 By Fund. Year'!B:B),0)</f>
        <v>0</v>
      </c>
      <c r="N335" s="57">
        <f t="shared" si="22"/>
        <v>0</v>
      </c>
      <c r="P335" s="58">
        <f t="shared" si="23"/>
        <v>0</v>
      </c>
    </row>
    <row r="336" spans="1:16" x14ac:dyDescent="0.3">
      <c r="A336">
        <v>660</v>
      </c>
      <c r="B336" t="s">
        <v>113</v>
      </c>
      <c r="C336">
        <v>1991</v>
      </c>
      <c r="D336" s="57">
        <v>7.0000000000000007E-2</v>
      </c>
      <c r="E336" s="57">
        <v>0</v>
      </c>
      <c r="F336" s="57">
        <v>0</v>
      </c>
      <c r="G336" s="57">
        <v>0</v>
      </c>
      <c r="H336" s="57">
        <v>0</v>
      </c>
      <c r="I336" s="57">
        <v>0</v>
      </c>
      <c r="J336" s="57">
        <v>7.0000000000000007E-2</v>
      </c>
      <c r="K336" s="59" t="str">
        <f t="shared" si="20"/>
        <v>660.1991</v>
      </c>
      <c r="L336" s="58">
        <f t="shared" si="21"/>
        <v>0</v>
      </c>
      <c r="M336" s="58">
        <f>IFERROR(_xlfn.XLOOKUP(K336,'02 By Fund. Year'!A:A,'02 By Fund. Year'!B:B),0)</f>
        <v>0</v>
      </c>
      <c r="N336" s="57">
        <f t="shared" si="22"/>
        <v>0</v>
      </c>
      <c r="P336" s="58">
        <f t="shared" si="23"/>
        <v>0</v>
      </c>
    </row>
    <row r="337" spans="1:16" x14ac:dyDescent="0.3">
      <c r="A337">
        <v>660</v>
      </c>
      <c r="B337" t="s">
        <v>113</v>
      </c>
      <c r="C337">
        <v>1990</v>
      </c>
      <c r="D337" s="57">
        <v>0.08</v>
      </c>
      <c r="E337" s="57">
        <v>0</v>
      </c>
      <c r="F337" s="57">
        <v>0</v>
      </c>
      <c r="G337" s="57">
        <v>0</v>
      </c>
      <c r="H337" s="57">
        <v>0</v>
      </c>
      <c r="I337" s="57">
        <v>0</v>
      </c>
      <c r="J337" s="57">
        <v>0.08</v>
      </c>
      <c r="K337" s="59" t="str">
        <f t="shared" si="20"/>
        <v>660.1990</v>
      </c>
      <c r="L337" s="58">
        <f t="shared" si="21"/>
        <v>0</v>
      </c>
      <c r="M337" s="58">
        <f>IFERROR(_xlfn.XLOOKUP(K337,'02 By Fund. Year'!A:A,'02 By Fund. Year'!B:B),0)</f>
        <v>0</v>
      </c>
      <c r="N337" s="57">
        <f t="shared" si="22"/>
        <v>0</v>
      </c>
      <c r="P337" s="58">
        <f t="shared" si="23"/>
        <v>0</v>
      </c>
    </row>
    <row r="338" spans="1:16" x14ac:dyDescent="0.3">
      <c r="A338">
        <v>660</v>
      </c>
      <c r="B338" t="s">
        <v>113</v>
      </c>
      <c r="C338">
        <v>1989</v>
      </c>
      <c r="D338" s="57">
        <v>0.09</v>
      </c>
      <c r="E338" s="57">
        <v>0</v>
      </c>
      <c r="F338" s="57">
        <v>0</v>
      </c>
      <c r="G338" s="57">
        <v>0</v>
      </c>
      <c r="H338" s="57">
        <v>0</v>
      </c>
      <c r="I338" s="57">
        <v>0</v>
      </c>
      <c r="J338" s="57">
        <v>0.09</v>
      </c>
      <c r="K338" s="59" t="str">
        <f t="shared" si="20"/>
        <v>660.1989</v>
      </c>
      <c r="L338" s="58">
        <f t="shared" si="21"/>
        <v>0</v>
      </c>
      <c r="M338" s="58">
        <f>IFERROR(_xlfn.XLOOKUP(K338,'02 By Fund. Year'!A:A,'02 By Fund. Year'!B:B),0)</f>
        <v>0</v>
      </c>
      <c r="N338" s="57">
        <f t="shared" si="22"/>
        <v>0</v>
      </c>
      <c r="P338" s="58">
        <f t="shared" si="23"/>
        <v>0</v>
      </c>
    </row>
    <row r="339" spans="1:16" x14ac:dyDescent="0.3">
      <c r="A339">
        <v>660</v>
      </c>
      <c r="B339" t="s">
        <v>113</v>
      </c>
      <c r="C339">
        <v>1988</v>
      </c>
      <c r="D339" s="57">
        <v>0.09</v>
      </c>
      <c r="E339" s="57">
        <v>0</v>
      </c>
      <c r="F339" s="57">
        <v>0</v>
      </c>
      <c r="G339" s="57">
        <v>0</v>
      </c>
      <c r="H339" s="57">
        <v>0</v>
      </c>
      <c r="I339" s="57">
        <v>0</v>
      </c>
      <c r="J339" s="57">
        <v>0.09</v>
      </c>
      <c r="K339" s="59" t="str">
        <f t="shared" si="20"/>
        <v>660.1988</v>
      </c>
      <c r="L339" s="58">
        <f t="shared" si="21"/>
        <v>0</v>
      </c>
      <c r="M339" s="58">
        <f>IFERROR(_xlfn.XLOOKUP(K339,'02 By Fund. Year'!A:A,'02 By Fund. Year'!B:B),0)</f>
        <v>0</v>
      </c>
      <c r="N339" s="57">
        <f t="shared" si="22"/>
        <v>0</v>
      </c>
      <c r="P339" s="58">
        <f t="shared" si="23"/>
        <v>0</v>
      </c>
    </row>
    <row r="340" spans="1:16" x14ac:dyDescent="0.3">
      <c r="A340">
        <v>660</v>
      </c>
      <c r="B340" t="s">
        <v>113</v>
      </c>
      <c r="C340">
        <v>1987</v>
      </c>
      <c r="D340" s="57">
        <v>0.27</v>
      </c>
      <c r="E340" s="57">
        <v>0</v>
      </c>
      <c r="F340" s="57">
        <v>0</v>
      </c>
      <c r="G340" s="57">
        <v>0</v>
      </c>
      <c r="H340" s="57">
        <v>0.19</v>
      </c>
      <c r="I340" s="57">
        <v>0</v>
      </c>
      <c r="J340" s="57">
        <v>0.08</v>
      </c>
      <c r="K340" s="59" t="str">
        <f t="shared" si="20"/>
        <v>660.1987</v>
      </c>
      <c r="L340" s="58">
        <f t="shared" si="21"/>
        <v>0</v>
      </c>
      <c r="M340" s="58">
        <f>IFERROR(_xlfn.XLOOKUP(K340,'02 By Fund. Year'!A:A,'02 By Fund. Year'!B:B),0)</f>
        <v>0</v>
      </c>
      <c r="N340" s="57">
        <f t="shared" si="22"/>
        <v>0</v>
      </c>
      <c r="P340" s="58">
        <f t="shared" si="23"/>
        <v>-0.19</v>
      </c>
    </row>
    <row r="341" spans="1:16" x14ac:dyDescent="0.3">
      <c r="A341">
        <v>660</v>
      </c>
      <c r="B341" t="s">
        <v>113</v>
      </c>
      <c r="C341">
        <v>1986</v>
      </c>
      <c r="D341" s="57">
        <v>0.21</v>
      </c>
      <c r="E341" s="57">
        <v>0</v>
      </c>
      <c r="F341" s="57">
        <v>0</v>
      </c>
      <c r="G341" s="57">
        <v>0</v>
      </c>
      <c r="H341" s="57">
        <v>0.15</v>
      </c>
      <c r="I341" s="57">
        <v>0</v>
      </c>
      <c r="J341" s="57">
        <v>0.06</v>
      </c>
      <c r="K341" s="59" t="str">
        <f t="shared" si="20"/>
        <v>660.1986</v>
      </c>
      <c r="L341" s="58">
        <f t="shared" si="21"/>
        <v>0</v>
      </c>
      <c r="M341" s="58">
        <f>IFERROR(_xlfn.XLOOKUP(K341,'02 By Fund. Year'!A:A,'02 By Fund. Year'!B:B),0)</f>
        <v>0</v>
      </c>
      <c r="N341" s="57">
        <f t="shared" si="22"/>
        <v>0</v>
      </c>
      <c r="P341" s="58">
        <f t="shared" si="23"/>
        <v>-0.15</v>
      </c>
    </row>
    <row r="342" spans="1:16" x14ac:dyDescent="0.3">
      <c r="A342">
        <v>660</v>
      </c>
      <c r="B342" t="s">
        <v>113</v>
      </c>
      <c r="C342">
        <v>1985</v>
      </c>
      <c r="D342" s="57">
        <v>0.19</v>
      </c>
      <c r="E342" s="57">
        <v>0</v>
      </c>
      <c r="F342" s="57">
        <v>0</v>
      </c>
      <c r="G342" s="57">
        <v>0</v>
      </c>
      <c r="H342" s="57">
        <v>0.15</v>
      </c>
      <c r="I342" s="57">
        <v>0</v>
      </c>
      <c r="J342" s="57">
        <v>0.04</v>
      </c>
      <c r="K342" s="59" t="str">
        <f t="shared" si="20"/>
        <v>660.1985</v>
      </c>
      <c r="L342" s="58">
        <f t="shared" si="21"/>
        <v>0</v>
      </c>
      <c r="M342" s="58">
        <f>IFERROR(_xlfn.XLOOKUP(K342,'02 By Fund. Year'!A:A,'02 By Fund. Year'!B:B),0)</f>
        <v>0</v>
      </c>
      <c r="N342" s="57">
        <f t="shared" si="22"/>
        <v>0</v>
      </c>
      <c r="P342" s="58">
        <f t="shared" si="23"/>
        <v>-0.15</v>
      </c>
    </row>
    <row r="343" spans="1:16" x14ac:dyDescent="0.3">
      <c r="A343">
        <v>660</v>
      </c>
      <c r="B343" t="s">
        <v>113</v>
      </c>
      <c r="C343">
        <v>1984</v>
      </c>
      <c r="D343" s="57">
        <v>0.14000000000000001</v>
      </c>
      <c r="E343" s="57">
        <v>0</v>
      </c>
      <c r="F343" s="57">
        <v>0</v>
      </c>
      <c r="G343" s="57">
        <v>0</v>
      </c>
      <c r="H343" s="57">
        <v>0.14000000000000001</v>
      </c>
      <c r="I343" s="57">
        <v>0</v>
      </c>
      <c r="J343" s="57">
        <v>0</v>
      </c>
      <c r="K343" s="59" t="str">
        <f t="shared" si="20"/>
        <v>660.1984</v>
      </c>
      <c r="L343" s="58">
        <f t="shared" si="21"/>
        <v>0</v>
      </c>
      <c r="M343" s="58">
        <f>IFERROR(_xlfn.XLOOKUP(K343,'02 By Fund. Year'!A:A,'02 By Fund. Year'!B:B),0)</f>
        <v>0</v>
      </c>
      <c r="N343" s="57">
        <f t="shared" si="22"/>
        <v>0</v>
      </c>
      <c r="P343" s="58">
        <f t="shared" si="23"/>
        <v>-0.14000000000000001</v>
      </c>
    </row>
    <row r="344" spans="1:16" x14ac:dyDescent="0.3">
      <c r="A344">
        <v>660</v>
      </c>
      <c r="B344" t="s">
        <v>113</v>
      </c>
      <c r="C344">
        <v>1983</v>
      </c>
      <c r="D344" s="57">
        <v>0.03</v>
      </c>
      <c r="E344" s="57">
        <v>0</v>
      </c>
      <c r="F344" s="57">
        <v>0</v>
      </c>
      <c r="G344" s="57">
        <v>0</v>
      </c>
      <c r="H344" s="57">
        <v>0.03</v>
      </c>
      <c r="I344" s="57">
        <v>0</v>
      </c>
      <c r="J344" s="57">
        <v>0</v>
      </c>
      <c r="K344" s="59" t="str">
        <f t="shared" si="20"/>
        <v>660.1983</v>
      </c>
      <c r="L344" s="58">
        <f t="shared" si="21"/>
        <v>0</v>
      </c>
      <c r="M344" s="58">
        <f>IFERROR(_xlfn.XLOOKUP(K344,'02 By Fund. Year'!A:A,'02 By Fund. Year'!B:B),0)</f>
        <v>0</v>
      </c>
      <c r="N344" s="57">
        <f t="shared" si="22"/>
        <v>0</v>
      </c>
      <c r="P344" s="58">
        <f t="shared" si="23"/>
        <v>-0.03</v>
      </c>
    </row>
    <row r="345" spans="1:16" x14ac:dyDescent="0.3">
      <c r="A345">
        <v>662</v>
      </c>
      <c r="B345" t="s">
        <v>114</v>
      </c>
      <c r="C345">
        <v>2025</v>
      </c>
      <c r="D345" s="57">
        <v>800938.26</v>
      </c>
      <c r="E345" s="57">
        <v>261.37</v>
      </c>
      <c r="F345" s="57">
        <v>-862.2</v>
      </c>
      <c r="G345" s="57">
        <v>3.88</v>
      </c>
      <c r="H345" s="57">
        <v>771222.39</v>
      </c>
      <c r="I345" s="57">
        <v>20465.55</v>
      </c>
      <c r="J345" s="57">
        <v>8645.61</v>
      </c>
      <c r="K345" s="59" t="str">
        <f t="shared" si="20"/>
        <v>662.2025</v>
      </c>
      <c r="L345" s="58">
        <f t="shared" si="21"/>
        <v>-604.71</v>
      </c>
      <c r="M345" s="58">
        <f>IFERROR(_xlfn.XLOOKUP(K345,'02 By Fund. Year'!A:A,'02 By Fund. Year'!B:B),0)</f>
        <v>-2920.1499999999996</v>
      </c>
      <c r="N345" s="57">
        <f t="shared" si="22"/>
        <v>-3524.8599999999997</v>
      </c>
      <c r="P345" s="58">
        <f t="shared" si="23"/>
        <v>-768302.24</v>
      </c>
    </row>
    <row r="346" spans="1:16" x14ac:dyDescent="0.3">
      <c r="A346">
        <v>662</v>
      </c>
      <c r="B346" t="s">
        <v>114</v>
      </c>
      <c r="C346">
        <v>2024</v>
      </c>
      <c r="D346" s="57">
        <v>7574.83</v>
      </c>
      <c r="E346" s="57">
        <v>0</v>
      </c>
      <c r="F346" s="57">
        <v>-549.79999999999995</v>
      </c>
      <c r="G346" s="57">
        <v>3.28</v>
      </c>
      <c r="H346" s="57">
        <v>4591.97</v>
      </c>
      <c r="I346" s="57">
        <v>-3.51</v>
      </c>
      <c r="J346" s="57">
        <v>2433.29</v>
      </c>
      <c r="K346" s="59" t="str">
        <f t="shared" si="20"/>
        <v>662.2024</v>
      </c>
      <c r="L346" s="58">
        <f t="shared" si="21"/>
        <v>-553.07999999999993</v>
      </c>
      <c r="M346" s="58">
        <f>IFERROR(_xlfn.XLOOKUP(K346,'02 By Fund. Year'!A:A,'02 By Fund. Year'!B:B),0)</f>
        <v>4530.3799999999992</v>
      </c>
      <c r="N346" s="57">
        <f t="shared" si="22"/>
        <v>3977.2999999999993</v>
      </c>
      <c r="P346" s="58">
        <f t="shared" si="23"/>
        <v>-9122.3499999999985</v>
      </c>
    </row>
    <row r="347" spans="1:16" x14ac:dyDescent="0.3">
      <c r="A347">
        <v>662</v>
      </c>
      <c r="B347" t="s">
        <v>114</v>
      </c>
      <c r="C347">
        <v>2023</v>
      </c>
      <c r="D347" s="57">
        <v>2288.4499999999998</v>
      </c>
      <c r="E347" s="57">
        <v>2.8</v>
      </c>
      <c r="F347" s="57">
        <v>-97.72</v>
      </c>
      <c r="G347" s="57">
        <v>2.75</v>
      </c>
      <c r="H347" s="57">
        <v>770.97</v>
      </c>
      <c r="I347" s="57">
        <v>0.02</v>
      </c>
      <c r="J347" s="57">
        <v>1419.79</v>
      </c>
      <c r="K347" s="59" t="str">
        <f t="shared" si="20"/>
        <v>662.2023</v>
      </c>
      <c r="L347" s="58">
        <f t="shared" si="21"/>
        <v>-97.67</v>
      </c>
      <c r="M347" s="58">
        <f>IFERROR(_xlfn.XLOOKUP(K347,'02 By Fund. Year'!A:A,'02 By Fund. Year'!B:B),0)</f>
        <v>1646.7099999999998</v>
      </c>
      <c r="N347" s="57">
        <f t="shared" si="22"/>
        <v>1549.0399999999997</v>
      </c>
      <c r="P347" s="58">
        <f t="shared" si="23"/>
        <v>-2417.6799999999998</v>
      </c>
    </row>
    <row r="348" spans="1:16" x14ac:dyDescent="0.3">
      <c r="A348">
        <v>662</v>
      </c>
      <c r="B348" t="s">
        <v>114</v>
      </c>
      <c r="C348">
        <v>2022</v>
      </c>
      <c r="D348" s="57">
        <v>1235.04</v>
      </c>
      <c r="E348" s="57">
        <v>0</v>
      </c>
      <c r="F348" s="57">
        <v>-62.11</v>
      </c>
      <c r="G348" s="57">
        <v>2.6</v>
      </c>
      <c r="H348" s="57">
        <v>516.45000000000005</v>
      </c>
      <c r="I348" s="57">
        <v>0.02</v>
      </c>
      <c r="J348" s="57">
        <v>653.86</v>
      </c>
      <c r="K348" s="59" t="str">
        <f t="shared" si="20"/>
        <v>662.2022</v>
      </c>
      <c r="L348" s="58">
        <f t="shared" si="21"/>
        <v>-64.709999999999994</v>
      </c>
      <c r="M348" s="58">
        <f>IFERROR(_xlfn.XLOOKUP(K348,'02 By Fund. Year'!A:A,'02 By Fund. Year'!B:B),0)</f>
        <v>102.67</v>
      </c>
      <c r="N348" s="57">
        <f t="shared" si="22"/>
        <v>37.960000000000008</v>
      </c>
      <c r="P348" s="58">
        <f t="shared" si="23"/>
        <v>-619.12</v>
      </c>
    </row>
    <row r="349" spans="1:16" x14ac:dyDescent="0.3">
      <c r="A349">
        <v>662</v>
      </c>
      <c r="B349" t="s">
        <v>114</v>
      </c>
      <c r="C349">
        <v>2021</v>
      </c>
      <c r="D349" s="57">
        <v>495.37</v>
      </c>
      <c r="E349" s="57">
        <v>0</v>
      </c>
      <c r="F349" s="57">
        <v>-83.08</v>
      </c>
      <c r="G349" s="57">
        <v>3.65</v>
      </c>
      <c r="H349" s="57">
        <v>194.24</v>
      </c>
      <c r="I349" s="57">
        <v>-0.88</v>
      </c>
      <c r="J349" s="57">
        <v>215.28</v>
      </c>
      <c r="K349" s="59" t="str">
        <f t="shared" si="20"/>
        <v>662.2021</v>
      </c>
      <c r="L349" s="58">
        <f t="shared" si="21"/>
        <v>-86.73</v>
      </c>
      <c r="M349" s="58">
        <f>IFERROR(_xlfn.XLOOKUP(K349,'02 By Fund. Year'!A:A,'02 By Fund. Year'!B:B),0)</f>
        <v>109.88</v>
      </c>
      <c r="N349" s="57">
        <f t="shared" si="22"/>
        <v>23.149999999999991</v>
      </c>
      <c r="P349" s="58">
        <f t="shared" si="23"/>
        <v>-304.12</v>
      </c>
    </row>
    <row r="350" spans="1:16" x14ac:dyDescent="0.3">
      <c r="A350">
        <v>662</v>
      </c>
      <c r="B350" t="s">
        <v>114</v>
      </c>
      <c r="C350">
        <v>2020</v>
      </c>
      <c r="D350" s="57">
        <v>175.83</v>
      </c>
      <c r="E350" s="57">
        <v>0</v>
      </c>
      <c r="F350" s="57">
        <v>-40.44</v>
      </c>
      <c r="G350" s="57">
        <v>2.94</v>
      </c>
      <c r="H350" s="57">
        <v>11.52</v>
      </c>
      <c r="I350" s="57">
        <v>0.09</v>
      </c>
      <c r="J350" s="57">
        <v>120.84</v>
      </c>
      <c r="K350" s="59" t="str">
        <f t="shared" si="20"/>
        <v>662.2020</v>
      </c>
      <c r="L350" s="58">
        <f t="shared" si="21"/>
        <v>-43.379999999999995</v>
      </c>
      <c r="M350" s="58">
        <f>IFERROR(_xlfn.XLOOKUP(K350,'02 By Fund. Year'!A:A,'02 By Fund. Year'!B:B),0)</f>
        <v>22.630000000000003</v>
      </c>
      <c r="N350" s="57">
        <f t="shared" si="22"/>
        <v>-20.749999999999993</v>
      </c>
      <c r="P350" s="58">
        <f t="shared" si="23"/>
        <v>-34.150000000000006</v>
      </c>
    </row>
    <row r="351" spans="1:16" x14ac:dyDescent="0.3">
      <c r="A351">
        <v>662</v>
      </c>
      <c r="B351" t="s">
        <v>114</v>
      </c>
      <c r="C351">
        <v>2019</v>
      </c>
      <c r="D351" s="57">
        <v>141.52000000000001</v>
      </c>
      <c r="E351" s="57">
        <v>0</v>
      </c>
      <c r="F351" s="57">
        <v>-13.21</v>
      </c>
      <c r="G351" s="57">
        <v>6.45</v>
      </c>
      <c r="H351" s="57">
        <v>18.34</v>
      </c>
      <c r="I351" s="57">
        <v>-0.05</v>
      </c>
      <c r="J351" s="57">
        <v>103.57</v>
      </c>
      <c r="K351" s="59" t="str">
        <f t="shared" si="20"/>
        <v>662.2019</v>
      </c>
      <c r="L351" s="58">
        <f t="shared" si="21"/>
        <v>-19.66</v>
      </c>
      <c r="M351" s="58">
        <f>IFERROR(_xlfn.XLOOKUP(K351,'02 By Fund. Year'!A:A,'02 By Fund. Year'!B:B),0)</f>
        <v>-1.0599999999999998</v>
      </c>
      <c r="N351" s="57">
        <f t="shared" si="22"/>
        <v>-20.72</v>
      </c>
      <c r="P351" s="58">
        <f t="shared" si="23"/>
        <v>-17.28</v>
      </c>
    </row>
    <row r="352" spans="1:16" x14ac:dyDescent="0.3">
      <c r="A352">
        <v>662</v>
      </c>
      <c r="B352" t="s">
        <v>114</v>
      </c>
      <c r="C352">
        <v>2018</v>
      </c>
      <c r="D352" s="57">
        <v>75.12</v>
      </c>
      <c r="E352" s="57">
        <v>0</v>
      </c>
      <c r="F352" s="57">
        <v>0</v>
      </c>
      <c r="G352" s="57">
        <v>20.41</v>
      </c>
      <c r="H352" s="57">
        <v>5.03</v>
      </c>
      <c r="I352" s="57">
        <v>0</v>
      </c>
      <c r="J352" s="57">
        <v>49.68</v>
      </c>
      <c r="K352" s="59" t="str">
        <f t="shared" si="20"/>
        <v>662.2018</v>
      </c>
      <c r="L352" s="58">
        <f t="shared" si="21"/>
        <v>-20.41</v>
      </c>
      <c r="M352" s="58">
        <f>IFERROR(_xlfn.XLOOKUP(K352,'02 By Fund. Year'!A:A,'02 By Fund. Year'!B:B),0)</f>
        <v>3.0000000000000013E-2</v>
      </c>
      <c r="N352" s="57">
        <f t="shared" si="22"/>
        <v>-20.38</v>
      </c>
      <c r="P352" s="58">
        <f t="shared" si="23"/>
        <v>-5.0600000000000005</v>
      </c>
    </row>
    <row r="353" spans="1:16" x14ac:dyDescent="0.3">
      <c r="A353">
        <v>662</v>
      </c>
      <c r="B353" t="s">
        <v>114</v>
      </c>
      <c r="C353">
        <v>2017</v>
      </c>
      <c r="D353" s="57">
        <v>32.39</v>
      </c>
      <c r="E353" s="57">
        <v>0</v>
      </c>
      <c r="F353" s="57">
        <v>0</v>
      </c>
      <c r="G353" s="57">
        <v>0.56999999999999995</v>
      </c>
      <c r="H353" s="57">
        <v>2.54</v>
      </c>
      <c r="I353" s="57">
        <v>0</v>
      </c>
      <c r="J353" s="57">
        <v>29.28</v>
      </c>
      <c r="K353" s="59" t="str">
        <f t="shared" si="20"/>
        <v>662.2017</v>
      </c>
      <c r="L353" s="58">
        <f t="shared" si="21"/>
        <v>-0.56999999999999995</v>
      </c>
      <c r="M353" s="58">
        <f>IFERROR(_xlfn.XLOOKUP(K353,'02 By Fund. Year'!A:A,'02 By Fund. Year'!B:B),0)</f>
        <v>0</v>
      </c>
      <c r="N353" s="57">
        <f t="shared" si="22"/>
        <v>-0.56999999999999995</v>
      </c>
      <c r="P353" s="58">
        <f t="shared" si="23"/>
        <v>-2.54</v>
      </c>
    </row>
    <row r="354" spans="1:16" x14ac:dyDescent="0.3">
      <c r="A354">
        <v>662</v>
      </c>
      <c r="B354" t="s">
        <v>114</v>
      </c>
      <c r="C354">
        <v>2016</v>
      </c>
      <c r="D354" s="57">
        <v>34.380000000000003</v>
      </c>
      <c r="E354" s="57">
        <v>0</v>
      </c>
      <c r="F354" s="57">
        <v>0</v>
      </c>
      <c r="G354" s="57">
        <v>8.8000000000000007</v>
      </c>
      <c r="H354" s="57">
        <v>2.99</v>
      </c>
      <c r="I354" s="57">
        <v>0</v>
      </c>
      <c r="J354" s="57">
        <v>22.59</v>
      </c>
      <c r="K354" s="59" t="str">
        <f t="shared" si="20"/>
        <v>662.2016</v>
      </c>
      <c r="L354" s="58">
        <f t="shared" si="21"/>
        <v>-8.8000000000000007</v>
      </c>
      <c r="M354" s="58">
        <f>IFERROR(_xlfn.XLOOKUP(K354,'02 By Fund. Year'!A:A,'02 By Fund. Year'!B:B),0)</f>
        <v>0</v>
      </c>
      <c r="N354" s="57">
        <f t="shared" si="22"/>
        <v>-8.8000000000000007</v>
      </c>
      <c r="P354" s="58">
        <f t="shared" si="23"/>
        <v>-2.99</v>
      </c>
    </row>
    <row r="355" spans="1:16" x14ac:dyDescent="0.3">
      <c r="A355">
        <v>662</v>
      </c>
      <c r="B355" t="s">
        <v>114</v>
      </c>
      <c r="C355">
        <v>2015</v>
      </c>
      <c r="D355" s="57">
        <v>18.61</v>
      </c>
      <c r="E355" s="57">
        <v>0</v>
      </c>
      <c r="F355" s="57">
        <v>0</v>
      </c>
      <c r="G355" s="57">
        <v>0.44</v>
      </c>
      <c r="H355" s="57">
        <v>2.62</v>
      </c>
      <c r="I355" s="57">
        <v>0</v>
      </c>
      <c r="J355" s="57">
        <v>15.55</v>
      </c>
      <c r="K355" s="59" t="str">
        <f t="shared" si="20"/>
        <v>662.2015</v>
      </c>
      <c r="L355" s="58">
        <f t="shared" si="21"/>
        <v>-0.44</v>
      </c>
      <c r="M355" s="58">
        <f>IFERROR(_xlfn.XLOOKUP(K355,'02 By Fund. Year'!A:A,'02 By Fund. Year'!B:B),0)</f>
        <v>0</v>
      </c>
      <c r="N355" s="57">
        <f t="shared" si="22"/>
        <v>-0.44</v>
      </c>
      <c r="P355" s="58">
        <f t="shared" si="23"/>
        <v>-2.62</v>
      </c>
    </row>
    <row r="356" spans="1:16" x14ac:dyDescent="0.3">
      <c r="A356">
        <v>662</v>
      </c>
      <c r="B356" t="s">
        <v>114</v>
      </c>
      <c r="C356">
        <v>2014</v>
      </c>
      <c r="D356" s="57">
        <v>22.25</v>
      </c>
      <c r="E356" s="57">
        <v>0</v>
      </c>
      <c r="F356" s="57">
        <v>0</v>
      </c>
      <c r="G356" s="57">
        <v>0.24</v>
      </c>
      <c r="H356" s="57">
        <v>2.0299999999999998</v>
      </c>
      <c r="I356" s="57">
        <v>0</v>
      </c>
      <c r="J356" s="57">
        <v>19.98</v>
      </c>
      <c r="K356" s="59" t="str">
        <f t="shared" si="20"/>
        <v>662.2014</v>
      </c>
      <c r="L356" s="58">
        <f t="shared" si="21"/>
        <v>-0.24</v>
      </c>
      <c r="M356" s="58">
        <f>IFERROR(_xlfn.XLOOKUP(K356,'02 By Fund. Year'!A:A,'02 By Fund. Year'!B:B),0)</f>
        <v>0</v>
      </c>
      <c r="N356" s="57">
        <f t="shared" si="22"/>
        <v>-0.24</v>
      </c>
      <c r="P356" s="58">
        <f t="shared" si="23"/>
        <v>-2.0299999999999998</v>
      </c>
    </row>
    <row r="357" spans="1:16" x14ac:dyDescent="0.3">
      <c r="A357">
        <v>662</v>
      </c>
      <c r="B357" t="s">
        <v>114</v>
      </c>
      <c r="C357">
        <v>2013</v>
      </c>
      <c r="D357" s="57">
        <v>16.600000000000001</v>
      </c>
      <c r="E357" s="57">
        <v>0</v>
      </c>
      <c r="F357" s="57">
        <v>0</v>
      </c>
      <c r="G357" s="57">
        <v>0.25</v>
      </c>
      <c r="H357" s="57">
        <v>0</v>
      </c>
      <c r="I357" s="57">
        <v>0</v>
      </c>
      <c r="J357" s="57">
        <v>16.350000000000001</v>
      </c>
      <c r="K357" s="59" t="str">
        <f t="shared" si="20"/>
        <v>662.2013</v>
      </c>
      <c r="L357" s="58">
        <f t="shared" si="21"/>
        <v>-0.25</v>
      </c>
      <c r="M357" s="58">
        <f>IFERROR(_xlfn.XLOOKUP(K357,'02 By Fund. Year'!A:A,'02 By Fund. Year'!B:B),0)</f>
        <v>0</v>
      </c>
      <c r="N357" s="57">
        <f t="shared" si="22"/>
        <v>-0.25</v>
      </c>
      <c r="P357" s="58">
        <f t="shared" si="23"/>
        <v>0</v>
      </c>
    </row>
    <row r="358" spans="1:16" x14ac:dyDescent="0.3">
      <c r="A358">
        <v>662</v>
      </c>
      <c r="B358" t="s">
        <v>114</v>
      </c>
      <c r="C358">
        <v>2012</v>
      </c>
      <c r="D358" s="57">
        <v>14.86</v>
      </c>
      <c r="E358" s="57">
        <v>0</v>
      </c>
      <c r="F358" s="57">
        <v>0</v>
      </c>
      <c r="G358" s="57">
        <v>0.25</v>
      </c>
      <c r="H358" s="57">
        <v>0</v>
      </c>
      <c r="I358" s="57">
        <v>0</v>
      </c>
      <c r="J358" s="57">
        <v>14.61</v>
      </c>
      <c r="K358" s="59" t="str">
        <f t="shared" si="20"/>
        <v>662.2012</v>
      </c>
      <c r="L358" s="58">
        <f t="shared" si="21"/>
        <v>-0.25</v>
      </c>
      <c r="M358" s="58">
        <f>IFERROR(_xlfn.XLOOKUP(K358,'02 By Fund. Year'!A:A,'02 By Fund. Year'!B:B),0)</f>
        <v>0</v>
      </c>
      <c r="N358" s="57">
        <f t="shared" si="22"/>
        <v>-0.25</v>
      </c>
      <c r="P358" s="58">
        <f t="shared" si="23"/>
        <v>0</v>
      </c>
    </row>
    <row r="359" spans="1:16" x14ac:dyDescent="0.3">
      <c r="A359">
        <v>662</v>
      </c>
      <c r="B359" t="s">
        <v>114</v>
      </c>
      <c r="C359">
        <v>2011</v>
      </c>
      <c r="D359" s="57">
        <v>24.6</v>
      </c>
      <c r="E359" s="57">
        <v>0</v>
      </c>
      <c r="F359" s="57">
        <v>0</v>
      </c>
      <c r="G359" s="57">
        <v>0.22</v>
      </c>
      <c r="H359" s="57">
        <v>1.1200000000000001</v>
      </c>
      <c r="I359" s="57">
        <v>0</v>
      </c>
      <c r="J359" s="57">
        <v>23.26</v>
      </c>
      <c r="K359" s="59" t="str">
        <f t="shared" si="20"/>
        <v>662.2011</v>
      </c>
      <c r="L359" s="58">
        <f t="shared" si="21"/>
        <v>-0.22</v>
      </c>
      <c r="M359" s="58">
        <f>IFERROR(_xlfn.XLOOKUP(K359,'02 By Fund. Year'!A:A,'02 By Fund. Year'!B:B),0)</f>
        <v>0</v>
      </c>
      <c r="N359" s="57">
        <f t="shared" si="22"/>
        <v>-0.22</v>
      </c>
      <c r="P359" s="58">
        <f t="shared" si="23"/>
        <v>-1.1200000000000001</v>
      </c>
    </row>
    <row r="360" spans="1:16" x14ac:dyDescent="0.3">
      <c r="A360">
        <v>662</v>
      </c>
      <c r="B360" t="s">
        <v>114</v>
      </c>
      <c r="C360">
        <v>2010</v>
      </c>
      <c r="D360" s="57">
        <v>12.26</v>
      </c>
      <c r="E360" s="57">
        <v>0</v>
      </c>
      <c r="F360" s="57">
        <v>0</v>
      </c>
      <c r="G360" s="57">
        <v>0.28999999999999998</v>
      </c>
      <c r="H360" s="57">
        <v>1.0900000000000001</v>
      </c>
      <c r="I360" s="57">
        <v>0</v>
      </c>
      <c r="J360" s="57">
        <v>10.88</v>
      </c>
      <c r="K360" s="59" t="str">
        <f t="shared" si="20"/>
        <v>662.2010</v>
      </c>
      <c r="L360" s="58">
        <f t="shared" si="21"/>
        <v>-0.28999999999999998</v>
      </c>
      <c r="M360" s="58">
        <f>IFERROR(_xlfn.XLOOKUP(K360,'02 By Fund. Year'!A:A,'02 By Fund. Year'!B:B),0)</f>
        <v>0</v>
      </c>
      <c r="N360" s="57">
        <f t="shared" si="22"/>
        <v>-0.28999999999999998</v>
      </c>
      <c r="P360" s="58">
        <f t="shared" si="23"/>
        <v>-1.0900000000000001</v>
      </c>
    </row>
    <row r="361" spans="1:16" x14ac:dyDescent="0.3">
      <c r="A361">
        <v>662</v>
      </c>
      <c r="B361" t="s">
        <v>114</v>
      </c>
      <c r="C361">
        <v>2009</v>
      </c>
      <c r="D361" s="57">
        <v>18.07</v>
      </c>
      <c r="E361" s="57">
        <v>0</v>
      </c>
      <c r="F361" s="57">
        <v>0</v>
      </c>
      <c r="G361" s="57">
        <v>2.98</v>
      </c>
      <c r="H361" s="57">
        <v>1.24</v>
      </c>
      <c r="I361" s="57">
        <v>0</v>
      </c>
      <c r="J361" s="57">
        <v>13.85</v>
      </c>
      <c r="K361" s="59" t="str">
        <f t="shared" si="20"/>
        <v>662.2009</v>
      </c>
      <c r="L361" s="58">
        <f t="shared" si="21"/>
        <v>-2.98</v>
      </c>
      <c r="M361" s="58">
        <f>IFERROR(_xlfn.XLOOKUP(K361,'02 By Fund. Year'!A:A,'02 By Fund. Year'!B:B),0)</f>
        <v>0</v>
      </c>
      <c r="N361" s="57">
        <f t="shared" si="22"/>
        <v>-2.98</v>
      </c>
      <c r="P361" s="58">
        <f t="shared" si="23"/>
        <v>-1.24</v>
      </c>
    </row>
    <row r="362" spans="1:16" x14ac:dyDescent="0.3">
      <c r="A362">
        <v>662</v>
      </c>
      <c r="B362" t="s">
        <v>114</v>
      </c>
      <c r="C362">
        <v>2008</v>
      </c>
      <c r="D362" s="57">
        <v>9.68</v>
      </c>
      <c r="E362" s="57">
        <v>0</v>
      </c>
      <c r="F362" s="57">
        <v>0</v>
      </c>
      <c r="G362" s="57">
        <v>1.95</v>
      </c>
      <c r="H362" s="57">
        <v>1.28</v>
      </c>
      <c r="I362" s="57">
        <v>0</v>
      </c>
      <c r="J362" s="57">
        <v>6.45</v>
      </c>
      <c r="K362" s="59" t="str">
        <f t="shared" si="20"/>
        <v>662.2008</v>
      </c>
      <c r="L362" s="58">
        <f t="shared" si="21"/>
        <v>-1.95</v>
      </c>
      <c r="M362" s="58">
        <f>IFERROR(_xlfn.XLOOKUP(K362,'02 By Fund. Year'!A:A,'02 By Fund. Year'!B:B),0)</f>
        <v>0</v>
      </c>
      <c r="N362" s="57">
        <f t="shared" si="22"/>
        <v>-1.95</v>
      </c>
      <c r="P362" s="58">
        <f t="shared" si="23"/>
        <v>-1.28</v>
      </c>
    </row>
    <row r="363" spans="1:16" x14ac:dyDescent="0.3">
      <c r="A363">
        <v>662</v>
      </c>
      <c r="B363" t="s">
        <v>114</v>
      </c>
      <c r="C363">
        <v>2007</v>
      </c>
      <c r="D363" s="57">
        <v>3.52</v>
      </c>
      <c r="E363" s="57">
        <v>0</v>
      </c>
      <c r="F363" s="57">
        <v>0</v>
      </c>
      <c r="G363" s="57">
        <v>0.34</v>
      </c>
      <c r="H363" s="57">
        <v>0.15</v>
      </c>
      <c r="I363" s="57">
        <v>0</v>
      </c>
      <c r="J363" s="57">
        <v>3.03</v>
      </c>
      <c r="K363" s="59" t="str">
        <f t="shared" si="20"/>
        <v>662.2007</v>
      </c>
      <c r="L363" s="58">
        <f t="shared" si="21"/>
        <v>-0.34</v>
      </c>
      <c r="M363" s="58">
        <f>IFERROR(_xlfn.XLOOKUP(K363,'02 By Fund. Year'!A:A,'02 By Fund. Year'!B:B),0)</f>
        <v>0</v>
      </c>
      <c r="N363" s="57">
        <f t="shared" si="22"/>
        <v>-0.34</v>
      </c>
      <c r="P363" s="58">
        <f t="shared" si="23"/>
        <v>-0.15</v>
      </c>
    </row>
    <row r="364" spans="1:16" x14ac:dyDescent="0.3">
      <c r="A364">
        <v>662</v>
      </c>
      <c r="B364" t="s">
        <v>114</v>
      </c>
      <c r="C364">
        <v>2006</v>
      </c>
      <c r="D364" s="57">
        <v>1.77</v>
      </c>
      <c r="E364" s="57">
        <v>0</v>
      </c>
      <c r="F364" s="57">
        <v>0</v>
      </c>
      <c r="G364" s="57">
        <v>0.2</v>
      </c>
      <c r="H364" s="57">
        <v>0.14000000000000001</v>
      </c>
      <c r="I364" s="57">
        <v>0</v>
      </c>
      <c r="J364" s="57">
        <v>1.43</v>
      </c>
      <c r="K364" s="59" t="str">
        <f t="shared" si="20"/>
        <v>662.2006</v>
      </c>
      <c r="L364" s="58">
        <f t="shared" si="21"/>
        <v>-0.2</v>
      </c>
      <c r="M364" s="58">
        <f>IFERROR(_xlfn.XLOOKUP(K364,'02 By Fund. Year'!A:A,'02 By Fund. Year'!B:B),0)</f>
        <v>0</v>
      </c>
      <c r="N364" s="57">
        <f t="shared" si="22"/>
        <v>-0.2</v>
      </c>
      <c r="P364" s="58">
        <f t="shared" si="23"/>
        <v>-0.14000000000000001</v>
      </c>
    </row>
    <row r="365" spans="1:16" x14ac:dyDescent="0.3">
      <c r="A365">
        <v>662</v>
      </c>
      <c r="B365" t="s">
        <v>114</v>
      </c>
      <c r="C365">
        <v>2005</v>
      </c>
      <c r="D365" s="57">
        <v>1.44</v>
      </c>
      <c r="E365" s="57">
        <v>0</v>
      </c>
      <c r="F365" s="57">
        <v>0</v>
      </c>
      <c r="G365" s="57">
        <v>0.16</v>
      </c>
      <c r="H365" s="57">
        <v>0.03</v>
      </c>
      <c r="I365" s="57">
        <v>0</v>
      </c>
      <c r="J365" s="57">
        <v>1.25</v>
      </c>
      <c r="K365" s="59" t="str">
        <f t="shared" si="20"/>
        <v>662.2005</v>
      </c>
      <c r="L365" s="58">
        <f t="shared" si="21"/>
        <v>-0.16</v>
      </c>
      <c r="M365" s="58">
        <f>IFERROR(_xlfn.XLOOKUP(K365,'02 By Fund. Year'!A:A,'02 By Fund. Year'!B:B),0)</f>
        <v>0</v>
      </c>
      <c r="N365" s="57">
        <f t="shared" si="22"/>
        <v>-0.16</v>
      </c>
      <c r="P365" s="58">
        <f t="shared" si="23"/>
        <v>-0.03</v>
      </c>
    </row>
    <row r="366" spans="1:16" x14ac:dyDescent="0.3">
      <c r="A366">
        <v>662</v>
      </c>
      <c r="B366" t="s">
        <v>114</v>
      </c>
      <c r="C366">
        <v>2004</v>
      </c>
      <c r="D366" s="57">
        <v>1.05</v>
      </c>
      <c r="E366" s="57">
        <v>0</v>
      </c>
      <c r="F366" s="57">
        <v>0</v>
      </c>
      <c r="G366" s="57">
        <v>0.16</v>
      </c>
      <c r="H366" s="57">
        <v>0.02</v>
      </c>
      <c r="I366" s="57">
        <v>0</v>
      </c>
      <c r="J366" s="57">
        <v>0.87</v>
      </c>
      <c r="K366" s="59" t="str">
        <f t="shared" si="20"/>
        <v>662.2004</v>
      </c>
      <c r="L366" s="58">
        <f t="shared" si="21"/>
        <v>-0.16</v>
      </c>
      <c r="M366" s="58">
        <f>IFERROR(_xlfn.XLOOKUP(K366,'02 By Fund. Year'!A:A,'02 By Fund. Year'!B:B),0)</f>
        <v>0</v>
      </c>
      <c r="N366" s="57">
        <f t="shared" si="22"/>
        <v>-0.16</v>
      </c>
      <c r="P366" s="58">
        <f t="shared" si="23"/>
        <v>-0.02</v>
      </c>
    </row>
    <row r="367" spans="1:16" x14ac:dyDescent="0.3">
      <c r="A367">
        <v>662</v>
      </c>
      <c r="B367" t="s">
        <v>114</v>
      </c>
      <c r="C367">
        <v>2003</v>
      </c>
      <c r="D367" s="57">
        <v>0.99</v>
      </c>
      <c r="E367" s="57">
        <v>0</v>
      </c>
      <c r="F367" s="57">
        <v>0</v>
      </c>
      <c r="G367" s="57">
        <v>0.14000000000000001</v>
      </c>
      <c r="H367" s="57">
        <v>0</v>
      </c>
      <c r="I367" s="57">
        <v>0</v>
      </c>
      <c r="J367" s="57">
        <v>0.85</v>
      </c>
      <c r="K367" s="59" t="str">
        <f t="shared" si="20"/>
        <v>662.2003</v>
      </c>
      <c r="L367" s="58">
        <f t="shared" si="21"/>
        <v>-0.14000000000000001</v>
      </c>
      <c r="M367" s="58">
        <f>IFERROR(_xlfn.XLOOKUP(K367,'02 By Fund. Year'!A:A,'02 By Fund. Year'!B:B),0)</f>
        <v>0</v>
      </c>
      <c r="N367" s="57">
        <f t="shared" si="22"/>
        <v>-0.14000000000000001</v>
      </c>
      <c r="P367" s="58">
        <f t="shared" si="23"/>
        <v>0</v>
      </c>
    </row>
    <row r="368" spans="1:16" x14ac:dyDescent="0.3">
      <c r="A368">
        <v>662</v>
      </c>
      <c r="B368" t="s">
        <v>114</v>
      </c>
      <c r="C368">
        <v>2002</v>
      </c>
      <c r="D368" s="57">
        <v>1.22</v>
      </c>
      <c r="E368" s="57">
        <v>0</v>
      </c>
      <c r="F368" s="57">
        <v>0</v>
      </c>
      <c r="G368" s="57">
        <v>0</v>
      </c>
      <c r="H368" s="57">
        <v>0</v>
      </c>
      <c r="I368" s="57">
        <v>0</v>
      </c>
      <c r="J368" s="57">
        <v>1.22</v>
      </c>
      <c r="K368" s="59" t="str">
        <f t="shared" si="20"/>
        <v>662.2002</v>
      </c>
      <c r="L368" s="58">
        <f t="shared" si="21"/>
        <v>0</v>
      </c>
      <c r="M368" s="58">
        <f>IFERROR(_xlfn.XLOOKUP(K368,'02 By Fund. Year'!A:A,'02 By Fund. Year'!B:B),0)</f>
        <v>0</v>
      </c>
      <c r="N368" s="57">
        <f t="shared" si="22"/>
        <v>0</v>
      </c>
      <c r="P368" s="58">
        <f t="shared" si="23"/>
        <v>0</v>
      </c>
    </row>
    <row r="369" spans="1:16" x14ac:dyDescent="0.3">
      <c r="A369">
        <v>662</v>
      </c>
      <c r="B369" t="s">
        <v>114</v>
      </c>
      <c r="C369">
        <v>2001</v>
      </c>
      <c r="D369" s="57">
        <v>1.82</v>
      </c>
      <c r="E369" s="57">
        <v>0</v>
      </c>
      <c r="F369" s="57">
        <v>0</v>
      </c>
      <c r="G369" s="57">
        <v>0</v>
      </c>
      <c r="H369" s="57">
        <v>0</v>
      </c>
      <c r="I369" s="57">
        <v>0</v>
      </c>
      <c r="J369" s="57">
        <v>1.82</v>
      </c>
      <c r="K369" s="59" t="str">
        <f t="shared" si="20"/>
        <v>662.2001</v>
      </c>
      <c r="L369" s="58">
        <f t="shared" si="21"/>
        <v>0</v>
      </c>
      <c r="M369" s="58">
        <f>IFERROR(_xlfn.XLOOKUP(K369,'02 By Fund. Year'!A:A,'02 By Fund. Year'!B:B),0)</f>
        <v>0</v>
      </c>
      <c r="N369" s="57">
        <f t="shared" si="22"/>
        <v>0</v>
      </c>
      <c r="P369" s="58">
        <f t="shared" si="23"/>
        <v>0</v>
      </c>
    </row>
    <row r="370" spans="1:16" x14ac:dyDescent="0.3">
      <c r="A370">
        <v>662</v>
      </c>
      <c r="B370" t="s">
        <v>114</v>
      </c>
      <c r="C370">
        <v>2000</v>
      </c>
      <c r="D370" s="57">
        <v>2.5</v>
      </c>
      <c r="E370" s="57">
        <v>0</v>
      </c>
      <c r="F370" s="57">
        <v>0</v>
      </c>
      <c r="G370" s="57">
        <v>0</v>
      </c>
      <c r="H370" s="57">
        <v>0</v>
      </c>
      <c r="I370" s="57">
        <v>0</v>
      </c>
      <c r="J370" s="57">
        <v>2.5</v>
      </c>
      <c r="K370" s="59" t="str">
        <f t="shared" si="20"/>
        <v>662.2000</v>
      </c>
      <c r="L370" s="58">
        <f t="shared" si="21"/>
        <v>0</v>
      </c>
      <c r="M370" s="58">
        <f>IFERROR(_xlfn.XLOOKUP(K370,'02 By Fund. Year'!A:A,'02 By Fund. Year'!B:B),0)</f>
        <v>0</v>
      </c>
      <c r="N370" s="57">
        <f t="shared" si="22"/>
        <v>0</v>
      </c>
      <c r="P370" s="58">
        <f t="shared" si="23"/>
        <v>0</v>
      </c>
    </row>
    <row r="371" spans="1:16" x14ac:dyDescent="0.3">
      <c r="A371">
        <v>662</v>
      </c>
      <c r="B371" t="s">
        <v>114</v>
      </c>
      <c r="C371">
        <v>1999</v>
      </c>
      <c r="D371" s="57">
        <v>1.18</v>
      </c>
      <c r="E371" s="57">
        <v>0</v>
      </c>
      <c r="F371" s="57">
        <v>0</v>
      </c>
      <c r="G371" s="57">
        <v>0</v>
      </c>
      <c r="H371" s="57">
        <v>0</v>
      </c>
      <c r="I371" s="57">
        <v>0</v>
      </c>
      <c r="J371" s="57">
        <v>1.18</v>
      </c>
      <c r="K371" s="59" t="str">
        <f t="shared" si="20"/>
        <v>662.1999</v>
      </c>
      <c r="L371" s="58">
        <f t="shared" si="21"/>
        <v>0</v>
      </c>
      <c r="M371" s="58">
        <f>IFERROR(_xlfn.XLOOKUP(K371,'02 By Fund. Year'!A:A,'02 By Fund. Year'!B:B),0)</f>
        <v>0</v>
      </c>
      <c r="N371" s="57">
        <f t="shared" si="22"/>
        <v>0</v>
      </c>
      <c r="P371" s="58">
        <f t="shared" si="23"/>
        <v>0</v>
      </c>
    </row>
    <row r="372" spans="1:16" x14ac:dyDescent="0.3">
      <c r="A372">
        <v>662</v>
      </c>
      <c r="B372" t="s">
        <v>114</v>
      </c>
      <c r="C372">
        <v>1998</v>
      </c>
      <c r="D372" s="57">
        <v>0.34</v>
      </c>
      <c r="E372" s="57">
        <v>0</v>
      </c>
      <c r="F372" s="57">
        <v>0</v>
      </c>
      <c r="G372" s="57">
        <v>0</v>
      </c>
      <c r="H372" s="57">
        <v>0</v>
      </c>
      <c r="I372" s="57">
        <v>0</v>
      </c>
      <c r="J372" s="57">
        <v>0.34</v>
      </c>
      <c r="K372" s="59" t="str">
        <f t="shared" si="20"/>
        <v>662.1998</v>
      </c>
      <c r="L372" s="58">
        <f t="shared" si="21"/>
        <v>0</v>
      </c>
      <c r="M372" s="58">
        <f>IFERROR(_xlfn.XLOOKUP(K372,'02 By Fund. Year'!A:A,'02 By Fund. Year'!B:B),0)</f>
        <v>0</v>
      </c>
      <c r="N372" s="57">
        <f t="shared" si="22"/>
        <v>0</v>
      </c>
      <c r="P372" s="58">
        <f t="shared" si="23"/>
        <v>0</v>
      </c>
    </row>
    <row r="373" spans="1:16" x14ac:dyDescent="0.3">
      <c r="A373">
        <v>662</v>
      </c>
      <c r="B373" t="s">
        <v>114</v>
      </c>
      <c r="C373">
        <v>1997</v>
      </c>
      <c r="D373" s="57">
        <v>7.0000000000000007E-2</v>
      </c>
      <c r="E373" s="57">
        <v>0</v>
      </c>
      <c r="F373" s="57">
        <v>0</v>
      </c>
      <c r="G373" s="57">
        <v>0</v>
      </c>
      <c r="H373" s="57">
        <v>0</v>
      </c>
      <c r="I373" s="57">
        <v>0</v>
      </c>
      <c r="J373" s="57">
        <v>7.0000000000000007E-2</v>
      </c>
      <c r="K373" s="59" t="str">
        <f t="shared" si="20"/>
        <v>662.1997</v>
      </c>
      <c r="L373" s="58">
        <f t="shared" si="21"/>
        <v>0</v>
      </c>
      <c r="M373" s="58">
        <f>IFERROR(_xlfn.XLOOKUP(K373,'02 By Fund. Year'!A:A,'02 By Fund. Year'!B:B),0)</f>
        <v>0</v>
      </c>
      <c r="N373" s="57">
        <f t="shared" si="22"/>
        <v>0</v>
      </c>
      <c r="P373" s="58">
        <f t="shared" si="23"/>
        <v>0</v>
      </c>
    </row>
    <row r="374" spans="1:16" x14ac:dyDescent="0.3">
      <c r="A374">
        <v>662</v>
      </c>
      <c r="B374" t="s">
        <v>114</v>
      </c>
      <c r="C374">
        <v>1996</v>
      </c>
      <c r="D374" s="57">
        <v>0.05</v>
      </c>
      <c r="E374" s="57">
        <v>0</v>
      </c>
      <c r="F374" s="57">
        <v>0</v>
      </c>
      <c r="G374" s="57">
        <v>0</v>
      </c>
      <c r="H374" s="57">
        <v>0</v>
      </c>
      <c r="I374" s="57">
        <v>0</v>
      </c>
      <c r="J374" s="57">
        <v>0.05</v>
      </c>
      <c r="K374" s="59" t="str">
        <f t="shared" si="20"/>
        <v>662.1996</v>
      </c>
      <c r="L374" s="58">
        <f t="shared" si="21"/>
        <v>0</v>
      </c>
      <c r="M374" s="58">
        <f>IFERROR(_xlfn.XLOOKUP(K374,'02 By Fund. Year'!A:A,'02 By Fund. Year'!B:B),0)</f>
        <v>0</v>
      </c>
      <c r="N374" s="57">
        <f t="shared" si="22"/>
        <v>0</v>
      </c>
      <c r="P374" s="58">
        <f t="shared" si="23"/>
        <v>0</v>
      </c>
    </row>
    <row r="375" spans="1:16" x14ac:dyDescent="0.3">
      <c r="A375">
        <v>662</v>
      </c>
      <c r="B375" t="s">
        <v>114</v>
      </c>
      <c r="C375">
        <v>1995</v>
      </c>
      <c r="D375" s="57">
        <v>0.05</v>
      </c>
      <c r="E375" s="57">
        <v>0</v>
      </c>
      <c r="F375" s="57">
        <v>0</v>
      </c>
      <c r="G375" s="57">
        <v>0</v>
      </c>
      <c r="H375" s="57">
        <v>0</v>
      </c>
      <c r="I375" s="57">
        <v>0</v>
      </c>
      <c r="J375" s="57">
        <v>0.05</v>
      </c>
      <c r="K375" s="59" t="str">
        <f t="shared" si="20"/>
        <v>662.1995</v>
      </c>
      <c r="L375" s="58">
        <f t="shared" si="21"/>
        <v>0</v>
      </c>
      <c r="M375" s="58">
        <f>IFERROR(_xlfn.XLOOKUP(K375,'02 By Fund. Year'!A:A,'02 By Fund. Year'!B:B),0)</f>
        <v>0</v>
      </c>
      <c r="N375" s="57">
        <f t="shared" si="22"/>
        <v>0</v>
      </c>
      <c r="P375" s="58">
        <f t="shared" si="23"/>
        <v>0</v>
      </c>
    </row>
    <row r="376" spans="1:16" x14ac:dyDescent="0.3">
      <c r="A376">
        <v>662</v>
      </c>
      <c r="B376" t="s">
        <v>114</v>
      </c>
      <c r="C376">
        <v>1994</v>
      </c>
      <c r="D376" s="57">
        <v>0</v>
      </c>
      <c r="E376" s="57">
        <v>0</v>
      </c>
      <c r="F376" s="57">
        <v>0</v>
      </c>
      <c r="G376" s="57">
        <v>0</v>
      </c>
      <c r="H376" s="57">
        <v>0</v>
      </c>
      <c r="I376" s="57">
        <v>0</v>
      </c>
      <c r="J376" s="57">
        <v>0</v>
      </c>
      <c r="K376" s="59" t="str">
        <f t="shared" si="20"/>
        <v>662.1994</v>
      </c>
      <c r="L376" s="58">
        <f t="shared" si="21"/>
        <v>0</v>
      </c>
      <c r="M376" s="58">
        <f>IFERROR(_xlfn.XLOOKUP(K376,'02 By Fund. Year'!A:A,'02 By Fund. Year'!B:B),0)</f>
        <v>0</v>
      </c>
      <c r="N376" s="57">
        <f t="shared" si="22"/>
        <v>0</v>
      </c>
      <c r="P376" s="58">
        <f t="shared" si="23"/>
        <v>0</v>
      </c>
    </row>
    <row r="377" spans="1:16" x14ac:dyDescent="0.3">
      <c r="A377">
        <v>662</v>
      </c>
      <c r="B377" t="s">
        <v>114</v>
      </c>
      <c r="C377">
        <v>1993</v>
      </c>
      <c r="D377" s="57">
        <v>0.03</v>
      </c>
      <c r="E377" s="57">
        <v>0</v>
      </c>
      <c r="F377" s="57">
        <v>0</v>
      </c>
      <c r="G377" s="57">
        <v>0</v>
      </c>
      <c r="H377" s="57">
        <v>0</v>
      </c>
      <c r="I377" s="57">
        <v>0</v>
      </c>
      <c r="J377" s="57">
        <v>0.03</v>
      </c>
      <c r="K377" s="59" t="str">
        <f t="shared" si="20"/>
        <v>662.1993</v>
      </c>
      <c r="L377" s="58">
        <f t="shared" si="21"/>
        <v>0</v>
      </c>
      <c r="M377" s="58">
        <f>IFERROR(_xlfn.XLOOKUP(K377,'02 By Fund. Year'!A:A,'02 By Fund. Year'!B:B),0)</f>
        <v>0</v>
      </c>
      <c r="N377" s="57">
        <f t="shared" si="22"/>
        <v>0</v>
      </c>
      <c r="P377" s="58">
        <f t="shared" si="23"/>
        <v>0</v>
      </c>
    </row>
    <row r="378" spans="1:16" x14ac:dyDescent="0.3">
      <c r="A378">
        <v>662</v>
      </c>
      <c r="B378" t="s">
        <v>114</v>
      </c>
      <c r="C378">
        <v>1992</v>
      </c>
      <c r="D378" s="57">
        <v>0.03</v>
      </c>
      <c r="E378" s="57">
        <v>0</v>
      </c>
      <c r="F378" s="57">
        <v>0</v>
      </c>
      <c r="G378" s="57">
        <v>0</v>
      </c>
      <c r="H378" s="57">
        <v>0</v>
      </c>
      <c r="I378" s="57">
        <v>0</v>
      </c>
      <c r="J378" s="57">
        <v>0.03</v>
      </c>
      <c r="K378" s="59" t="str">
        <f t="shared" si="20"/>
        <v>662.1992</v>
      </c>
      <c r="L378" s="58">
        <f t="shared" si="21"/>
        <v>0</v>
      </c>
      <c r="M378" s="58">
        <f>IFERROR(_xlfn.XLOOKUP(K378,'02 By Fund. Year'!A:A,'02 By Fund. Year'!B:B),0)</f>
        <v>0</v>
      </c>
      <c r="N378" s="57">
        <f t="shared" si="22"/>
        <v>0</v>
      </c>
      <c r="P378" s="58">
        <f t="shared" si="23"/>
        <v>0</v>
      </c>
    </row>
    <row r="379" spans="1:16" x14ac:dyDescent="0.3">
      <c r="A379">
        <v>662</v>
      </c>
      <c r="B379" t="s">
        <v>114</v>
      </c>
      <c r="C379">
        <v>1991</v>
      </c>
      <c r="D379" s="57">
        <v>0.04</v>
      </c>
      <c r="E379" s="57">
        <v>0</v>
      </c>
      <c r="F379" s="57">
        <v>0</v>
      </c>
      <c r="G379" s="57">
        <v>0</v>
      </c>
      <c r="H379" s="57">
        <v>0</v>
      </c>
      <c r="I379" s="57">
        <v>0</v>
      </c>
      <c r="J379" s="57">
        <v>0.04</v>
      </c>
      <c r="K379" s="59" t="str">
        <f t="shared" si="20"/>
        <v>662.1991</v>
      </c>
      <c r="L379" s="58">
        <f t="shared" si="21"/>
        <v>0</v>
      </c>
      <c r="M379" s="58">
        <f>IFERROR(_xlfn.XLOOKUP(K379,'02 By Fund. Year'!A:A,'02 By Fund. Year'!B:B),0)</f>
        <v>0</v>
      </c>
      <c r="N379" s="57">
        <f t="shared" si="22"/>
        <v>0</v>
      </c>
      <c r="P379" s="58">
        <f t="shared" si="23"/>
        <v>0</v>
      </c>
    </row>
    <row r="380" spans="1:16" x14ac:dyDescent="0.3">
      <c r="A380">
        <v>662</v>
      </c>
      <c r="B380" t="s">
        <v>114</v>
      </c>
      <c r="C380">
        <v>1990</v>
      </c>
      <c r="D380" s="57">
        <v>0.04</v>
      </c>
      <c r="E380" s="57">
        <v>0</v>
      </c>
      <c r="F380" s="57">
        <v>0</v>
      </c>
      <c r="G380" s="57">
        <v>0</v>
      </c>
      <c r="H380" s="57">
        <v>0</v>
      </c>
      <c r="I380" s="57">
        <v>0</v>
      </c>
      <c r="J380" s="57">
        <v>0.04</v>
      </c>
      <c r="K380" s="59" t="str">
        <f t="shared" si="20"/>
        <v>662.1990</v>
      </c>
      <c r="L380" s="58">
        <f t="shared" si="21"/>
        <v>0</v>
      </c>
      <c r="M380" s="58">
        <f>IFERROR(_xlfn.XLOOKUP(K380,'02 By Fund. Year'!A:A,'02 By Fund. Year'!B:B),0)</f>
        <v>0</v>
      </c>
      <c r="N380" s="57">
        <f t="shared" si="22"/>
        <v>0</v>
      </c>
      <c r="P380" s="58">
        <f t="shared" si="23"/>
        <v>0</v>
      </c>
    </row>
    <row r="381" spans="1:16" x14ac:dyDescent="0.3">
      <c r="A381">
        <v>662</v>
      </c>
      <c r="B381" t="s">
        <v>114</v>
      </c>
      <c r="C381">
        <v>1989</v>
      </c>
      <c r="D381" s="57">
        <v>0.05</v>
      </c>
      <c r="E381" s="57">
        <v>0</v>
      </c>
      <c r="F381" s="57">
        <v>0</v>
      </c>
      <c r="G381" s="57">
        <v>0</v>
      </c>
      <c r="H381" s="57">
        <v>0</v>
      </c>
      <c r="I381" s="57">
        <v>0</v>
      </c>
      <c r="J381" s="57">
        <v>0.05</v>
      </c>
      <c r="K381" s="59" t="str">
        <f t="shared" si="20"/>
        <v>662.1989</v>
      </c>
      <c r="L381" s="58">
        <f t="shared" si="21"/>
        <v>0</v>
      </c>
      <c r="M381" s="58">
        <f>IFERROR(_xlfn.XLOOKUP(K381,'02 By Fund. Year'!A:A,'02 By Fund. Year'!B:B),0)</f>
        <v>0</v>
      </c>
      <c r="N381" s="57">
        <f t="shared" si="22"/>
        <v>0</v>
      </c>
      <c r="P381" s="58">
        <f t="shared" si="23"/>
        <v>0</v>
      </c>
    </row>
    <row r="382" spans="1:16" x14ac:dyDescent="0.3">
      <c r="A382">
        <v>662</v>
      </c>
      <c r="B382" t="s">
        <v>114</v>
      </c>
      <c r="C382">
        <v>1988</v>
      </c>
      <c r="D382" s="57">
        <v>0.05</v>
      </c>
      <c r="E382" s="57">
        <v>0</v>
      </c>
      <c r="F382" s="57">
        <v>0</v>
      </c>
      <c r="G382" s="57">
        <v>0</v>
      </c>
      <c r="H382" s="57">
        <v>0</v>
      </c>
      <c r="I382" s="57">
        <v>0</v>
      </c>
      <c r="J382" s="57">
        <v>0.05</v>
      </c>
      <c r="K382" s="59" t="str">
        <f t="shared" si="20"/>
        <v>662.1988</v>
      </c>
      <c r="L382" s="58">
        <f t="shared" si="21"/>
        <v>0</v>
      </c>
      <c r="M382" s="58">
        <f>IFERROR(_xlfn.XLOOKUP(K382,'02 By Fund. Year'!A:A,'02 By Fund. Year'!B:B),0)</f>
        <v>0</v>
      </c>
      <c r="N382" s="57">
        <f t="shared" si="22"/>
        <v>0</v>
      </c>
      <c r="P382" s="58">
        <f t="shared" si="23"/>
        <v>0</v>
      </c>
    </row>
    <row r="383" spans="1:16" x14ac:dyDescent="0.3">
      <c r="A383">
        <v>662</v>
      </c>
      <c r="B383" t="s">
        <v>114</v>
      </c>
      <c r="C383">
        <v>1987</v>
      </c>
      <c r="D383" s="57">
        <v>0.14000000000000001</v>
      </c>
      <c r="E383" s="57">
        <v>0</v>
      </c>
      <c r="F383" s="57">
        <v>0</v>
      </c>
      <c r="G383" s="57">
        <v>0</v>
      </c>
      <c r="H383" s="57">
        <v>0.1</v>
      </c>
      <c r="I383" s="57">
        <v>0</v>
      </c>
      <c r="J383" s="57">
        <v>0.04</v>
      </c>
      <c r="K383" s="59" t="str">
        <f t="shared" si="20"/>
        <v>662.1987</v>
      </c>
      <c r="L383" s="58">
        <f t="shared" si="21"/>
        <v>0</v>
      </c>
      <c r="M383" s="58">
        <f>IFERROR(_xlfn.XLOOKUP(K383,'02 By Fund. Year'!A:A,'02 By Fund. Year'!B:B),0)</f>
        <v>0</v>
      </c>
      <c r="N383" s="57">
        <f t="shared" si="22"/>
        <v>0</v>
      </c>
      <c r="P383" s="58">
        <f t="shared" si="23"/>
        <v>-0.1</v>
      </c>
    </row>
    <row r="384" spans="1:16" x14ac:dyDescent="0.3">
      <c r="A384">
        <v>662</v>
      </c>
      <c r="B384" t="s">
        <v>114</v>
      </c>
      <c r="C384">
        <v>1986</v>
      </c>
      <c r="D384" s="57">
        <v>0.11</v>
      </c>
      <c r="E384" s="57">
        <v>0</v>
      </c>
      <c r="F384" s="57">
        <v>0</v>
      </c>
      <c r="G384" s="57">
        <v>0</v>
      </c>
      <c r="H384" s="57">
        <v>0.08</v>
      </c>
      <c r="I384" s="57">
        <v>0</v>
      </c>
      <c r="J384" s="57">
        <v>0.03</v>
      </c>
      <c r="K384" s="59" t="str">
        <f t="shared" si="20"/>
        <v>662.1986</v>
      </c>
      <c r="L384" s="58">
        <f t="shared" si="21"/>
        <v>0</v>
      </c>
      <c r="M384" s="58">
        <f>IFERROR(_xlfn.XLOOKUP(K384,'02 By Fund. Year'!A:A,'02 By Fund. Year'!B:B),0)</f>
        <v>0</v>
      </c>
      <c r="N384" s="57">
        <f t="shared" si="22"/>
        <v>0</v>
      </c>
      <c r="P384" s="58">
        <f t="shared" si="23"/>
        <v>-0.08</v>
      </c>
    </row>
    <row r="385" spans="1:16" x14ac:dyDescent="0.3">
      <c r="A385">
        <v>662</v>
      </c>
      <c r="B385" t="s">
        <v>114</v>
      </c>
      <c r="C385">
        <v>1985</v>
      </c>
      <c r="D385" s="57">
        <v>0.1</v>
      </c>
      <c r="E385" s="57">
        <v>0</v>
      </c>
      <c r="F385" s="57">
        <v>0</v>
      </c>
      <c r="G385" s="57">
        <v>0</v>
      </c>
      <c r="H385" s="57">
        <v>0.08</v>
      </c>
      <c r="I385" s="57">
        <v>0</v>
      </c>
      <c r="J385" s="57">
        <v>0.02</v>
      </c>
      <c r="K385" s="59" t="str">
        <f t="shared" si="20"/>
        <v>662.1985</v>
      </c>
      <c r="L385" s="58">
        <f t="shared" si="21"/>
        <v>0</v>
      </c>
      <c r="M385" s="58">
        <f>IFERROR(_xlfn.XLOOKUP(K385,'02 By Fund. Year'!A:A,'02 By Fund. Year'!B:B),0)</f>
        <v>0</v>
      </c>
      <c r="N385" s="57">
        <f t="shared" si="22"/>
        <v>0</v>
      </c>
      <c r="P385" s="58">
        <f t="shared" si="23"/>
        <v>-0.08</v>
      </c>
    </row>
    <row r="386" spans="1:16" x14ac:dyDescent="0.3">
      <c r="A386">
        <v>662</v>
      </c>
      <c r="B386" t="s">
        <v>114</v>
      </c>
      <c r="C386">
        <v>1984</v>
      </c>
      <c r="D386" s="57">
        <v>7.0000000000000007E-2</v>
      </c>
      <c r="E386" s="57">
        <v>0</v>
      </c>
      <c r="F386" s="57">
        <v>0</v>
      </c>
      <c r="G386" s="57">
        <v>0</v>
      </c>
      <c r="H386" s="57">
        <v>7.0000000000000007E-2</v>
      </c>
      <c r="I386" s="57">
        <v>0</v>
      </c>
      <c r="J386" s="57">
        <v>0</v>
      </c>
      <c r="K386" s="59" t="str">
        <f t="shared" si="20"/>
        <v>662.1984</v>
      </c>
      <c r="L386" s="58">
        <f t="shared" si="21"/>
        <v>0</v>
      </c>
      <c r="M386" s="58">
        <f>IFERROR(_xlfn.XLOOKUP(K386,'02 By Fund. Year'!A:A,'02 By Fund. Year'!B:B),0)</f>
        <v>0</v>
      </c>
      <c r="N386" s="57">
        <f t="shared" si="22"/>
        <v>0</v>
      </c>
      <c r="P386" s="58">
        <f t="shared" si="23"/>
        <v>-7.0000000000000007E-2</v>
      </c>
    </row>
    <row r="387" spans="1:16" x14ac:dyDescent="0.3">
      <c r="A387">
        <v>662</v>
      </c>
      <c r="B387" t="s">
        <v>114</v>
      </c>
      <c r="C387">
        <v>1983</v>
      </c>
      <c r="D387" s="57">
        <v>0.02</v>
      </c>
      <c r="E387" s="57">
        <v>0</v>
      </c>
      <c r="F387" s="57">
        <v>0</v>
      </c>
      <c r="G387" s="57">
        <v>0</v>
      </c>
      <c r="H387" s="57">
        <v>0.02</v>
      </c>
      <c r="I387" s="57">
        <v>0</v>
      </c>
      <c r="J387" s="57">
        <v>0</v>
      </c>
      <c r="K387" s="59" t="str">
        <f t="shared" si="20"/>
        <v>662.1983</v>
      </c>
      <c r="L387" s="58">
        <f t="shared" si="21"/>
        <v>0</v>
      </c>
      <c r="M387" s="58">
        <f>IFERROR(_xlfn.XLOOKUP(K387,'02 By Fund. Year'!A:A,'02 By Fund. Year'!B:B),0)</f>
        <v>0</v>
      </c>
      <c r="N387" s="57">
        <f t="shared" si="22"/>
        <v>0</v>
      </c>
      <c r="P387" s="58">
        <f t="shared" si="23"/>
        <v>-0.02</v>
      </c>
    </row>
    <row r="388" spans="1:16" x14ac:dyDescent="0.3">
      <c r="A388">
        <v>663</v>
      </c>
      <c r="B388" t="s">
        <v>115</v>
      </c>
      <c r="C388">
        <v>2024</v>
      </c>
      <c r="D388" s="57">
        <v>712.23</v>
      </c>
      <c r="E388" s="57">
        <v>0</v>
      </c>
      <c r="F388" s="57">
        <v>-51.69</v>
      </c>
      <c r="G388" s="57">
        <v>0.31</v>
      </c>
      <c r="H388" s="57">
        <v>431.76</v>
      </c>
      <c r="I388" s="57">
        <v>-0.33</v>
      </c>
      <c r="J388" s="57">
        <v>228.8</v>
      </c>
      <c r="K388" s="59" t="str">
        <f t="shared" si="20"/>
        <v>663.2024</v>
      </c>
      <c r="L388" s="58">
        <f t="shared" si="21"/>
        <v>-52</v>
      </c>
      <c r="M388" s="58">
        <f>IFERROR(_xlfn.XLOOKUP(K388,'02 By Fund. Year'!A:A,'02 By Fund. Year'!B:B),0)</f>
        <v>426.03999999999996</v>
      </c>
      <c r="N388" s="57">
        <f t="shared" si="22"/>
        <v>374.03999999999996</v>
      </c>
      <c r="P388" s="58">
        <f t="shared" si="23"/>
        <v>-857.8</v>
      </c>
    </row>
    <row r="389" spans="1:16" x14ac:dyDescent="0.3">
      <c r="A389">
        <v>663</v>
      </c>
      <c r="B389" t="s">
        <v>115</v>
      </c>
      <c r="C389">
        <v>2023</v>
      </c>
      <c r="D389" s="57">
        <v>320.61</v>
      </c>
      <c r="E389" s="57">
        <v>0.39</v>
      </c>
      <c r="F389" s="57">
        <v>-13.67</v>
      </c>
      <c r="G389" s="57">
        <v>0.38</v>
      </c>
      <c r="H389" s="57">
        <v>108.01</v>
      </c>
      <c r="I389" s="57">
        <v>0.02</v>
      </c>
      <c r="J389" s="57">
        <v>198.92</v>
      </c>
      <c r="K389" s="59" t="str">
        <f t="shared" si="20"/>
        <v>663.2023</v>
      </c>
      <c r="L389" s="58">
        <f t="shared" si="21"/>
        <v>-13.66</v>
      </c>
      <c r="M389" s="58">
        <f>IFERROR(_xlfn.XLOOKUP(K389,'02 By Fund. Year'!A:A,'02 By Fund. Year'!B:B),0)</f>
        <v>230.73</v>
      </c>
      <c r="N389" s="57">
        <f t="shared" si="22"/>
        <v>217.07</v>
      </c>
      <c r="P389" s="58">
        <f t="shared" si="23"/>
        <v>-338.74</v>
      </c>
    </row>
    <row r="390" spans="1:16" x14ac:dyDescent="0.3">
      <c r="A390">
        <v>663</v>
      </c>
      <c r="B390" t="s">
        <v>115</v>
      </c>
      <c r="C390">
        <v>2022</v>
      </c>
      <c r="D390" s="57">
        <v>161.11000000000001</v>
      </c>
      <c r="E390" s="57">
        <v>0</v>
      </c>
      <c r="F390" s="57">
        <v>-8.1199999999999992</v>
      </c>
      <c r="G390" s="57">
        <v>0.34</v>
      </c>
      <c r="H390" s="57">
        <v>67.38</v>
      </c>
      <c r="I390" s="57">
        <v>0.03</v>
      </c>
      <c r="J390" s="57">
        <v>85.24</v>
      </c>
      <c r="K390" s="59" t="str">
        <f t="shared" ref="K390:K453" si="24">CONCATENATE(A390,".",C390)</f>
        <v>663.2022</v>
      </c>
      <c r="L390" s="58">
        <f t="shared" ref="L390:L453" si="25">SUM(E390,F390,-G390)</f>
        <v>-8.4599999999999991</v>
      </c>
      <c r="M390" s="58">
        <f>IFERROR(_xlfn.XLOOKUP(K390,'02 By Fund. Year'!A:A,'02 By Fund. Year'!B:B),0)</f>
        <v>13.399999999999999</v>
      </c>
      <c r="N390" s="57">
        <f t="shared" ref="N390:N453" si="26">SUM(L390:M390)</f>
        <v>4.9399999999999995</v>
      </c>
      <c r="P390" s="58">
        <f t="shared" ref="P390:P453" si="27">-SUM(H390,M390)</f>
        <v>-80.78</v>
      </c>
    </row>
    <row r="391" spans="1:16" x14ac:dyDescent="0.3">
      <c r="A391">
        <v>663</v>
      </c>
      <c r="B391" t="s">
        <v>115</v>
      </c>
      <c r="C391">
        <v>2021</v>
      </c>
      <c r="D391" s="57">
        <v>55.75</v>
      </c>
      <c r="E391" s="57">
        <v>0</v>
      </c>
      <c r="F391" s="57">
        <v>-9.36</v>
      </c>
      <c r="G391" s="57">
        <v>0.41</v>
      </c>
      <c r="H391" s="57">
        <v>21.86</v>
      </c>
      <c r="I391" s="57">
        <v>-0.09</v>
      </c>
      <c r="J391" s="57">
        <v>24.21</v>
      </c>
      <c r="K391" s="59" t="str">
        <f t="shared" si="24"/>
        <v>663.2021</v>
      </c>
      <c r="L391" s="58">
        <f t="shared" si="25"/>
        <v>-9.77</v>
      </c>
      <c r="M391" s="58">
        <f>IFERROR(_xlfn.XLOOKUP(K391,'02 By Fund. Year'!A:A,'02 By Fund. Year'!B:B),0)</f>
        <v>12.389999999999999</v>
      </c>
      <c r="N391" s="57">
        <f t="shared" si="26"/>
        <v>2.6199999999999992</v>
      </c>
      <c r="P391" s="58">
        <f t="shared" si="27"/>
        <v>-34.25</v>
      </c>
    </row>
    <row r="392" spans="1:16" x14ac:dyDescent="0.3">
      <c r="A392">
        <v>663</v>
      </c>
      <c r="B392" t="s">
        <v>115</v>
      </c>
      <c r="C392">
        <v>2020</v>
      </c>
      <c r="D392" s="57">
        <v>0</v>
      </c>
      <c r="E392" s="57">
        <v>0</v>
      </c>
      <c r="F392" s="57">
        <v>0</v>
      </c>
      <c r="G392" s="57">
        <v>0</v>
      </c>
      <c r="H392" s="57">
        <v>0</v>
      </c>
      <c r="I392" s="57">
        <v>0</v>
      </c>
      <c r="J392" s="57">
        <v>0</v>
      </c>
      <c r="K392" s="59" t="str">
        <f t="shared" si="24"/>
        <v>663.2020</v>
      </c>
      <c r="L392" s="58">
        <f t="shared" si="25"/>
        <v>0</v>
      </c>
      <c r="M392" s="58">
        <f>IFERROR(_xlfn.XLOOKUP(K392,'02 By Fund. Year'!A:A,'02 By Fund. Year'!B:B),0)</f>
        <v>0</v>
      </c>
      <c r="N392" s="57">
        <f t="shared" si="26"/>
        <v>0</v>
      </c>
      <c r="P392" s="58">
        <f t="shared" si="27"/>
        <v>0</v>
      </c>
    </row>
    <row r="393" spans="1:16" x14ac:dyDescent="0.3">
      <c r="A393">
        <v>664</v>
      </c>
      <c r="B393" t="s">
        <v>116</v>
      </c>
      <c r="C393">
        <v>2025</v>
      </c>
      <c r="D393" s="57">
        <v>61759219.590000004</v>
      </c>
      <c r="E393" s="57">
        <v>20154.5</v>
      </c>
      <c r="F393" s="57">
        <v>-66482.37</v>
      </c>
      <c r="G393" s="57">
        <v>299.83</v>
      </c>
      <c r="H393" s="57">
        <v>59467870.149999999</v>
      </c>
      <c r="I393" s="57">
        <v>1578068.59</v>
      </c>
      <c r="J393" s="57">
        <v>666653.15</v>
      </c>
      <c r="K393" s="59" t="str">
        <f t="shared" si="24"/>
        <v>664.2025</v>
      </c>
      <c r="L393" s="58">
        <f t="shared" si="25"/>
        <v>-46627.7</v>
      </c>
      <c r="M393" s="58">
        <f>IFERROR(_xlfn.XLOOKUP(K393,'02 By Fund. Year'!A:A,'02 By Fund. Year'!B:B),0)</f>
        <v>-225168.22</v>
      </c>
      <c r="N393" s="57">
        <f t="shared" si="26"/>
        <v>-271795.92</v>
      </c>
      <c r="P393" s="58">
        <f t="shared" si="27"/>
        <v>-59242701.93</v>
      </c>
    </row>
    <row r="394" spans="1:16" x14ac:dyDescent="0.3">
      <c r="A394">
        <v>664</v>
      </c>
      <c r="B394" t="s">
        <v>116</v>
      </c>
      <c r="C394">
        <v>2024</v>
      </c>
      <c r="D394" s="57">
        <v>600936.19999999995</v>
      </c>
      <c r="E394" s="57">
        <v>0</v>
      </c>
      <c r="F394" s="57">
        <v>-43617.06</v>
      </c>
      <c r="G394" s="57">
        <v>260.75</v>
      </c>
      <c r="H394" s="57">
        <v>364295.09</v>
      </c>
      <c r="I394" s="57">
        <v>-276.7</v>
      </c>
      <c r="J394" s="57">
        <v>193040</v>
      </c>
      <c r="K394" s="59" t="str">
        <f t="shared" si="24"/>
        <v>664.2024</v>
      </c>
      <c r="L394" s="58">
        <f t="shared" si="25"/>
        <v>-43877.81</v>
      </c>
      <c r="M394" s="58">
        <f>IFERROR(_xlfn.XLOOKUP(K394,'02 By Fund. Year'!A:A,'02 By Fund. Year'!B:B),0)</f>
        <v>359402.90999999992</v>
      </c>
      <c r="N394" s="57">
        <f t="shared" si="26"/>
        <v>315525.09999999992</v>
      </c>
      <c r="P394" s="58">
        <f t="shared" si="27"/>
        <v>-723698</v>
      </c>
    </row>
    <row r="395" spans="1:16" x14ac:dyDescent="0.3">
      <c r="A395">
        <v>664</v>
      </c>
      <c r="B395" t="s">
        <v>116</v>
      </c>
      <c r="C395">
        <v>2023</v>
      </c>
      <c r="D395" s="57">
        <v>179451.6</v>
      </c>
      <c r="E395" s="57">
        <v>219.43</v>
      </c>
      <c r="F395" s="57">
        <v>-7661.96</v>
      </c>
      <c r="G395" s="57">
        <v>215.22</v>
      </c>
      <c r="H395" s="57">
        <v>60455.72</v>
      </c>
      <c r="I395" s="57">
        <v>2.64</v>
      </c>
      <c r="J395" s="57">
        <v>111335.49</v>
      </c>
      <c r="K395" s="59" t="str">
        <f t="shared" si="24"/>
        <v>664.2023</v>
      </c>
      <c r="L395" s="58">
        <f t="shared" si="25"/>
        <v>-7657.75</v>
      </c>
      <c r="M395" s="58">
        <f>IFERROR(_xlfn.XLOOKUP(K395,'02 By Fund. Year'!A:A,'02 By Fund. Year'!B:B),0)</f>
        <v>129128.89</v>
      </c>
      <c r="N395" s="57">
        <f t="shared" si="26"/>
        <v>121471.14</v>
      </c>
      <c r="P395" s="58">
        <f t="shared" si="27"/>
        <v>-189584.61</v>
      </c>
    </row>
    <row r="396" spans="1:16" x14ac:dyDescent="0.3">
      <c r="A396">
        <v>664</v>
      </c>
      <c r="B396" t="s">
        <v>116</v>
      </c>
      <c r="C396">
        <v>2022</v>
      </c>
      <c r="D396" s="57">
        <v>89638.12</v>
      </c>
      <c r="E396" s="57">
        <v>0</v>
      </c>
      <c r="F396" s="57">
        <v>-4507.6499999999996</v>
      </c>
      <c r="G396" s="57">
        <v>188.72</v>
      </c>
      <c r="H396" s="57">
        <v>37485.58</v>
      </c>
      <c r="I396" s="57">
        <v>1.94</v>
      </c>
      <c r="J396" s="57">
        <v>47454.23</v>
      </c>
      <c r="K396" s="59" t="str">
        <f t="shared" si="24"/>
        <v>664.2022</v>
      </c>
      <c r="L396" s="58">
        <f t="shared" si="25"/>
        <v>-4696.37</v>
      </c>
      <c r="M396" s="58">
        <f>IFERROR(_xlfn.XLOOKUP(K396,'02 By Fund. Year'!A:A,'02 By Fund. Year'!B:B),0)</f>
        <v>7451.01</v>
      </c>
      <c r="N396" s="57">
        <f t="shared" si="26"/>
        <v>2754.6400000000003</v>
      </c>
      <c r="P396" s="58">
        <f t="shared" si="27"/>
        <v>-44936.590000000004</v>
      </c>
    </row>
    <row r="397" spans="1:16" x14ac:dyDescent="0.3">
      <c r="A397">
        <v>664</v>
      </c>
      <c r="B397" t="s">
        <v>116</v>
      </c>
      <c r="C397">
        <v>2021</v>
      </c>
      <c r="D397" s="57">
        <v>37064.21</v>
      </c>
      <c r="E397" s="57">
        <v>0</v>
      </c>
      <c r="F397" s="57">
        <v>-6216.44</v>
      </c>
      <c r="G397" s="57">
        <v>272.92</v>
      </c>
      <c r="H397" s="57">
        <v>14532.01</v>
      </c>
      <c r="I397" s="57">
        <v>-66.81</v>
      </c>
      <c r="J397" s="57">
        <v>16109.65</v>
      </c>
      <c r="K397" s="59" t="str">
        <f t="shared" si="24"/>
        <v>664.2021</v>
      </c>
      <c r="L397" s="58">
        <f t="shared" si="25"/>
        <v>-6489.36</v>
      </c>
      <c r="M397" s="58">
        <f>IFERROR(_xlfn.XLOOKUP(K397,'02 By Fund. Year'!A:A,'02 By Fund. Year'!B:B),0)</f>
        <v>8217.86</v>
      </c>
      <c r="N397" s="57">
        <f t="shared" si="26"/>
        <v>1728.5000000000009</v>
      </c>
      <c r="P397" s="58">
        <f t="shared" si="27"/>
        <v>-22749.870000000003</v>
      </c>
    </row>
    <row r="398" spans="1:16" x14ac:dyDescent="0.3">
      <c r="A398">
        <v>664</v>
      </c>
      <c r="B398" t="s">
        <v>116</v>
      </c>
      <c r="C398">
        <v>2020</v>
      </c>
      <c r="D398" s="57">
        <v>13273.32</v>
      </c>
      <c r="E398" s="57">
        <v>0</v>
      </c>
      <c r="F398" s="57">
        <v>-3053.33</v>
      </c>
      <c r="G398" s="57">
        <v>221.88</v>
      </c>
      <c r="H398" s="57">
        <v>870.19</v>
      </c>
      <c r="I398" s="57">
        <v>6.97</v>
      </c>
      <c r="J398" s="57">
        <v>9120.9500000000007</v>
      </c>
      <c r="K398" s="59" t="str">
        <f t="shared" si="24"/>
        <v>664.2020</v>
      </c>
      <c r="L398" s="58">
        <f t="shared" si="25"/>
        <v>-3275.21</v>
      </c>
      <c r="M398" s="58">
        <f>IFERROR(_xlfn.XLOOKUP(K398,'02 By Fund. Year'!A:A,'02 By Fund. Year'!B:B),0)</f>
        <v>1712.52</v>
      </c>
      <c r="N398" s="57">
        <f t="shared" si="26"/>
        <v>-1562.69</v>
      </c>
      <c r="P398" s="58">
        <f t="shared" si="27"/>
        <v>-2582.71</v>
      </c>
    </row>
    <row r="399" spans="1:16" x14ac:dyDescent="0.3">
      <c r="A399">
        <v>664</v>
      </c>
      <c r="B399" t="s">
        <v>116</v>
      </c>
      <c r="C399">
        <v>2019</v>
      </c>
      <c r="D399" s="57">
        <v>11226.44</v>
      </c>
      <c r="E399" s="57">
        <v>0</v>
      </c>
      <c r="F399" s="57">
        <v>-1047.6300000000001</v>
      </c>
      <c r="G399" s="57">
        <v>511.78</v>
      </c>
      <c r="H399" s="57">
        <v>1455.72</v>
      </c>
      <c r="I399" s="57">
        <v>-3.83</v>
      </c>
      <c r="J399" s="57">
        <v>8215.14</v>
      </c>
      <c r="K399" s="59" t="str">
        <f t="shared" si="24"/>
        <v>664.2019</v>
      </c>
      <c r="L399" s="58">
        <f t="shared" si="25"/>
        <v>-1559.41</v>
      </c>
      <c r="M399" s="58">
        <f>IFERROR(_xlfn.XLOOKUP(K399,'02 By Fund. Year'!A:A,'02 By Fund. Year'!B:B),0)</f>
        <v>-84.189999999999912</v>
      </c>
      <c r="N399" s="57">
        <f t="shared" si="26"/>
        <v>-1643.6</v>
      </c>
      <c r="P399" s="58">
        <f t="shared" si="27"/>
        <v>-1371.5300000000002</v>
      </c>
    </row>
    <row r="400" spans="1:16" x14ac:dyDescent="0.3">
      <c r="A400">
        <v>664</v>
      </c>
      <c r="B400" t="s">
        <v>116</v>
      </c>
      <c r="C400">
        <v>2018</v>
      </c>
      <c r="D400" s="57">
        <v>5940.69</v>
      </c>
      <c r="E400" s="57">
        <v>0</v>
      </c>
      <c r="F400" s="57">
        <v>0</v>
      </c>
      <c r="G400" s="57">
        <v>1613.93</v>
      </c>
      <c r="H400" s="57">
        <v>397.74</v>
      </c>
      <c r="I400" s="57">
        <v>0</v>
      </c>
      <c r="J400" s="57">
        <v>3929.02</v>
      </c>
      <c r="K400" s="59" t="str">
        <f t="shared" si="24"/>
        <v>664.2018</v>
      </c>
      <c r="L400" s="58">
        <f t="shared" si="25"/>
        <v>-1613.93</v>
      </c>
      <c r="M400" s="58">
        <f>IFERROR(_xlfn.XLOOKUP(K400,'02 By Fund. Year'!A:A,'02 By Fund. Year'!B:B),0)</f>
        <v>9.9999999999997868E-3</v>
      </c>
      <c r="N400" s="57">
        <f t="shared" si="26"/>
        <v>-1613.92</v>
      </c>
      <c r="P400" s="58">
        <f t="shared" si="27"/>
        <v>-397.75</v>
      </c>
    </row>
    <row r="401" spans="1:16" x14ac:dyDescent="0.3">
      <c r="A401">
        <v>664</v>
      </c>
      <c r="B401" t="s">
        <v>116</v>
      </c>
      <c r="C401">
        <v>2017</v>
      </c>
      <c r="D401" s="57">
        <v>2548.3000000000002</v>
      </c>
      <c r="E401" s="57">
        <v>0</v>
      </c>
      <c r="F401" s="57">
        <v>0</v>
      </c>
      <c r="G401" s="57">
        <v>44.35</v>
      </c>
      <c r="H401" s="57">
        <v>199.59</v>
      </c>
      <c r="I401" s="57">
        <v>0</v>
      </c>
      <c r="J401" s="57">
        <v>2304.36</v>
      </c>
      <c r="K401" s="59" t="str">
        <f t="shared" si="24"/>
        <v>664.2017</v>
      </c>
      <c r="L401" s="58">
        <f t="shared" si="25"/>
        <v>-44.35</v>
      </c>
      <c r="M401" s="58">
        <f>IFERROR(_xlfn.XLOOKUP(K401,'02 By Fund. Year'!A:A,'02 By Fund. Year'!B:B),0)</f>
        <v>0</v>
      </c>
      <c r="N401" s="57">
        <f t="shared" si="26"/>
        <v>-44.35</v>
      </c>
      <c r="P401" s="58">
        <f t="shared" si="27"/>
        <v>-199.59</v>
      </c>
    </row>
    <row r="402" spans="1:16" x14ac:dyDescent="0.3">
      <c r="A402">
        <v>664</v>
      </c>
      <c r="B402" t="s">
        <v>116</v>
      </c>
      <c r="C402">
        <v>2016</v>
      </c>
      <c r="D402" s="57">
        <v>2489.44</v>
      </c>
      <c r="E402" s="57">
        <v>0</v>
      </c>
      <c r="F402" s="57">
        <v>0</v>
      </c>
      <c r="G402" s="57">
        <v>636.49</v>
      </c>
      <c r="H402" s="57">
        <v>214.3</v>
      </c>
      <c r="I402" s="57">
        <v>0</v>
      </c>
      <c r="J402" s="57">
        <v>1638.65</v>
      </c>
      <c r="K402" s="59" t="str">
        <f t="shared" si="24"/>
        <v>664.2016</v>
      </c>
      <c r="L402" s="58">
        <f t="shared" si="25"/>
        <v>-636.49</v>
      </c>
      <c r="M402" s="58">
        <f>IFERROR(_xlfn.XLOOKUP(K402,'02 By Fund. Year'!A:A,'02 By Fund. Year'!B:B),0)</f>
        <v>0</v>
      </c>
      <c r="N402" s="57">
        <f t="shared" si="26"/>
        <v>-636.49</v>
      </c>
      <c r="P402" s="58">
        <f t="shared" si="27"/>
        <v>-214.3</v>
      </c>
    </row>
    <row r="403" spans="1:16" x14ac:dyDescent="0.3">
      <c r="A403">
        <v>664</v>
      </c>
      <c r="B403" t="s">
        <v>116</v>
      </c>
      <c r="C403">
        <v>2015</v>
      </c>
      <c r="D403" s="57">
        <v>1382.29</v>
      </c>
      <c r="E403" s="57">
        <v>0</v>
      </c>
      <c r="F403" s="57">
        <v>0</v>
      </c>
      <c r="G403" s="57">
        <v>33.119999999999997</v>
      </c>
      <c r="H403" s="57">
        <v>194.6</v>
      </c>
      <c r="I403" s="57">
        <v>0</v>
      </c>
      <c r="J403" s="57">
        <v>1154.57</v>
      </c>
      <c r="K403" s="59" t="str">
        <f t="shared" si="24"/>
        <v>664.2015</v>
      </c>
      <c r="L403" s="58">
        <f t="shared" si="25"/>
        <v>-33.119999999999997</v>
      </c>
      <c r="M403" s="58">
        <f>IFERROR(_xlfn.XLOOKUP(K403,'02 By Fund. Year'!A:A,'02 By Fund. Year'!B:B),0)</f>
        <v>0</v>
      </c>
      <c r="N403" s="57">
        <f t="shared" si="26"/>
        <v>-33.119999999999997</v>
      </c>
      <c r="P403" s="58">
        <f t="shared" si="27"/>
        <v>-194.6</v>
      </c>
    </row>
    <row r="404" spans="1:16" x14ac:dyDescent="0.3">
      <c r="A404">
        <v>664</v>
      </c>
      <c r="B404" t="s">
        <v>116</v>
      </c>
      <c r="C404">
        <v>2014</v>
      </c>
      <c r="D404" s="57">
        <v>1765.2</v>
      </c>
      <c r="E404" s="57">
        <v>0</v>
      </c>
      <c r="F404" s="57">
        <v>0</v>
      </c>
      <c r="G404" s="57">
        <v>18.670000000000002</v>
      </c>
      <c r="H404" s="57">
        <v>162.36000000000001</v>
      </c>
      <c r="I404" s="57">
        <v>0</v>
      </c>
      <c r="J404" s="57">
        <v>1584.17</v>
      </c>
      <c r="K404" s="59" t="str">
        <f t="shared" si="24"/>
        <v>664.2014</v>
      </c>
      <c r="L404" s="58">
        <f t="shared" si="25"/>
        <v>-18.670000000000002</v>
      </c>
      <c r="M404" s="58">
        <f>IFERROR(_xlfn.XLOOKUP(K404,'02 By Fund. Year'!A:A,'02 By Fund. Year'!B:B),0)</f>
        <v>0</v>
      </c>
      <c r="N404" s="57">
        <f t="shared" si="26"/>
        <v>-18.670000000000002</v>
      </c>
      <c r="P404" s="58">
        <f t="shared" si="27"/>
        <v>-162.36000000000001</v>
      </c>
    </row>
    <row r="405" spans="1:16" x14ac:dyDescent="0.3">
      <c r="A405">
        <v>664</v>
      </c>
      <c r="B405" t="s">
        <v>116</v>
      </c>
      <c r="C405">
        <v>2013</v>
      </c>
      <c r="D405" s="57">
        <v>1308.5</v>
      </c>
      <c r="E405" s="57">
        <v>0</v>
      </c>
      <c r="F405" s="57">
        <v>0</v>
      </c>
      <c r="G405" s="57">
        <v>19.86</v>
      </c>
      <c r="H405" s="57">
        <v>0.5</v>
      </c>
      <c r="I405" s="57">
        <v>0</v>
      </c>
      <c r="J405" s="57">
        <v>1288.1400000000001</v>
      </c>
      <c r="K405" s="59" t="str">
        <f t="shared" si="24"/>
        <v>664.2013</v>
      </c>
      <c r="L405" s="58">
        <f t="shared" si="25"/>
        <v>-19.86</v>
      </c>
      <c r="M405" s="58">
        <f>IFERROR(_xlfn.XLOOKUP(K405,'02 By Fund. Year'!A:A,'02 By Fund. Year'!B:B),0)</f>
        <v>0</v>
      </c>
      <c r="N405" s="57">
        <f t="shared" si="26"/>
        <v>-19.86</v>
      </c>
      <c r="P405" s="58">
        <f t="shared" si="27"/>
        <v>-0.5</v>
      </c>
    </row>
    <row r="406" spans="1:16" x14ac:dyDescent="0.3">
      <c r="A406">
        <v>664</v>
      </c>
      <c r="B406" t="s">
        <v>116</v>
      </c>
      <c r="C406">
        <v>2012</v>
      </c>
      <c r="D406" s="57">
        <v>1133.6400000000001</v>
      </c>
      <c r="E406" s="57">
        <v>0</v>
      </c>
      <c r="F406" s="57">
        <v>0</v>
      </c>
      <c r="G406" s="57">
        <v>19.21</v>
      </c>
      <c r="H406" s="57">
        <v>0.25</v>
      </c>
      <c r="I406" s="57">
        <v>0</v>
      </c>
      <c r="J406" s="57">
        <v>1114.18</v>
      </c>
      <c r="K406" s="59" t="str">
        <f t="shared" si="24"/>
        <v>664.2012</v>
      </c>
      <c r="L406" s="58">
        <f t="shared" si="25"/>
        <v>-19.21</v>
      </c>
      <c r="M406" s="58">
        <f>IFERROR(_xlfn.XLOOKUP(K406,'02 By Fund. Year'!A:A,'02 By Fund. Year'!B:B),0)</f>
        <v>0</v>
      </c>
      <c r="N406" s="57">
        <f t="shared" si="26"/>
        <v>-19.21</v>
      </c>
      <c r="P406" s="58">
        <f t="shared" si="27"/>
        <v>-0.25</v>
      </c>
    </row>
    <row r="407" spans="1:16" x14ac:dyDescent="0.3">
      <c r="A407">
        <v>664</v>
      </c>
      <c r="B407" t="s">
        <v>116</v>
      </c>
      <c r="C407">
        <v>2011</v>
      </c>
      <c r="D407" s="57">
        <v>2064.0100000000002</v>
      </c>
      <c r="E407" s="57">
        <v>0</v>
      </c>
      <c r="F407" s="57">
        <v>0</v>
      </c>
      <c r="G407" s="57">
        <v>18.82</v>
      </c>
      <c r="H407" s="57">
        <v>94.56</v>
      </c>
      <c r="I407" s="57">
        <v>0</v>
      </c>
      <c r="J407" s="57">
        <v>1950.63</v>
      </c>
      <c r="K407" s="59" t="str">
        <f t="shared" si="24"/>
        <v>664.2011</v>
      </c>
      <c r="L407" s="58">
        <f t="shared" si="25"/>
        <v>-18.82</v>
      </c>
      <c r="M407" s="58">
        <f>IFERROR(_xlfn.XLOOKUP(K407,'02 By Fund. Year'!A:A,'02 By Fund. Year'!B:B),0)</f>
        <v>0</v>
      </c>
      <c r="N407" s="57">
        <f t="shared" si="26"/>
        <v>-18.82</v>
      </c>
      <c r="P407" s="58">
        <f t="shared" si="27"/>
        <v>-94.56</v>
      </c>
    </row>
    <row r="408" spans="1:16" x14ac:dyDescent="0.3">
      <c r="A408">
        <v>664</v>
      </c>
      <c r="B408" t="s">
        <v>116</v>
      </c>
      <c r="C408">
        <v>2010</v>
      </c>
      <c r="D408" s="57">
        <v>1037.6600000000001</v>
      </c>
      <c r="E408" s="57">
        <v>0</v>
      </c>
      <c r="F408" s="57">
        <v>0</v>
      </c>
      <c r="G408" s="57">
        <v>24.19</v>
      </c>
      <c r="H408" s="57">
        <v>92.93</v>
      </c>
      <c r="I408" s="57">
        <v>0</v>
      </c>
      <c r="J408" s="57">
        <v>920.54</v>
      </c>
      <c r="K408" s="59" t="str">
        <f t="shared" si="24"/>
        <v>664.2010</v>
      </c>
      <c r="L408" s="58">
        <f t="shared" si="25"/>
        <v>-24.19</v>
      </c>
      <c r="M408" s="58">
        <f>IFERROR(_xlfn.XLOOKUP(K408,'02 By Fund. Year'!A:A,'02 By Fund. Year'!B:B),0)</f>
        <v>0</v>
      </c>
      <c r="N408" s="57">
        <f t="shared" si="26"/>
        <v>-24.19</v>
      </c>
      <c r="P408" s="58">
        <f t="shared" si="27"/>
        <v>-92.93</v>
      </c>
    </row>
    <row r="409" spans="1:16" x14ac:dyDescent="0.3">
      <c r="A409">
        <v>664</v>
      </c>
      <c r="B409" t="s">
        <v>116</v>
      </c>
      <c r="C409">
        <v>2009</v>
      </c>
      <c r="D409" s="57">
        <v>1522.05</v>
      </c>
      <c r="E409" s="57">
        <v>0</v>
      </c>
      <c r="F409" s="57">
        <v>0</v>
      </c>
      <c r="G409" s="57">
        <v>250.58</v>
      </c>
      <c r="H409" s="57">
        <v>104.12</v>
      </c>
      <c r="I409" s="57">
        <v>0</v>
      </c>
      <c r="J409" s="57">
        <v>1167.3499999999999</v>
      </c>
      <c r="K409" s="59" t="str">
        <f t="shared" si="24"/>
        <v>664.2009</v>
      </c>
      <c r="L409" s="58">
        <f t="shared" si="25"/>
        <v>-250.58</v>
      </c>
      <c r="M409" s="58">
        <f>IFERROR(_xlfn.XLOOKUP(K409,'02 By Fund. Year'!A:A,'02 By Fund. Year'!B:B),0)</f>
        <v>0</v>
      </c>
      <c r="N409" s="57">
        <f t="shared" si="26"/>
        <v>-250.58</v>
      </c>
      <c r="P409" s="58">
        <f t="shared" si="27"/>
        <v>-104.12</v>
      </c>
    </row>
    <row r="410" spans="1:16" x14ac:dyDescent="0.3">
      <c r="A410">
        <v>664</v>
      </c>
      <c r="B410" t="s">
        <v>116</v>
      </c>
      <c r="C410">
        <v>2008</v>
      </c>
      <c r="D410" s="57">
        <v>782.42</v>
      </c>
      <c r="E410" s="57">
        <v>0</v>
      </c>
      <c r="F410" s="57">
        <v>0</v>
      </c>
      <c r="G410" s="57">
        <v>157.54</v>
      </c>
      <c r="H410" s="57">
        <v>103.18</v>
      </c>
      <c r="I410" s="57">
        <v>0</v>
      </c>
      <c r="J410" s="57">
        <v>521.70000000000005</v>
      </c>
      <c r="K410" s="59" t="str">
        <f t="shared" si="24"/>
        <v>664.2008</v>
      </c>
      <c r="L410" s="58">
        <f t="shared" si="25"/>
        <v>-157.54</v>
      </c>
      <c r="M410" s="58">
        <f>IFERROR(_xlfn.XLOOKUP(K410,'02 By Fund. Year'!A:A,'02 By Fund. Year'!B:B),0)</f>
        <v>0</v>
      </c>
      <c r="N410" s="57">
        <f t="shared" si="26"/>
        <v>-157.54</v>
      </c>
      <c r="P410" s="58">
        <f t="shared" si="27"/>
        <v>-103.18</v>
      </c>
    </row>
    <row r="411" spans="1:16" x14ac:dyDescent="0.3">
      <c r="A411">
        <v>664</v>
      </c>
      <c r="B411" t="s">
        <v>116</v>
      </c>
      <c r="C411">
        <v>2007</v>
      </c>
      <c r="D411" s="57">
        <v>290.31</v>
      </c>
      <c r="E411" s="57">
        <v>0</v>
      </c>
      <c r="F411" s="57">
        <v>0</v>
      </c>
      <c r="G411" s="57">
        <v>28.25</v>
      </c>
      <c r="H411" s="57">
        <v>9.9499999999999993</v>
      </c>
      <c r="I411" s="57">
        <v>0</v>
      </c>
      <c r="J411" s="57">
        <v>252.11</v>
      </c>
      <c r="K411" s="59" t="str">
        <f t="shared" si="24"/>
        <v>664.2007</v>
      </c>
      <c r="L411" s="58">
        <f t="shared" si="25"/>
        <v>-28.25</v>
      </c>
      <c r="M411" s="58">
        <f>IFERROR(_xlfn.XLOOKUP(K411,'02 By Fund. Year'!A:A,'02 By Fund. Year'!B:B),0)</f>
        <v>0</v>
      </c>
      <c r="N411" s="57">
        <f t="shared" si="26"/>
        <v>-28.25</v>
      </c>
      <c r="P411" s="58">
        <f t="shared" si="27"/>
        <v>-9.9499999999999993</v>
      </c>
    </row>
    <row r="412" spans="1:16" x14ac:dyDescent="0.3">
      <c r="A412">
        <v>664</v>
      </c>
      <c r="B412" t="s">
        <v>116</v>
      </c>
      <c r="C412">
        <v>2006</v>
      </c>
      <c r="D412" s="57">
        <v>275.25</v>
      </c>
      <c r="E412" s="57">
        <v>0</v>
      </c>
      <c r="F412" s="57">
        <v>0</v>
      </c>
      <c r="G412" s="57">
        <v>31.31</v>
      </c>
      <c r="H412" s="57">
        <v>21.63</v>
      </c>
      <c r="I412" s="57">
        <v>0</v>
      </c>
      <c r="J412" s="57">
        <v>222.31</v>
      </c>
      <c r="K412" s="59" t="str">
        <f t="shared" si="24"/>
        <v>664.2006</v>
      </c>
      <c r="L412" s="58">
        <f t="shared" si="25"/>
        <v>-31.31</v>
      </c>
      <c r="M412" s="58">
        <f>IFERROR(_xlfn.XLOOKUP(K412,'02 By Fund. Year'!A:A,'02 By Fund. Year'!B:B),0)</f>
        <v>0</v>
      </c>
      <c r="N412" s="57">
        <f t="shared" si="26"/>
        <v>-31.31</v>
      </c>
      <c r="P412" s="58">
        <f t="shared" si="27"/>
        <v>-21.63</v>
      </c>
    </row>
    <row r="413" spans="1:16" x14ac:dyDescent="0.3">
      <c r="A413">
        <v>664</v>
      </c>
      <c r="B413" t="s">
        <v>116</v>
      </c>
      <c r="C413">
        <v>2005</v>
      </c>
      <c r="D413" s="57">
        <v>210.64</v>
      </c>
      <c r="E413" s="57">
        <v>0</v>
      </c>
      <c r="F413" s="57">
        <v>0</v>
      </c>
      <c r="G413" s="57">
        <v>23.78</v>
      </c>
      <c r="H413" s="57">
        <v>4.9000000000000004</v>
      </c>
      <c r="I413" s="57">
        <v>0</v>
      </c>
      <c r="J413" s="57">
        <v>181.96</v>
      </c>
      <c r="K413" s="59" t="str">
        <f t="shared" si="24"/>
        <v>664.2005</v>
      </c>
      <c r="L413" s="58">
        <f t="shared" si="25"/>
        <v>-23.78</v>
      </c>
      <c r="M413" s="58">
        <f>IFERROR(_xlfn.XLOOKUP(K413,'02 By Fund. Year'!A:A,'02 By Fund. Year'!B:B),0)</f>
        <v>0</v>
      </c>
      <c r="N413" s="57">
        <f t="shared" si="26"/>
        <v>-23.78</v>
      </c>
      <c r="P413" s="58">
        <f t="shared" si="27"/>
        <v>-4.9000000000000004</v>
      </c>
    </row>
    <row r="414" spans="1:16" x14ac:dyDescent="0.3">
      <c r="A414">
        <v>664</v>
      </c>
      <c r="B414" t="s">
        <v>116</v>
      </c>
      <c r="C414">
        <v>2004</v>
      </c>
      <c r="D414" s="57">
        <v>151.19</v>
      </c>
      <c r="E414" s="57">
        <v>0</v>
      </c>
      <c r="F414" s="57">
        <v>0</v>
      </c>
      <c r="G414" s="57">
        <v>22.73</v>
      </c>
      <c r="H414" s="57">
        <v>2.63</v>
      </c>
      <c r="I414" s="57">
        <v>0</v>
      </c>
      <c r="J414" s="57">
        <v>125.83</v>
      </c>
      <c r="K414" s="59" t="str">
        <f t="shared" si="24"/>
        <v>664.2004</v>
      </c>
      <c r="L414" s="58">
        <f t="shared" si="25"/>
        <v>-22.73</v>
      </c>
      <c r="M414" s="58">
        <f>IFERROR(_xlfn.XLOOKUP(K414,'02 By Fund. Year'!A:A,'02 By Fund. Year'!B:B),0)</f>
        <v>0</v>
      </c>
      <c r="N414" s="57">
        <f t="shared" si="26"/>
        <v>-22.73</v>
      </c>
      <c r="P414" s="58">
        <f t="shared" si="27"/>
        <v>-2.63</v>
      </c>
    </row>
    <row r="415" spans="1:16" x14ac:dyDescent="0.3">
      <c r="A415">
        <v>664</v>
      </c>
      <c r="B415" t="s">
        <v>116</v>
      </c>
      <c r="C415">
        <v>2003</v>
      </c>
      <c r="D415" s="57">
        <v>72.959999999999994</v>
      </c>
      <c r="E415" s="57">
        <v>0</v>
      </c>
      <c r="F415" s="57">
        <v>0</v>
      </c>
      <c r="G415" s="57">
        <v>10.45</v>
      </c>
      <c r="H415" s="57">
        <v>0</v>
      </c>
      <c r="I415" s="57">
        <v>0</v>
      </c>
      <c r="J415" s="57">
        <v>62.51</v>
      </c>
      <c r="K415" s="59" t="str">
        <f t="shared" si="24"/>
        <v>664.2003</v>
      </c>
      <c r="L415" s="58">
        <f t="shared" si="25"/>
        <v>-10.45</v>
      </c>
      <c r="M415" s="58">
        <f>IFERROR(_xlfn.XLOOKUP(K415,'02 By Fund. Year'!A:A,'02 By Fund. Year'!B:B),0)</f>
        <v>0</v>
      </c>
      <c r="N415" s="57">
        <f t="shared" si="26"/>
        <v>-10.45</v>
      </c>
      <c r="P415" s="58">
        <f t="shared" si="27"/>
        <v>0</v>
      </c>
    </row>
    <row r="416" spans="1:16" x14ac:dyDescent="0.3">
      <c r="A416">
        <v>664</v>
      </c>
      <c r="B416" t="s">
        <v>116</v>
      </c>
      <c r="C416">
        <v>2002</v>
      </c>
      <c r="D416" s="57">
        <v>80.33</v>
      </c>
      <c r="E416" s="57">
        <v>0</v>
      </c>
      <c r="F416" s="57">
        <v>0</v>
      </c>
      <c r="G416" s="57">
        <v>0</v>
      </c>
      <c r="H416" s="57">
        <v>0</v>
      </c>
      <c r="I416" s="57">
        <v>0</v>
      </c>
      <c r="J416" s="57">
        <v>80.33</v>
      </c>
      <c r="K416" s="59" t="str">
        <f t="shared" si="24"/>
        <v>664.2002</v>
      </c>
      <c r="L416" s="58">
        <f t="shared" si="25"/>
        <v>0</v>
      </c>
      <c r="M416" s="58">
        <f>IFERROR(_xlfn.XLOOKUP(K416,'02 By Fund. Year'!A:A,'02 By Fund. Year'!B:B),0)</f>
        <v>0</v>
      </c>
      <c r="N416" s="57">
        <f t="shared" si="26"/>
        <v>0</v>
      </c>
      <c r="P416" s="58">
        <f t="shared" si="27"/>
        <v>0</v>
      </c>
    </row>
    <row r="417" spans="1:16" x14ac:dyDescent="0.3">
      <c r="A417">
        <v>664</v>
      </c>
      <c r="B417" t="s">
        <v>116</v>
      </c>
      <c r="C417">
        <v>2001</v>
      </c>
      <c r="D417" s="57">
        <v>120.98</v>
      </c>
      <c r="E417" s="57">
        <v>0</v>
      </c>
      <c r="F417" s="57">
        <v>0</v>
      </c>
      <c r="G417" s="57">
        <v>0</v>
      </c>
      <c r="H417" s="57">
        <v>0</v>
      </c>
      <c r="I417" s="57">
        <v>0</v>
      </c>
      <c r="J417" s="57">
        <v>120.98</v>
      </c>
      <c r="K417" s="59" t="str">
        <f t="shared" si="24"/>
        <v>664.2001</v>
      </c>
      <c r="L417" s="58">
        <f t="shared" si="25"/>
        <v>0</v>
      </c>
      <c r="M417" s="58">
        <f>IFERROR(_xlfn.XLOOKUP(K417,'02 By Fund. Year'!A:A,'02 By Fund. Year'!B:B),0)</f>
        <v>0</v>
      </c>
      <c r="N417" s="57">
        <f t="shared" si="26"/>
        <v>0</v>
      </c>
      <c r="P417" s="58">
        <f t="shared" si="27"/>
        <v>0</v>
      </c>
    </row>
    <row r="418" spans="1:16" x14ac:dyDescent="0.3">
      <c r="A418">
        <v>664</v>
      </c>
      <c r="B418" t="s">
        <v>116</v>
      </c>
      <c r="C418">
        <v>2000</v>
      </c>
      <c r="D418" s="57">
        <v>193.82</v>
      </c>
      <c r="E418" s="57">
        <v>0</v>
      </c>
      <c r="F418" s="57">
        <v>0</v>
      </c>
      <c r="G418" s="57">
        <v>0</v>
      </c>
      <c r="H418" s="57">
        <v>0</v>
      </c>
      <c r="I418" s="57">
        <v>0</v>
      </c>
      <c r="J418" s="57">
        <v>193.82</v>
      </c>
      <c r="K418" s="59" t="str">
        <f t="shared" si="24"/>
        <v>664.2000</v>
      </c>
      <c r="L418" s="58">
        <f t="shared" si="25"/>
        <v>0</v>
      </c>
      <c r="M418" s="58">
        <f>IFERROR(_xlfn.XLOOKUP(K418,'02 By Fund. Year'!A:A,'02 By Fund. Year'!B:B),0)</f>
        <v>0</v>
      </c>
      <c r="N418" s="57">
        <f t="shared" si="26"/>
        <v>0</v>
      </c>
      <c r="P418" s="58">
        <f t="shared" si="27"/>
        <v>0</v>
      </c>
    </row>
    <row r="419" spans="1:16" x14ac:dyDescent="0.3">
      <c r="A419">
        <v>664</v>
      </c>
      <c r="B419" t="s">
        <v>116</v>
      </c>
      <c r="C419">
        <v>1999</v>
      </c>
      <c r="D419" s="57">
        <v>129.12</v>
      </c>
      <c r="E419" s="57">
        <v>0</v>
      </c>
      <c r="F419" s="57">
        <v>0</v>
      </c>
      <c r="G419" s="57">
        <v>0</v>
      </c>
      <c r="H419" s="57">
        <v>0</v>
      </c>
      <c r="I419" s="57">
        <v>0</v>
      </c>
      <c r="J419" s="57">
        <v>129.12</v>
      </c>
      <c r="K419" s="59" t="str">
        <f t="shared" si="24"/>
        <v>664.1999</v>
      </c>
      <c r="L419" s="58">
        <f t="shared" si="25"/>
        <v>0</v>
      </c>
      <c r="M419" s="58">
        <f>IFERROR(_xlfn.XLOOKUP(K419,'02 By Fund. Year'!A:A,'02 By Fund. Year'!B:B),0)</f>
        <v>0</v>
      </c>
      <c r="N419" s="57">
        <f t="shared" si="26"/>
        <v>0</v>
      </c>
      <c r="P419" s="58">
        <f t="shared" si="27"/>
        <v>0</v>
      </c>
    </row>
    <row r="420" spans="1:16" x14ac:dyDescent="0.3">
      <c r="A420">
        <v>664</v>
      </c>
      <c r="B420" t="s">
        <v>116</v>
      </c>
      <c r="C420">
        <v>1998</v>
      </c>
      <c r="D420" s="57">
        <v>87.9</v>
      </c>
      <c r="E420" s="57">
        <v>0</v>
      </c>
      <c r="F420" s="57">
        <v>0</v>
      </c>
      <c r="G420" s="57">
        <v>0</v>
      </c>
      <c r="H420" s="57">
        <v>0</v>
      </c>
      <c r="I420" s="57">
        <v>0</v>
      </c>
      <c r="J420" s="57">
        <v>87.9</v>
      </c>
      <c r="K420" s="59" t="str">
        <f t="shared" si="24"/>
        <v>664.1998</v>
      </c>
      <c r="L420" s="58">
        <f t="shared" si="25"/>
        <v>0</v>
      </c>
      <c r="M420" s="58">
        <f>IFERROR(_xlfn.XLOOKUP(K420,'02 By Fund. Year'!A:A,'02 By Fund. Year'!B:B),0)</f>
        <v>0</v>
      </c>
      <c r="N420" s="57">
        <f t="shared" si="26"/>
        <v>0</v>
      </c>
      <c r="P420" s="58">
        <f t="shared" si="27"/>
        <v>0</v>
      </c>
    </row>
    <row r="421" spans="1:16" x14ac:dyDescent="0.3">
      <c r="A421">
        <v>664</v>
      </c>
      <c r="B421" t="s">
        <v>116</v>
      </c>
      <c r="C421">
        <v>1997</v>
      </c>
      <c r="D421" s="57">
        <v>16.91</v>
      </c>
      <c r="E421" s="57">
        <v>0</v>
      </c>
      <c r="F421" s="57">
        <v>0</v>
      </c>
      <c r="G421" s="57">
        <v>0</v>
      </c>
      <c r="H421" s="57">
        <v>0</v>
      </c>
      <c r="I421" s="57">
        <v>0</v>
      </c>
      <c r="J421" s="57">
        <v>16.91</v>
      </c>
      <c r="K421" s="59" t="str">
        <f t="shared" si="24"/>
        <v>664.1997</v>
      </c>
      <c r="L421" s="58">
        <f t="shared" si="25"/>
        <v>0</v>
      </c>
      <c r="M421" s="58">
        <f>IFERROR(_xlfn.XLOOKUP(K421,'02 By Fund. Year'!A:A,'02 By Fund. Year'!B:B),0)</f>
        <v>0</v>
      </c>
      <c r="N421" s="57">
        <f t="shared" si="26"/>
        <v>0</v>
      </c>
      <c r="P421" s="58">
        <f t="shared" si="27"/>
        <v>0</v>
      </c>
    </row>
    <row r="422" spans="1:16" x14ac:dyDescent="0.3">
      <c r="A422">
        <v>664</v>
      </c>
      <c r="B422" t="s">
        <v>116</v>
      </c>
      <c r="C422">
        <v>1996</v>
      </c>
      <c r="D422" s="57">
        <v>11.22</v>
      </c>
      <c r="E422" s="57">
        <v>0</v>
      </c>
      <c r="F422" s="57">
        <v>0</v>
      </c>
      <c r="G422" s="57">
        <v>0</v>
      </c>
      <c r="H422" s="57">
        <v>0</v>
      </c>
      <c r="I422" s="57">
        <v>0</v>
      </c>
      <c r="J422" s="57">
        <v>11.22</v>
      </c>
      <c r="K422" s="59" t="str">
        <f t="shared" si="24"/>
        <v>664.1996</v>
      </c>
      <c r="L422" s="58">
        <f t="shared" si="25"/>
        <v>0</v>
      </c>
      <c r="M422" s="58">
        <f>IFERROR(_xlfn.XLOOKUP(K422,'02 By Fund. Year'!A:A,'02 By Fund. Year'!B:B),0)</f>
        <v>0</v>
      </c>
      <c r="N422" s="57">
        <f t="shared" si="26"/>
        <v>0</v>
      </c>
      <c r="P422" s="58">
        <f t="shared" si="27"/>
        <v>0</v>
      </c>
    </row>
    <row r="423" spans="1:16" x14ac:dyDescent="0.3">
      <c r="A423">
        <v>664</v>
      </c>
      <c r="B423" t="s">
        <v>116</v>
      </c>
      <c r="C423">
        <v>1995</v>
      </c>
      <c r="D423" s="57">
        <v>14.6</v>
      </c>
      <c r="E423" s="57">
        <v>0</v>
      </c>
      <c r="F423" s="57">
        <v>0</v>
      </c>
      <c r="G423" s="57">
        <v>0</v>
      </c>
      <c r="H423" s="57">
        <v>0</v>
      </c>
      <c r="I423" s="57">
        <v>0</v>
      </c>
      <c r="J423" s="57">
        <v>14.6</v>
      </c>
      <c r="K423" s="59" t="str">
        <f t="shared" si="24"/>
        <v>664.1995</v>
      </c>
      <c r="L423" s="58">
        <f t="shared" si="25"/>
        <v>0</v>
      </c>
      <c r="M423" s="58">
        <f>IFERROR(_xlfn.XLOOKUP(K423,'02 By Fund. Year'!A:A,'02 By Fund. Year'!B:B),0)</f>
        <v>0</v>
      </c>
      <c r="N423" s="57">
        <f t="shared" si="26"/>
        <v>0</v>
      </c>
      <c r="P423" s="58">
        <f t="shared" si="27"/>
        <v>0</v>
      </c>
    </row>
    <row r="424" spans="1:16" x14ac:dyDescent="0.3">
      <c r="A424">
        <v>664</v>
      </c>
      <c r="B424" t="s">
        <v>116</v>
      </c>
      <c r="C424">
        <v>1994</v>
      </c>
      <c r="D424" s="57">
        <v>0</v>
      </c>
      <c r="E424" s="57">
        <v>0</v>
      </c>
      <c r="F424" s="57">
        <v>0</v>
      </c>
      <c r="G424" s="57">
        <v>0</v>
      </c>
      <c r="H424" s="57">
        <v>0</v>
      </c>
      <c r="I424" s="57">
        <v>0</v>
      </c>
      <c r="J424" s="57">
        <v>0</v>
      </c>
      <c r="K424" s="59" t="str">
        <f t="shared" si="24"/>
        <v>664.1994</v>
      </c>
      <c r="L424" s="58">
        <f t="shared" si="25"/>
        <v>0</v>
      </c>
      <c r="M424" s="58">
        <f>IFERROR(_xlfn.XLOOKUP(K424,'02 By Fund. Year'!A:A,'02 By Fund. Year'!B:B),0)</f>
        <v>0</v>
      </c>
      <c r="N424" s="57">
        <f t="shared" si="26"/>
        <v>0</v>
      </c>
      <c r="P424" s="58">
        <f t="shared" si="27"/>
        <v>0</v>
      </c>
    </row>
    <row r="425" spans="1:16" x14ac:dyDescent="0.3">
      <c r="A425">
        <v>664</v>
      </c>
      <c r="B425" t="s">
        <v>116</v>
      </c>
      <c r="C425">
        <v>1993</v>
      </c>
      <c r="D425" s="57">
        <v>10.130000000000001</v>
      </c>
      <c r="E425" s="57">
        <v>0</v>
      </c>
      <c r="F425" s="57">
        <v>0</v>
      </c>
      <c r="G425" s="57">
        <v>0</v>
      </c>
      <c r="H425" s="57">
        <v>0</v>
      </c>
      <c r="I425" s="57">
        <v>0</v>
      </c>
      <c r="J425" s="57">
        <v>10.130000000000001</v>
      </c>
      <c r="K425" s="59" t="str">
        <f t="shared" si="24"/>
        <v>664.1993</v>
      </c>
      <c r="L425" s="58">
        <f t="shared" si="25"/>
        <v>0</v>
      </c>
      <c r="M425" s="58">
        <f>IFERROR(_xlfn.XLOOKUP(K425,'02 By Fund. Year'!A:A,'02 By Fund. Year'!B:B),0)</f>
        <v>0</v>
      </c>
      <c r="N425" s="57">
        <f t="shared" si="26"/>
        <v>0</v>
      </c>
      <c r="P425" s="58">
        <f t="shared" si="27"/>
        <v>0</v>
      </c>
    </row>
    <row r="426" spans="1:16" x14ac:dyDescent="0.3">
      <c r="A426">
        <v>664</v>
      </c>
      <c r="B426" t="s">
        <v>116</v>
      </c>
      <c r="C426">
        <v>1992</v>
      </c>
      <c r="D426" s="57">
        <v>11.64</v>
      </c>
      <c r="E426" s="57">
        <v>0</v>
      </c>
      <c r="F426" s="57">
        <v>0</v>
      </c>
      <c r="G426" s="57">
        <v>0</v>
      </c>
      <c r="H426" s="57">
        <v>0</v>
      </c>
      <c r="I426" s="57">
        <v>0</v>
      </c>
      <c r="J426" s="57">
        <v>11.64</v>
      </c>
      <c r="K426" s="59" t="str">
        <f t="shared" si="24"/>
        <v>664.1992</v>
      </c>
      <c r="L426" s="58">
        <f t="shared" si="25"/>
        <v>0</v>
      </c>
      <c r="M426" s="58">
        <f>IFERROR(_xlfn.XLOOKUP(K426,'02 By Fund. Year'!A:A,'02 By Fund. Year'!B:B),0)</f>
        <v>0</v>
      </c>
      <c r="N426" s="57">
        <f t="shared" si="26"/>
        <v>0</v>
      </c>
      <c r="P426" s="58">
        <f t="shared" si="27"/>
        <v>0</v>
      </c>
    </row>
    <row r="427" spans="1:16" x14ac:dyDescent="0.3">
      <c r="A427">
        <v>664</v>
      </c>
      <c r="B427" t="s">
        <v>116</v>
      </c>
      <c r="C427">
        <v>1991</v>
      </c>
      <c r="D427" s="57">
        <v>13.04</v>
      </c>
      <c r="E427" s="57">
        <v>0</v>
      </c>
      <c r="F427" s="57">
        <v>0</v>
      </c>
      <c r="G427" s="57">
        <v>0</v>
      </c>
      <c r="H427" s="57">
        <v>0</v>
      </c>
      <c r="I427" s="57">
        <v>0</v>
      </c>
      <c r="J427" s="57">
        <v>13.04</v>
      </c>
      <c r="K427" s="59" t="str">
        <f t="shared" si="24"/>
        <v>664.1991</v>
      </c>
      <c r="L427" s="58">
        <f t="shared" si="25"/>
        <v>0</v>
      </c>
      <c r="M427" s="58">
        <f>IFERROR(_xlfn.XLOOKUP(K427,'02 By Fund. Year'!A:A,'02 By Fund. Year'!B:B),0)</f>
        <v>0</v>
      </c>
      <c r="N427" s="57">
        <f t="shared" si="26"/>
        <v>0</v>
      </c>
      <c r="P427" s="58">
        <f t="shared" si="27"/>
        <v>0</v>
      </c>
    </row>
    <row r="428" spans="1:16" x14ac:dyDescent="0.3">
      <c r="A428">
        <v>664</v>
      </c>
      <c r="B428" t="s">
        <v>116</v>
      </c>
      <c r="C428">
        <v>1990</v>
      </c>
      <c r="D428" s="57">
        <v>15.19</v>
      </c>
      <c r="E428" s="57">
        <v>0</v>
      </c>
      <c r="F428" s="57">
        <v>0</v>
      </c>
      <c r="G428" s="57">
        <v>0</v>
      </c>
      <c r="H428" s="57">
        <v>0</v>
      </c>
      <c r="I428" s="57">
        <v>0</v>
      </c>
      <c r="J428" s="57">
        <v>15.19</v>
      </c>
      <c r="K428" s="59" t="str">
        <f t="shared" si="24"/>
        <v>664.1990</v>
      </c>
      <c r="L428" s="58">
        <f t="shared" si="25"/>
        <v>0</v>
      </c>
      <c r="M428" s="58">
        <f>IFERROR(_xlfn.XLOOKUP(K428,'02 By Fund. Year'!A:A,'02 By Fund. Year'!B:B),0)</f>
        <v>0</v>
      </c>
      <c r="N428" s="57">
        <f t="shared" si="26"/>
        <v>0</v>
      </c>
      <c r="P428" s="58">
        <f t="shared" si="27"/>
        <v>0</v>
      </c>
    </row>
    <row r="429" spans="1:16" x14ac:dyDescent="0.3">
      <c r="A429">
        <v>664</v>
      </c>
      <c r="B429" t="s">
        <v>116</v>
      </c>
      <c r="C429">
        <v>1989</v>
      </c>
      <c r="D429" s="57">
        <v>15.62</v>
      </c>
      <c r="E429" s="57">
        <v>0</v>
      </c>
      <c r="F429" s="57">
        <v>0</v>
      </c>
      <c r="G429" s="57">
        <v>0</v>
      </c>
      <c r="H429" s="57">
        <v>0</v>
      </c>
      <c r="I429" s="57">
        <v>0</v>
      </c>
      <c r="J429" s="57">
        <v>15.62</v>
      </c>
      <c r="K429" s="59" t="str">
        <f t="shared" si="24"/>
        <v>664.1989</v>
      </c>
      <c r="L429" s="58">
        <f t="shared" si="25"/>
        <v>0</v>
      </c>
      <c r="M429" s="58">
        <f>IFERROR(_xlfn.XLOOKUP(K429,'02 By Fund. Year'!A:A,'02 By Fund. Year'!B:B),0)</f>
        <v>0</v>
      </c>
      <c r="N429" s="57">
        <f t="shared" si="26"/>
        <v>0</v>
      </c>
      <c r="P429" s="58">
        <f t="shared" si="27"/>
        <v>0</v>
      </c>
    </row>
    <row r="430" spans="1:16" x14ac:dyDescent="0.3">
      <c r="A430">
        <v>664</v>
      </c>
      <c r="B430" t="s">
        <v>116</v>
      </c>
      <c r="C430">
        <v>1988</v>
      </c>
      <c r="D430" s="57">
        <v>15.98</v>
      </c>
      <c r="E430" s="57">
        <v>0</v>
      </c>
      <c r="F430" s="57">
        <v>0</v>
      </c>
      <c r="G430" s="57">
        <v>0</v>
      </c>
      <c r="H430" s="57">
        <v>0</v>
      </c>
      <c r="I430" s="57">
        <v>0</v>
      </c>
      <c r="J430" s="57">
        <v>15.98</v>
      </c>
      <c r="K430" s="59" t="str">
        <f t="shared" si="24"/>
        <v>664.1988</v>
      </c>
      <c r="L430" s="58">
        <f t="shared" si="25"/>
        <v>0</v>
      </c>
      <c r="M430" s="58">
        <f>IFERROR(_xlfn.XLOOKUP(K430,'02 By Fund. Year'!A:A,'02 By Fund. Year'!B:B),0)</f>
        <v>0</v>
      </c>
      <c r="N430" s="57">
        <f t="shared" si="26"/>
        <v>0</v>
      </c>
      <c r="P430" s="58">
        <f t="shared" si="27"/>
        <v>0</v>
      </c>
    </row>
    <row r="431" spans="1:16" x14ac:dyDescent="0.3">
      <c r="A431">
        <v>664</v>
      </c>
      <c r="B431" t="s">
        <v>116</v>
      </c>
      <c r="C431">
        <v>1987</v>
      </c>
      <c r="D431" s="57">
        <v>48.56</v>
      </c>
      <c r="E431" s="57">
        <v>0</v>
      </c>
      <c r="F431" s="57">
        <v>0</v>
      </c>
      <c r="G431" s="57">
        <v>0</v>
      </c>
      <c r="H431" s="57">
        <v>33.53</v>
      </c>
      <c r="I431" s="57">
        <v>0</v>
      </c>
      <c r="J431" s="57">
        <v>15.03</v>
      </c>
      <c r="K431" s="59" t="str">
        <f t="shared" si="24"/>
        <v>664.1987</v>
      </c>
      <c r="L431" s="58">
        <f t="shared" si="25"/>
        <v>0</v>
      </c>
      <c r="M431" s="58">
        <f>IFERROR(_xlfn.XLOOKUP(K431,'02 By Fund. Year'!A:A,'02 By Fund. Year'!B:B),0)</f>
        <v>0</v>
      </c>
      <c r="N431" s="57">
        <f t="shared" si="26"/>
        <v>0</v>
      </c>
      <c r="P431" s="58">
        <f t="shared" si="27"/>
        <v>-33.53</v>
      </c>
    </row>
    <row r="432" spans="1:16" x14ac:dyDescent="0.3">
      <c r="A432">
        <v>664</v>
      </c>
      <c r="B432" t="s">
        <v>116</v>
      </c>
      <c r="C432">
        <v>1986</v>
      </c>
      <c r="D432" s="57">
        <v>38.369999999999997</v>
      </c>
      <c r="E432" s="57">
        <v>0</v>
      </c>
      <c r="F432" s="57">
        <v>0</v>
      </c>
      <c r="G432" s="57">
        <v>0</v>
      </c>
      <c r="H432" s="57">
        <v>27.47</v>
      </c>
      <c r="I432" s="57">
        <v>0</v>
      </c>
      <c r="J432" s="57">
        <v>10.9</v>
      </c>
      <c r="K432" s="59" t="str">
        <f t="shared" si="24"/>
        <v>664.1986</v>
      </c>
      <c r="L432" s="58">
        <f t="shared" si="25"/>
        <v>0</v>
      </c>
      <c r="M432" s="58">
        <f>IFERROR(_xlfn.XLOOKUP(K432,'02 By Fund. Year'!A:A,'02 By Fund. Year'!B:B),0)</f>
        <v>0</v>
      </c>
      <c r="N432" s="57">
        <f t="shared" si="26"/>
        <v>0</v>
      </c>
      <c r="P432" s="58">
        <f t="shared" si="27"/>
        <v>-27.47</v>
      </c>
    </row>
    <row r="433" spans="1:16" x14ac:dyDescent="0.3">
      <c r="A433">
        <v>664</v>
      </c>
      <c r="B433" t="s">
        <v>116</v>
      </c>
      <c r="C433">
        <v>1985</v>
      </c>
      <c r="D433" s="57">
        <v>34.380000000000003</v>
      </c>
      <c r="E433" s="57">
        <v>0</v>
      </c>
      <c r="F433" s="57">
        <v>0</v>
      </c>
      <c r="G433" s="57">
        <v>0</v>
      </c>
      <c r="H433" s="57">
        <v>26.65</v>
      </c>
      <c r="I433" s="57">
        <v>0</v>
      </c>
      <c r="J433" s="57">
        <v>7.73</v>
      </c>
      <c r="K433" s="59" t="str">
        <f t="shared" si="24"/>
        <v>664.1985</v>
      </c>
      <c r="L433" s="58">
        <f t="shared" si="25"/>
        <v>0</v>
      </c>
      <c r="M433" s="58">
        <f>IFERROR(_xlfn.XLOOKUP(K433,'02 By Fund. Year'!A:A,'02 By Fund. Year'!B:B),0)</f>
        <v>0</v>
      </c>
      <c r="N433" s="57">
        <f t="shared" si="26"/>
        <v>0</v>
      </c>
      <c r="P433" s="58">
        <f t="shared" si="27"/>
        <v>-26.65</v>
      </c>
    </row>
    <row r="434" spans="1:16" x14ac:dyDescent="0.3">
      <c r="A434">
        <v>664</v>
      </c>
      <c r="B434" t="s">
        <v>116</v>
      </c>
      <c r="C434">
        <v>1984</v>
      </c>
      <c r="D434" s="57">
        <v>24.74</v>
      </c>
      <c r="E434" s="57">
        <v>0</v>
      </c>
      <c r="F434" s="57">
        <v>0</v>
      </c>
      <c r="G434" s="57">
        <v>0</v>
      </c>
      <c r="H434" s="57">
        <v>24.74</v>
      </c>
      <c r="I434" s="57">
        <v>0</v>
      </c>
      <c r="J434" s="57">
        <v>0</v>
      </c>
      <c r="K434" s="59" t="str">
        <f t="shared" si="24"/>
        <v>664.1984</v>
      </c>
      <c r="L434" s="58">
        <f t="shared" si="25"/>
        <v>0</v>
      </c>
      <c r="M434" s="58">
        <f>IFERROR(_xlfn.XLOOKUP(K434,'02 By Fund. Year'!A:A,'02 By Fund. Year'!B:B),0)</f>
        <v>0</v>
      </c>
      <c r="N434" s="57">
        <f t="shared" si="26"/>
        <v>0</v>
      </c>
      <c r="P434" s="58">
        <f t="shared" si="27"/>
        <v>-24.74</v>
      </c>
    </row>
    <row r="435" spans="1:16" x14ac:dyDescent="0.3">
      <c r="A435">
        <v>664</v>
      </c>
      <c r="B435" t="s">
        <v>116</v>
      </c>
      <c r="C435">
        <v>1983</v>
      </c>
      <c r="D435" s="57">
        <v>5.78</v>
      </c>
      <c r="E435" s="57">
        <v>0</v>
      </c>
      <c r="F435" s="57">
        <v>0</v>
      </c>
      <c r="G435" s="57">
        <v>0</v>
      </c>
      <c r="H435" s="57">
        <v>5.78</v>
      </c>
      <c r="I435" s="57">
        <v>0</v>
      </c>
      <c r="J435" s="57">
        <v>0</v>
      </c>
      <c r="K435" s="59" t="str">
        <f t="shared" si="24"/>
        <v>664.1983</v>
      </c>
      <c r="L435" s="58">
        <f t="shared" si="25"/>
        <v>0</v>
      </c>
      <c r="M435" s="58">
        <f>IFERROR(_xlfn.XLOOKUP(K435,'02 By Fund. Year'!A:A,'02 By Fund. Year'!B:B),0)</f>
        <v>0</v>
      </c>
      <c r="N435" s="57">
        <f t="shared" si="26"/>
        <v>0</v>
      </c>
      <c r="P435" s="58">
        <f t="shared" si="27"/>
        <v>-5.78</v>
      </c>
    </row>
    <row r="436" spans="1:16" x14ac:dyDescent="0.3">
      <c r="A436">
        <v>665</v>
      </c>
      <c r="B436" t="s">
        <v>117</v>
      </c>
      <c r="C436">
        <v>2025</v>
      </c>
      <c r="D436" s="57">
        <v>6779224.8099999996</v>
      </c>
      <c r="E436" s="57">
        <v>2212.3200000000002</v>
      </c>
      <c r="F436" s="57">
        <v>-7297.69</v>
      </c>
      <c r="G436" s="57">
        <v>32.909999999999997</v>
      </c>
      <c r="H436" s="57">
        <v>6527706.54</v>
      </c>
      <c r="I436" s="57">
        <v>173222.44</v>
      </c>
      <c r="J436" s="57">
        <v>73177.55</v>
      </c>
      <c r="K436" s="59" t="str">
        <f t="shared" si="24"/>
        <v>665.2025</v>
      </c>
      <c r="L436" s="58">
        <f t="shared" si="25"/>
        <v>-5118.2799999999988</v>
      </c>
      <c r="M436" s="58">
        <f>IFERROR(_xlfn.XLOOKUP(K436,'02 By Fund. Year'!A:A,'02 By Fund. Year'!B:B),0)</f>
        <v>-24716.410000000003</v>
      </c>
      <c r="N436" s="57">
        <f t="shared" si="26"/>
        <v>-29834.690000000002</v>
      </c>
      <c r="P436" s="58">
        <f t="shared" si="27"/>
        <v>-6502990.1299999999</v>
      </c>
    </row>
    <row r="437" spans="1:16" x14ac:dyDescent="0.3">
      <c r="A437">
        <v>665</v>
      </c>
      <c r="B437" t="s">
        <v>117</v>
      </c>
      <c r="C437">
        <v>2024</v>
      </c>
      <c r="D437" s="57">
        <v>76701.89</v>
      </c>
      <c r="E437" s="57">
        <v>0</v>
      </c>
      <c r="F437" s="57">
        <v>-5567.16</v>
      </c>
      <c r="G437" s="57">
        <v>33.28</v>
      </c>
      <c r="H437" s="57">
        <v>46497.64</v>
      </c>
      <c r="I437" s="57">
        <v>-35.31</v>
      </c>
      <c r="J437" s="57">
        <v>24639.119999999999</v>
      </c>
      <c r="K437" s="59" t="str">
        <f t="shared" si="24"/>
        <v>665.2024</v>
      </c>
      <c r="L437" s="58">
        <f t="shared" si="25"/>
        <v>-5600.44</v>
      </c>
      <c r="M437" s="58">
        <f>IFERROR(_xlfn.XLOOKUP(K437,'02 By Fund. Year'!A:A,'02 By Fund. Year'!B:B),0)</f>
        <v>45873.220000000008</v>
      </c>
      <c r="N437" s="57">
        <f t="shared" si="26"/>
        <v>40272.780000000006</v>
      </c>
      <c r="P437" s="58">
        <f t="shared" si="27"/>
        <v>-92370.860000000015</v>
      </c>
    </row>
    <row r="438" spans="1:16" x14ac:dyDescent="0.3">
      <c r="A438">
        <v>665</v>
      </c>
      <c r="B438" t="s">
        <v>117</v>
      </c>
      <c r="C438">
        <v>2023</v>
      </c>
      <c r="D438" s="57">
        <v>22172.76</v>
      </c>
      <c r="E438" s="57">
        <v>27.11</v>
      </c>
      <c r="F438" s="57">
        <v>-946.7</v>
      </c>
      <c r="G438" s="57">
        <v>26.59</v>
      </c>
      <c r="H438" s="57">
        <v>7469.82</v>
      </c>
      <c r="I438" s="57">
        <v>0.32</v>
      </c>
      <c r="J438" s="57">
        <v>13756.44</v>
      </c>
      <c r="K438" s="59" t="str">
        <f t="shared" si="24"/>
        <v>665.2023</v>
      </c>
      <c r="L438" s="58">
        <f t="shared" si="25"/>
        <v>-946.18000000000006</v>
      </c>
      <c r="M438" s="58">
        <f>IFERROR(_xlfn.XLOOKUP(K438,'02 By Fund. Year'!A:A,'02 By Fund. Year'!B:B),0)</f>
        <v>15954.99</v>
      </c>
      <c r="N438" s="57">
        <f t="shared" si="26"/>
        <v>15008.81</v>
      </c>
      <c r="P438" s="58">
        <f t="shared" si="27"/>
        <v>-23424.809999999998</v>
      </c>
    </row>
    <row r="439" spans="1:16" x14ac:dyDescent="0.3">
      <c r="A439">
        <v>665</v>
      </c>
      <c r="B439" t="s">
        <v>117</v>
      </c>
      <c r="C439">
        <v>2022</v>
      </c>
      <c r="D439" s="57">
        <v>11184.7</v>
      </c>
      <c r="E439" s="57">
        <v>0</v>
      </c>
      <c r="F439" s="57">
        <v>-562.45000000000005</v>
      </c>
      <c r="G439" s="57">
        <v>23.55</v>
      </c>
      <c r="H439" s="57">
        <v>4677.3100000000004</v>
      </c>
      <c r="I439" s="57">
        <v>0.24</v>
      </c>
      <c r="J439" s="57">
        <v>5921.15</v>
      </c>
      <c r="K439" s="59" t="str">
        <f t="shared" si="24"/>
        <v>665.2022</v>
      </c>
      <c r="L439" s="58">
        <f t="shared" si="25"/>
        <v>-586</v>
      </c>
      <c r="M439" s="58">
        <f>IFERROR(_xlfn.XLOOKUP(K439,'02 By Fund. Year'!A:A,'02 By Fund. Year'!B:B),0)</f>
        <v>929.7299999999999</v>
      </c>
      <c r="N439" s="57">
        <f t="shared" si="26"/>
        <v>343.7299999999999</v>
      </c>
      <c r="P439" s="58">
        <f t="shared" si="27"/>
        <v>-5607.04</v>
      </c>
    </row>
    <row r="440" spans="1:16" x14ac:dyDescent="0.3">
      <c r="A440">
        <v>665</v>
      </c>
      <c r="B440" t="s">
        <v>117</v>
      </c>
      <c r="C440">
        <v>2021</v>
      </c>
      <c r="D440" s="57">
        <v>4211.2299999999996</v>
      </c>
      <c r="E440" s="57">
        <v>0</v>
      </c>
      <c r="F440" s="57">
        <v>-706.31</v>
      </c>
      <c r="G440" s="57">
        <v>31</v>
      </c>
      <c r="H440" s="57">
        <v>1651.13</v>
      </c>
      <c r="I440" s="57">
        <v>-7.61</v>
      </c>
      <c r="J440" s="57">
        <v>1830.4</v>
      </c>
      <c r="K440" s="59" t="str">
        <f t="shared" si="24"/>
        <v>665.2021</v>
      </c>
      <c r="L440" s="58">
        <f t="shared" si="25"/>
        <v>-737.31</v>
      </c>
      <c r="M440" s="58">
        <f>IFERROR(_xlfn.XLOOKUP(K440,'02 By Fund. Year'!A:A,'02 By Fund. Year'!B:B),0)</f>
        <v>933.71</v>
      </c>
      <c r="N440" s="57">
        <f t="shared" si="26"/>
        <v>196.40000000000009</v>
      </c>
      <c r="P440" s="58">
        <f t="shared" si="27"/>
        <v>-2584.84</v>
      </c>
    </row>
    <row r="441" spans="1:16" x14ac:dyDescent="0.3">
      <c r="A441">
        <v>665</v>
      </c>
      <c r="B441" t="s">
        <v>117</v>
      </c>
      <c r="C441">
        <v>2020</v>
      </c>
      <c r="D441" s="57">
        <v>1393.3</v>
      </c>
      <c r="E441" s="57">
        <v>0</v>
      </c>
      <c r="F441" s="57">
        <v>-320.51</v>
      </c>
      <c r="G441" s="57">
        <v>23.3</v>
      </c>
      <c r="H441" s="57">
        <v>91.34</v>
      </c>
      <c r="I441" s="57">
        <v>0.74</v>
      </c>
      <c r="J441" s="57">
        <v>957.41</v>
      </c>
      <c r="K441" s="59" t="str">
        <f t="shared" si="24"/>
        <v>665.2020</v>
      </c>
      <c r="L441" s="58">
        <f t="shared" si="25"/>
        <v>-343.81</v>
      </c>
      <c r="M441" s="58">
        <f>IFERROR(_xlfn.XLOOKUP(K441,'02 By Fund. Year'!A:A,'02 By Fund. Year'!B:B),0)</f>
        <v>179.75000000000003</v>
      </c>
      <c r="N441" s="57">
        <f t="shared" si="26"/>
        <v>-164.05999999999997</v>
      </c>
      <c r="P441" s="58">
        <f t="shared" si="27"/>
        <v>-271.09000000000003</v>
      </c>
    </row>
    <row r="442" spans="1:16" x14ac:dyDescent="0.3">
      <c r="A442">
        <v>665</v>
      </c>
      <c r="B442" t="s">
        <v>117</v>
      </c>
      <c r="C442">
        <v>2019</v>
      </c>
      <c r="D442" s="57">
        <v>1047.33</v>
      </c>
      <c r="E442" s="57">
        <v>0</v>
      </c>
      <c r="F442" s="57">
        <v>-97.74</v>
      </c>
      <c r="G442" s="57">
        <v>47.74</v>
      </c>
      <c r="H442" s="57">
        <v>135.80000000000001</v>
      </c>
      <c r="I442" s="57">
        <v>-0.36</v>
      </c>
      <c r="J442" s="57">
        <v>766.41</v>
      </c>
      <c r="K442" s="59" t="str">
        <f t="shared" si="24"/>
        <v>665.2019</v>
      </c>
      <c r="L442" s="58">
        <f t="shared" si="25"/>
        <v>-145.47999999999999</v>
      </c>
      <c r="M442" s="58">
        <f>IFERROR(_xlfn.XLOOKUP(K442,'02 By Fund. Year'!A:A,'02 By Fund. Year'!B:B),0)</f>
        <v>-7.8499999999999988</v>
      </c>
      <c r="N442" s="57">
        <f t="shared" si="26"/>
        <v>-153.32999999999998</v>
      </c>
      <c r="P442" s="58">
        <f t="shared" si="27"/>
        <v>-127.95000000000002</v>
      </c>
    </row>
    <row r="443" spans="1:16" x14ac:dyDescent="0.3">
      <c r="A443">
        <v>665</v>
      </c>
      <c r="B443" t="s">
        <v>117</v>
      </c>
      <c r="C443">
        <v>2018</v>
      </c>
      <c r="D443" s="57">
        <v>507.69</v>
      </c>
      <c r="E443" s="57">
        <v>0</v>
      </c>
      <c r="F443" s="57">
        <v>0</v>
      </c>
      <c r="G443" s="57">
        <v>137.91999999999999</v>
      </c>
      <c r="H443" s="57">
        <v>33.99</v>
      </c>
      <c r="I443" s="57">
        <v>0</v>
      </c>
      <c r="J443" s="57">
        <v>335.78</v>
      </c>
      <c r="K443" s="59" t="str">
        <f t="shared" si="24"/>
        <v>665.2018</v>
      </c>
      <c r="L443" s="58">
        <f t="shared" si="25"/>
        <v>-137.91999999999999</v>
      </c>
      <c r="M443" s="58">
        <f>IFERROR(_xlfn.XLOOKUP(K443,'02 By Fund. Year'!A:A,'02 By Fund. Year'!B:B),0)</f>
        <v>0</v>
      </c>
      <c r="N443" s="57">
        <f t="shared" si="26"/>
        <v>-137.91999999999999</v>
      </c>
      <c r="P443" s="58">
        <f t="shared" si="27"/>
        <v>-33.99</v>
      </c>
    </row>
    <row r="444" spans="1:16" x14ac:dyDescent="0.3">
      <c r="A444">
        <v>665</v>
      </c>
      <c r="B444" t="s">
        <v>117</v>
      </c>
      <c r="C444">
        <v>2017</v>
      </c>
      <c r="D444" s="57">
        <v>190.68</v>
      </c>
      <c r="E444" s="57">
        <v>0</v>
      </c>
      <c r="F444" s="57">
        <v>0</v>
      </c>
      <c r="G444" s="57">
        <v>3.32</v>
      </c>
      <c r="H444" s="57">
        <v>14.93</v>
      </c>
      <c r="I444" s="57">
        <v>0</v>
      </c>
      <c r="J444" s="57">
        <v>172.43</v>
      </c>
      <c r="K444" s="59" t="str">
        <f t="shared" si="24"/>
        <v>665.2017</v>
      </c>
      <c r="L444" s="58">
        <f t="shared" si="25"/>
        <v>-3.32</v>
      </c>
      <c r="M444" s="58">
        <f>IFERROR(_xlfn.XLOOKUP(K444,'02 By Fund. Year'!A:A,'02 By Fund. Year'!B:B),0)</f>
        <v>0</v>
      </c>
      <c r="N444" s="57">
        <f t="shared" si="26"/>
        <v>-3.32</v>
      </c>
      <c r="P444" s="58">
        <f t="shared" si="27"/>
        <v>-14.93</v>
      </c>
    </row>
    <row r="445" spans="1:16" x14ac:dyDescent="0.3">
      <c r="A445">
        <v>665</v>
      </c>
      <c r="B445" t="s">
        <v>117</v>
      </c>
      <c r="C445">
        <v>2016</v>
      </c>
      <c r="D445" s="57">
        <v>128.06</v>
      </c>
      <c r="E445" s="57">
        <v>0</v>
      </c>
      <c r="F445" s="57">
        <v>0</v>
      </c>
      <c r="G445" s="57">
        <v>32.729999999999997</v>
      </c>
      <c r="H445" s="57">
        <v>11</v>
      </c>
      <c r="I445" s="57">
        <v>0</v>
      </c>
      <c r="J445" s="57">
        <v>84.33</v>
      </c>
      <c r="K445" s="59" t="str">
        <f t="shared" si="24"/>
        <v>665.2016</v>
      </c>
      <c r="L445" s="58">
        <f t="shared" si="25"/>
        <v>-32.729999999999997</v>
      </c>
      <c r="M445" s="58">
        <f>IFERROR(_xlfn.XLOOKUP(K445,'02 By Fund. Year'!A:A,'02 By Fund. Year'!B:B),0)</f>
        <v>0</v>
      </c>
      <c r="N445" s="57">
        <f t="shared" si="26"/>
        <v>-32.729999999999997</v>
      </c>
      <c r="P445" s="58">
        <f t="shared" si="27"/>
        <v>-11</v>
      </c>
    </row>
    <row r="446" spans="1:16" x14ac:dyDescent="0.3">
      <c r="A446">
        <v>665</v>
      </c>
      <c r="B446" t="s">
        <v>117</v>
      </c>
      <c r="C446">
        <v>2015</v>
      </c>
      <c r="D446" s="57">
        <v>54.91</v>
      </c>
      <c r="E446" s="57">
        <v>0</v>
      </c>
      <c r="F446" s="57">
        <v>0</v>
      </c>
      <c r="G446" s="57">
        <v>1.31</v>
      </c>
      <c r="H446" s="57">
        <v>7.73</v>
      </c>
      <c r="I446" s="57">
        <v>0</v>
      </c>
      <c r="J446" s="57">
        <v>45.87</v>
      </c>
      <c r="K446" s="59" t="str">
        <f t="shared" si="24"/>
        <v>665.2015</v>
      </c>
      <c r="L446" s="58">
        <f t="shared" si="25"/>
        <v>-1.31</v>
      </c>
      <c r="M446" s="58">
        <f>IFERROR(_xlfn.XLOOKUP(K446,'02 By Fund. Year'!A:A,'02 By Fund. Year'!B:B),0)</f>
        <v>0</v>
      </c>
      <c r="N446" s="57">
        <f t="shared" si="26"/>
        <v>-1.31</v>
      </c>
      <c r="P446" s="58">
        <f t="shared" si="27"/>
        <v>-7.73</v>
      </c>
    </row>
    <row r="447" spans="1:16" x14ac:dyDescent="0.3">
      <c r="A447">
        <v>665</v>
      </c>
      <c r="B447" t="s">
        <v>117</v>
      </c>
      <c r="C447">
        <v>2014</v>
      </c>
      <c r="D447" s="57">
        <v>37.39</v>
      </c>
      <c r="E447" s="57">
        <v>0</v>
      </c>
      <c r="F447" s="57">
        <v>0</v>
      </c>
      <c r="G447" s="57">
        <v>0.4</v>
      </c>
      <c r="H447" s="57">
        <v>3.45</v>
      </c>
      <c r="I447" s="57">
        <v>0</v>
      </c>
      <c r="J447" s="57">
        <v>33.54</v>
      </c>
      <c r="K447" s="59" t="str">
        <f t="shared" si="24"/>
        <v>665.2014</v>
      </c>
      <c r="L447" s="58">
        <f t="shared" si="25"/>
        <v>-0.4</v>
      </c>
      <c r="M447" s="58">
        <f>IFERROR(_xlfn.XLOOKUP(K447,'02 By Fund. Year'!A:A,'02 By Fund. Year'!B:B),0)</f>
        <v>0</v>
      </c>
      <c r="N447" s="57">
        <f t="shared" si="26"/>
        <v>-0.4</v>
      </c>
      <c r="P447" s="58">
        <f t="shared" si="27"/>
        <v>-3.45</v>
      </c>
    </row>
    <row r="448" spans="1:16" x14ac:dyDescent="0.3">
      <c r="A448">
        <v>665</v>
      </c>
      <c r="B448" t="s">
        <v>117</v>
      </c>
      <c r="C448">
        <v>2013</v>
      </c>
      <c r="D448" s="57">
        <v>10.75</v>
      </c>
      <c r="E448" s="57">
        <v>0</v>
      </c>
      <c r="F448" s="57">
        <v>0</v>
      </c>
      <c r="G448" s="57">
        <v>0.16</v>
      </c>
      <c r="H448" s="57">
        <v>0</v>
      </c>
      <c r="I448" s="57">
        <v>0</v>
      </c>
      <c r="J448" s="57">
        <v>10.59</v>
      </c>
      <c r="K448" s="59" t="str">
        <f t="shared" si="24"/>
        <v>665.2013</v>
      </c>
      <c r="L448" s="58">
        <f t="shared" si="25"/>
        <v>-0.16</v>
      </c>
      <c r="M448" s="58">
        <f>IFERROR(_xlfn.XLOOKUP(K448,'02 By Fund. Year'!A:A,'02 By Fund. Year'!B:B),0)</f>
        <v>0</v>
      </c>
      <c r="N448" s="57">
        <f t="shared" si="26"/>
        <v>-0.16</v>
      </c>
      <c r="P448" s="58">
        <f t="shared" si="27"/>
        <v>0</v>
      </c>
    </row>
    <row r="449" spans="1:16" x14ac:dyDescent="0.3">
      <c r="A449">
        <v>665</v>
      </c>
      <c r="B449" t="s">
        <v>117</v>
      </c>
      <c r="C449">
        <v>2012</v>
      </c>
      <c r="D449" s="57">
        <v>3</v>
      </c>
      <c r="E449" s="57">
        <v>0</v>
      </c>
      <c r="F449" s="57">
        <v>0</v>
      </c>
      <c r="G449" s="57">
        <v>0.05</v>
      </c>
      <c r="H449" s="57">
        <v>0</v>
      </c>
      <c r="I449" s="57">
        <v>0</v>
      </c>
      <c r="J449" s="57">
        <v>2.95</v>
      </c>
      <c r="K449" s="59" t="str">
        <f t="shared" si="24"/>
        <v>665.2012</v>
      </c>
      <c r="L449" s="58">
        <f t="shared" si="25"/>
        <v>-0.05</v>
      </c>
      <c r="M449" s="58">
        <f>IFERROR(_xlfn.XLOOKUP(K449,'02 By Fund. Year'!A:A,'02 By Fund. Year'!B:B),0)</f>
        <v>0</v>
      </c>
      <c r="N449" s="57">
        <f t="shared" si="26"/>
        <v>-0.05</v>
      </c>
      <c r="P449" s="58">
        <f t="shared" si="27"/>
        <v>0</v>
      </c>
    </row>
    <row r="450" spans="1:16" x14ac:dyDescent="0.3">
      <c r="A450">
        <v>666</v>
      </c>
      <c r="B450" t="s">
        <v>118</v>
      </c>
      <c r="C450">
        <v>2025</v>
      </c>
      <c r="D450" s="57">
        <v>6100422.1900000004</v>
      </c>
      <c r="E450" s="57">
        <v>1990.81</v>
      </c>
      <c r="F450" s="57">
        <v>-6566.95</v>
      </c>
      <c r="G450" s="57">
        <v>29.62</v>
      </c>
      <c r="H450" s="57">
        <v>5874088.4000000004</v>
      </c>
      <c r="I450" s="57">
        <v>155877.70000000001</v>
      </c>
      <c r="J450" s="57">
        <v>65850.33</v>
      </c>
      <c r="K450" s="59" t="str">
        <f t="shared" si="24"/>
        <v>666.2025</v>
      </c>
      <c r="L450" s="58">
        <f t="shared" si="25"/>
        <v>-4605.7599999999993</v>
      </c>
      <c r="M450" s="58">
        <f>IFERROR(_xlfn.XLOOKUP(K450,'02 By Fund. Year'!A:A,'02 By Fund. Year'!B:B),0)</f>
        <v>-22241.59</v>
      </c>
      <c r="N450" s="57">
        <f t="shared" si="26"/>
        <v>-26847.35</v>
      </c>
      <c r="P450" s="58">
        <f t="shared" si="27"/>
        <v>-5851846.8100000005</v>
      </c>
    </row>
    <row r="451" spans="1:16" x14ac:dyDescent="0.3">
      <c r="A451">
        <v>666</v>
      </c>
      <c r="B451" t="s">
        <v>118</v>
      </c>
      <c r="C451">
        <v>2024</v>
      </c>
      <c r="D451" s="57">
        <v>58585.1</v>
      </c>
      <c r="E451" s="57">
        <v>0</v>
      </c>
      <c r="F451" s="57">
        <v>-4252.2</v>
      </c>
      <c r="G451" s="57">
        <v>25.42</v>
      </c>
      <c r="H451" s="57">
        <v>35515.03</v>
      </c>
      <c r="I451" s="57">
        <v>-26.97</v>
      </c>
      <c r="J451" s="57">
        <v>18819.419999999998</v>
      </c>
      <c r="K451" s="59" t="str">
        <f t="shared" si="24"/>
        <v>666.2024</v>
      </c>
      <c r="L451" s="58">
        <f t="shared" si="25"/>
        <v>-4277.62</v>
      </c>
      <c r="M451" s="58">
        <f>IFERROR(_xlfn.XLOOKUP(K451,'02 By Fund. Year'!A:A,'02 By Fund. Year'!B:B),0)</f>
        <v>35038.06</v>
      </c>
      <c r="N451" s="57">
        <f t="shared" si="26"/>
        <v>30760.44</v>
      </c>
      <c r="P451" s="58">
        <f t="shared" si="27"/>
        <v>-70553.09</v>
      </c>
    </row>
    <row r="452" spans="1:16" x14ac:dyDescent="0.3">
      <c r="A452">
        <v>666</v>
      </c>
      <c r="B452" t="s">
        <v>118</v>
      </c>
      <c r="C452">
        <v>2023</v>
      </c>
      <c r="D452" s="57">
        <v>14089.88</v>
      </c>
      <c r="E452" s="57">
        <v>17.23</v>
      </c>
      <c r="F452" s="57">
        <v>-601.59</v>
      </c>
      <c r="G452" s="57">
        <v>16.899999999999999</v>
      </c>
      <c r="H452" s="57">
        <v>4746.74</v>
      </c>
      <c r="I452" s="57">
        <v>0.2</v>
      </c>
      <c r="J452" s="57">
        <v>8741.68</v>
      </c>
      <c r="K452" s="59" t="str">
        <f t="shared" si="24"/>
        <v>666.2023</v>
      </c>
      <c r="L452" s="58">
        <f t="shared" si="25"/>
        <v>-601.26</v>
      </c>
      <c r="M452" s="58">
        <f>IFERROR(_xlfn.XLOOKUP(K452,'02 By Fund. Year'!A:A,'02 By Fund. Year'!B:B),0)</f>
        <v>10138.719999999999</v>
      </c>
      <c r="N452" s="57">
        <f t="shared" si="26"/>
        <v>9537.4599999999991</v>
      </c>
      <c r="P452" s="58">
        <f t="shared" si="27"/>
        <v>-14885.46</v>
      </c>
    </row>
    <row r="453" spans="1:16" x14ac:dyDescent="0.3">
      <c r="A453">
        <v>666</v>
      </c>
      <c r="B453" t="s">
        <v>118</v>
      </c>
      <c r="C453">
        <v>2022</v>
      </c>
      <c r="D453" s="57">
        <v>7420.04</v>
      </c>
      <c r="E453" s="57">
        <v>0</v>
      </c>
      <c r="F453" s="57">
        <v>-373.12</v>
      </c>
      <c r="G453" s="57">
        <v>15.61</v>
      </c>
      <c r="H453" s="57">
        <v>3102.95</v>
      </c>
      <c r="I453" s="57">
        <v>0.15</v>
      </c>
      <c r="J453" s="57">
        <v>3928.21</v>
      </c>
      <c r="K453" s="59" t="str">
        <f t="shared" si="24"/>
        <v>666.2022</v>
      </c>
      <c r="L453" s="58">
        <f t="shared" si="25"/>
        <v>-388.73</v>
      </c>
      <c r="M453" s="58">
        <f>IFERROR(_xlfn.XLOOKUP(K453,'02 By Fund. Year'!A:A,'02 By Fund. Year'!B:B),0)</f>
        <v>616.74</v>
      </c>
      <c r="N453" s="57">
        <f t="shared" si="26"/>
        <v>228.01</v>
      </c>
      <c r="P453" s="58">
        <f t="shared" si="27"/>
        <v>-3719.6899999999996</v>
      </c>
    </row>
    <row r="454" spans="1:16" x14ac:dyDescent="0.3">
      <c r="A454">
        <v>666</v>
      </c>
      <c r="B454" t="s">
        <v>118</v>
      </c>
      <c r="C454">
        <v>2021</v>
      </c>
      <c r="D454" s="57">
        <v>2872.97</v>
      </c>
      <c r="E454" s="57">
        <v>0</v>
      </c>
      <c r="F454" s="57">
        <v>-481.87</v>
      </c>
      <c r="G454" s="57">
        <v>21.15</v>
      </c>
      <c r="H454" s="57">
        <v>1126.44</v>
      </c>
      <c r="I454" s="57">
        <v>-5.19</v>
      </c>
      <c r="J454" s="57">
        <v>1248.7</v>
      </c>
      <c r="K454" s="59" t="str">
        <f t="shared" ref="K454:K517" si="28">CONCATENATE(A454,".",C454)</f>
        <v>666.2021</v>
      </c>
      <c r="L454" s="58">
        <f t="shared" ref="L454:L517" si="29">SUM(E454,F454,-G454)</f>
        <v>-503.02</v>
      </c>
      <c r="M454" s="58">
        <f>IFERROR(_xlfn.XLOOKUP(K454,'02 By Fund. Year'!A:A,'02 By Fund. Year'!B:B),0)</f>
        <v>636.99</v>
      </c>
      <c r="N454" s="57">
        <f t="shared" ref="N454:N517" si="30">SUM(L454:M454)</f>
        <v>133.97000000000003</v>
      </c>
      <c r="P454" s="58">
        <f t="shared" ref="P454:P517" si="31">-SUM(H454,M454)</f>
        <v>-1763.43</v>
      </c>
    </row>
    <row r="455" spans="1:16" x14ac:dyDescent="0.3">
      <c r="A455">
        <v>666</v>
      </c>
      <c r="B455" t="s">
        <v>118</v>
      </c>
      <c r="C455">
        <v>2020</v>
      </c>
      <c r="D455" s="57">
        <v>977.83</v>
      </c>
      <c r="E455" s="57">
        <v>0</v>
      </c>
      <c r="F455" s="57">
        <v>-224.93</v>
      </c>
      <c r="G455" s="57">
        <v>16.350000000000001</v>
      </c>
      <c r="H455" s="57">
        <v>64.11</v>
      </c>
      <c r="I455" s="57">
        <v>0.52</v>
      </c>
      <c r="J455" s="57">
        <v>671.92</v>
      </c>
      <c r="K455" s="59" t="str">
        <f t="shared" si="28"/>
        <v>666.2020</v>
      </c>
      <c r="L455" s="58">
        <f t="shared" si="29"/>
        <v>-241.28</v>
      </c>
      <c r="M455" s="58">
        <f>IFERROR(_xlfn.XLOOKUP(K455,'02 By Fund. Year'!A:A,'02 By Fund. Year'!B:B),0)</f>
        <v>128.31000000000003</v>
      </c>
      <c r="N455" s="57">
        <f t="shared" si="30"/>
        <v>-112.96999999999997</v>
      </c>
      <c r="P455" s="58">
        <f t="shared" si="31"/>
        <v>-192.42000000000002</v>
      </c>
    </row>
    <row r="456" spans="1:16" x14ac:dyDescent="0.3">
      <c r="A456">
        <v>666</v>
      </c>
      <c r="B456" t="s">
        <v>118</v>
      </c>
      <c r="C456">
        <v>2019</v>
      </c>
      <c r="D456" s="57">
        <v>806.18</v>
      </c>
      <c r="E456" s="57">
        <v>0</v>
      </c>
      <c r="F456" s="57">
        <v>-75.23</v>
      </c>
      <c r="G456" s="57">
        <v>36.75</v>
      </c>
      <c r="H456" s="57">
        <v>104.53</v>
      </c>
      <c r="I456" s="57">
        <v>-0.28000000000000003</v>
      </c>
      <c r="J456" s="57">
        <v>589.95000000000005</v>
      </c>
      <c r="K456" s="59" t="str">
        <f t="shared" si="28"/>
        <v>666.2019</v>
      </c>
      <c r="L456" s="58">
        <f t="shared" si="29"/>
        <v>-111.98</v>
      </c>
      <c r="M456" s="58">
        <f>IFERROR(_xlfn.XLOOKUP(K456,'02 By Fund. Year'!A:A,'02 By Fund. Year'!B:B),0)</f>
        <v>-6.0499999999999954</v>
      </c>
      <c r="N456" s="57">
        <f t="shared" si="30"/>
        <v>-118.03</v>
      </c>
      <c r="P456" s="58">
        <f t="shared" si="31"/>
        <v>-98.48</v>
      </c>
    </row>
    <row r="457" spans="1:16" x14ac:dyDescent="0.3">
      <c r="A457">
        <v>666</v>
      </c>
      <c r="B457" t="s">
        <v>118</v>
      </c>
      <c r="C457">
        <v>2018</v>
      </c>
      <c r="D457" s="57">
        <v>414.42</v>
      </c>
      <c r="E457" s="57">
        <v>0</v>
      </c>
      <c r="F457" s="57">
        <v>0</v>
      </c>
      <c r="G457" s="57">
        <v>112.59</v>
      </c>
      <c r="H457" s="57">
        <v>27.74</v>
      </c>
      <c r="I457" s="57">
        <v>0</v>
      </c>
      <c r="J457" s="57">
        <v>274.08999999999997</v>
      </c>
      <c r="K457" s="59" t="str">
        <f t="shared" si="28"/>
        <v>666.2018</v>
      </c>
      <c r="L457" s="58">
        <f t="shared" si="29"/>
        <v>-112.59</v>
      </c>
      <c r="M457" s="58">
        <f>IFERROR(_xlfn.XLOOKUP(K457,'02 By Fund. Year'!A:A,'02 By Fund. Year'!B:B),0)</f>
        <v>-1.0000000000000064E-2</v>
      </c>
      <c r="N457" s="57">
        <f t="shared" si="30"/>
        <v>-112.60000000000001</v>
      </c>
      <c r="P457" s="58">
        <f t="shared" si="31"/>
        <v>-27.729999999999997</v>
      </c>
    </row>
    <row r="458" spans="1:16" x14ac:dyDescent="0.3">
      <c r="A458">
        <v>666</v>
      </c>
      <c r="B458" t="s">
        <v>118</v>
      </c>
      <c r="C458">
        <v>2017</v>
      </c>
      <c r="D458" s="57">
        <v>181.65</v>
      </c>
      <c r="E458" s="57">
        <v>0</v>
      </c>
      <c r="F458" s="57">
        <v>0</v>
      </c>
      <c r="G458" s="57">
        <v>3.17</v>
      </c>
      <c r="H458" s="57">
        <v>14.22</v>
      </c>
      <c r="I458" s="57">
        <v>0</v>
      </c>
      <c r="J458" s="57">
        <v>164.26</v>
      </c>
      <c r="K458" s="59" t="str">
        <f t="shared" si="28"/>
        <v>666.2017</v>
      </c>
      <c r="L458" s="58">
        <f t="shared" si="29"/>
        <v>-3.17</v>
      </c>
      <c r="M458" s="58">
        <f>IFERROR(_xlfn.XLOOKUP(K458,'02 By Fund. Year'!A:A,'02 By Fund. Year'!B:B),0)</f>
        <v>0</v>
      </c>
      <c r="N458" s="57">
        <f t="shared" si="30"/>
        <v>-3.17</v>
      </c>
      <c r="P458" s="58">
        <f t="shared" si="31"/>
        <v>-14.22</v>
      </c>
    </row>
    <row r="459" spans="1:16" x14ac:dyDescent="0.3">
      <c r="A459">
        <v>666</v>
      </c>
      <c r="B459" t="s">
        <v>118</v>
      </c>
      <c r="C459">
        <v>2016</v>
      </c>
      <c r="D459" s="57">
        <v>176.24</v>
      </c>
      <c r="E459" s="57">
        <v>0</v>
      </c>
      <c r="F459" s="57">
        <v>0</v>
      </c>
      <c r="G459" s="57">
        <v>45.05</v>
      </c>
      <c r="H459" s="57">
        <v>15.17</v>
      </c>
      <c r="I459" s="57">
        <v>0</v>
      </c>
      <c r="J459" s="57">
        <v>116.02</v>
      </c>
      <c r="K459" s="59" t="str">
        <f t="shared" si="28"/>
        <v>666.2016</v>
      </c>
      <c r="L459" s="58">
        <f t="shared" si="29"/>
        <v>-45.05</v>
      </c>
      <c r="M459" s="58">
        <f>IFERROR(_xlfn.XLOOKUP(K459,'02 By Fund. Year'!A:A,'02 By Fund. Year'!B:B),0)</f>
        <v>0</v>
      </c>
      <c r="N459" s="57">
        <f t="shared" si="30"/>
        <v>-45.05</v>
      </c>
      <c r="P459" s="58">
        <f t="shared" si="31"/>
        <v>-15.17</v>
      </c>
    </row>
    <row r="460" spans="1:16" x14ac:dyDescent="0.3">
      <c r="A460">
        <v>666</v>
      </c>
      <c r="B460" t="s">
        <v>118</v>
      </c>
      <c r="C460">
        <v>2015</v>
      </c>
      <c r="D460" s="57">
        <v>97.63</v>
      </c>
      <c r="E460" s="57">
        <v>0</v>
      </c>
      <c r="F460" s="57">
        <v>0</v>
      </c>
      <c r="G460" s="57">
        <v>2.34</v>
      </c>
      <c r="H460" s="57">
        <v>13.76</v>
      </c>
      <c r="I460" s="57">
        <v>0</v>
      </c>
      <c r="J460" s="57">
        <v>81.53</v>
      </c>
      <c r="K460" s="59" t="str">
        <f t="shared" si="28"/>
        <v>666.2015</v>
      </c>
      <c r="L460" s="58">
        <f t="shared" si="29"/>
        <v>-2.34</v>
      </c>
      <c r="M460" s="58">
        <f>IFERROR(_xlfn.XLOOKUP(K460,'02 By Fund. Year'!A:A,'02 By Fund. Year'!B:B),0)</f>
        <v>0</v>
      </c>
      <c r="N460" s="57">
        <f t="shared" si="30"/>
        <v>-2.34</v>
      </c>
      <c r="P460" s="58">
        <f t="shared" si="31"/>
        <v>-13.76</v>
      </c>
    </row>
    <row r="461" spans="1:16" x14ac:dyDescent="0.3">
      <c r="A461">
        <v>666</v>
      </c>
      <c r="B461" t="s">
        <v>118</v>
      </c>
      <c r="C461">
        <v>2014</v>
      </c>
      <c r="D461" s="57">
        <v>111.25</v>
      </c>
      <c r="E461" s="57">
        <v>0</v>
      </c>
      <c r="F461" s="57">
        <v>0</v>
      </c>
      <c r="G461" s="57">
        <v>1.18</v>
      </c>
      <c r="H461" s="57">
        <v>10.24</v>
      </c>
      <c r="I461" s="57">
        <v>0</v>
      </c>
      <c r="J461" s="57">
        <v>99.83</v>
      </c>
      <c r="K461" s="59" t="str">
        <f t="shared" si="28"/>
        <v>666.2014</v>
      </c>
      <c r="L461" s="58">
        <f t="shared" si="29"/>
        <v>-1.18</v>
      </c>
      <c r="M461" s="58">
        <f>IFERROR(_xlfn.XLOOKUP(K461,'02 By Fund. Year'!A:A,'02 By Fund. Year'!B:B),0)</f>
        <v>0</v>
      </c>
      <c r="N461" s="57">
        <f t="shared" si="30"/>
        <v>-1.18</v>
      </c>
      <c r="P461" s="58">
        <f t="shared" si="31"/>
        <v>-10.24</v>
      </c>
    </row>
    <row r="462" spans="1:16" x14ac:dyDescent="0.3">
      <c r="A462">
        <v>666</v>
      </c>
      <c r="B462" t="s">
        <v>118</v>
      </c>
      <c r="C462">
        <v>2013</v>
      </c>
      <c r="D462" s="57">
        <v>83.29</v>
      </c>
      <c r="E462" s="57">
        <v>0</v>
      </c>
      <c r="F462" s="57">
        <v>0</v>
      </c>
      <c r="G462" s="57">
        <v>1.26</v>
      </c>
      <c r="H462" s="57">
        <v>0.04</v>
      </c>
      <c r="I462" s="57">
        <v>0</v>
      </c>
      <c r="J462" s="57">
        <v>81.99</v>
      </c>
      <c r="K462" s="59" t="str">
        <f t="shared" si="28"/>
        <v>666.2013</v>
      </c>
      <c r="L462" s="58">
        <f t="shared" si="29"/>
        <v>-1.26</v>
      </c>
      <c r="M462" s="58">
        <f>IFERROR(_xlfn.XLOOKUP(K462,'02 By Fund. Year'!A:A,'02 By Fund. Year'!B:B),0)</f>
        <v>0</v>
      </c>
      <c r="N462" s="57">
        <f t="shared" si="30"/>
        <v>-1.26</v>
      </c>
      <c r="P462" s="58">
        <f t="shared" si="31"/>
        <v>-0.04</v>
      </c>
    </row>
    <row r="463" spans="1:16" x14ac:dyDescent="0.3">
      <c r="A463">
        <v>666</v>
      </c>
      <c r="B463" t="s">
        <v>118</v>
      </c>
      <c r="C463">
        <v>2012</v>
      </c>
      <c r="D463" s="57">
        <v>74.28</v>
      </c>
      <c r="E463" s="57">
        <v>0</v>
      </c>
      <c r="F463" s="57">
        <v>0</v>
      </c>
      <c r="G463" s="57">
        <v>1.26</v>
      </c>
      <c r="H463" s="57">
        <v>0.02</v>
      </c>
      <c r="I463" s="57">
        <v>0</v>
      </c>
      <c r="J463" s="57">
        <v>73</v>
      </c>
      <c r="K463" s="59" t="str">
        <f t="shared" si="28"/>
        <v>666.2012</v>
      </c>
      <c r="L463" s="58">
        <f t="shared" si="29"/>
        <v>-1.26</v>
      </c>
      <c r="M463" s="58">
        <f>IFERROR(_xlfn.XLOOKUP(K463,'02 By Fund. Year'!A:A,'02 By Fund. Year'!B:B),0)</f>
        <v>0</v>
      </c>
      <c r="N463" s="57">
        <f t="shared" si="30"/>
        <v>-1.26</v>
      </c>
      <c r="P463" s="58">
        <f t="shared" si="31"/>
        <v>-0.02</v>
      </c>
    </row>
    <row r="464" spans="1:16" x14ac:dyDescent="0.3">
      <c r="A464">
        <v>666</v>
      </c>
      <c r="B464" t="s">
        <v>118</v>
      </c>
      <c r="C464">
        <v>2011</v>
      </c>
      <c r="D464" s="57">
        <v>137.76</v>
      </c>
      <c r="E464" s="57">
        <v>0</v>
      </c>
      <c r="F464" s="57">
        <v>0</v>
      </c>
      <c r="G464" s="57">
        <v>1.26</v>
      </c>
      <c r="H464" s="57">
        <v>6.32</v>
      </c>
      <c r="I464" s="57">
        <v>0</v>
      </c>
      <c r="J464" s="57">
        <v>130.18</v>
      </c>
      <c r="K464" s="59" t="str">
        <f t="shared" si="28"/>
        <v>666.2011</v>
      </c>
      <c r="L464" s="58">
        <f t="shared" si="29"/>
        <v>-1.26</v>
      </c>
      <c r="M464" s="58">
        <f>IFERROR(_xlfn.XLOOKUP(K464,'02 By Fund. Year'!A:A,'02 By Fund. Year'!B:B),0)</f>
        <v>0</v>
      </c>
      <c r="N464" s="57">
        <f t="shared" si="30"/>
        <v>-1.26</v>
      </c>
      <c r="P464" s="58">
        <f t="shared" si="31"/>
        <v>-6.32</v>
      </c>
    </row>
    <row r="465" spans="1:16" x14ac:dyDescent="0.3">
      <c r="A465">
        <v>666</v>
      </c>
      <c r="B465" t="s">
        <v>118</v>
      </c>
      <c r="C465">
        <v>2010</v>
      </c>
      <c r="D465" s="57">
        <v>67.75</v>
      </c>
      <c r="E465" s="57">
        <v>0</v>
      </c>
      <c r="F465" s="57">
        <v>0</v>
      </c>
      <c r="G465" s="57">
        <v>1.58</v>
      </c>
      <c r="H465" s="57">
        <v>6.07</v>
      </c>
      <c r="I465" s="57">
        <v>0</v>
      </c>
      <c r="J465" s="57">
        <v>60.1</v>
      </c>
      <c r="K465" s="59" t="str">
        <f t="shared" si="28"/>
        <v>666.2010</v>
      </c>
      <c r="L465" s="58">
        <f t="shared" si="29"/>
        <v>-1.58</v>
      </c>
      <c r="M465" s="58">
        <f>IFERROR(_xlfn.XLOOKUP(K465,'02 By Fund. Year'!A:A,'02 By Fund. Year'!B:B),0)</f>
        <v>0</v>
      </c>
      <c r="N465" s="57">
        <f t="shared" si="30"/>
        <v>-1.58</v>
      </c>
      <c r="P465" s="58">
        <f t="shared" si="31"/>
        <v>-6.07</v>
      </c>
    </row>
    <row r="466" spans="1:16" x14ac:dyDescent="0.3">
      <c r="A466">
        <v>666</v>
      </c>
      <c r="B466" t="s">
        <v>118</v>
      </c>
      <c r="C466">
        <v>2009</v>
      </c>
      <c r="D466" s="57">
        <v>99.93</v>
      </c>
      <c r="E466" s="57">
        <v>0</v>
      </c>
      <c r="F466" s="57">
        <v>0</v>
      </c>
      <c r="G466" s="57">
        <v>16.45</v>
      </c>
      <c r="H466" s="57">
        <v>6.84</v>
      </c>
      <c r="I466" s="57">
        <v>0</v>
      </c>
      <c r="J466" s="57">
        <v>76.64</v>
      </c>
      <c r="K466" s="59" t="str">
        <f t="shared" si="28"/>
        <v>666.2009</v>
      </c>
      <c r="L466" s="58">
        <f t="shared" si="29"/>
        <v>-16.45</v>
      </c>
      <c r="M466" s="58">
        <f>IFERROR(_xlfn.XLOOKUP(K466,'02 By Fund. Year'!A:A,'02 By Fund. Year'!B:B),0)</f>
        <v>0</v>
      </c>
      <c r="N466" s="57">
        <f t="shared" si="30"/>
        <v>-16.45</v>
      </c>
      <c r="P466" s="58">
        <f t="shared" si="31"/>
        <v>-6.84</v>
      </c>
    </row>
    <row r="467" spans="1:16" x14ac:dyDescent="0.3">
      <c r="A467">
        <v>666</v>
      </c>
      <c r="B467" t="s">
        <v>118</v>
      </c>
      <c r="C467">
        <v>2008</v>
      </c>
      <c r="D467" s="57">
        <v>51.05</v>
      </c>
      <c r="E467" s="57">
        <v>0</v>
      </c>
      <c r="F467" s="57">
        <v>0</v>
      </c>
      <c r="G467" s="57">
        <v>10.28</v>
      </c>
      <c r="H467" s="57">
        <v>6.73</v>
      </c>
      <c r="I467" s="57">
        <v>0</v>
      </c>
      <c r="J467" s="57">
        <v>34.04</v>
      </c>
      <c r="K467" s="59" t="str">
        <f t="shared" si="28"/>
        <v>666.2008</v>
      </c>
      <c r="L467" s="58">
        <f t="shared" si="29"/>
        <v>-10.28</v>
      </c>
      <c r="M467" s="58">
        <f>IFERROR(_xlfn.XLOOKUP(K467,'02 By Fund. Year'!A:A,'02 By Fund. Year'!B:B),0)</f>
        <v>0</v>
      </c>
      <c r="N467" s="57">
        <f t="shared" si="30"/>
        <v>-10.28</v>
      </c>
      <c r="P467" s="58">
        <f t="shared" si="31"/>
        <v>-6.73</v>
      </c>
    </row>
    <row r="468" spans="1:16" x14ac:dyDescent="0.3">
      <c r="A468">
        <v>666</v>
      </c>
      <c r="B468" t="s">
        <v>118</v>
      </c>
      <c r="C468">
        <v>2007</v>
      </c>
      <c r="D468" s="57">
        <v>19.11</v>
      </c>
      <c r="E468" s="57">
        <v>0</v>
      </c>
      <c r="F468" s="57">
        <v>0</v>
      </c>
      <c r="G468" s="57">
        <v>1.86</v>
      </c>
      <c r="H468" s="57">
        <v>0.7</v>
      </c>
      <c r="I468" s="57">
        <v>0</v>
      </c>
      <c r="J468" s="57">
        <v>16.55</v>
      </c>
      <c r="K468" s="59" t="str">
        <f t="shared" si="28"/>
        <v>666.2007</v>
      </c>
      <c r="L468" s="58">
        <f t="shared" si="29"/>
        <v>-1.86</v>
      </c>
      <c r="M468" s="58">
        <f>IFERROR(_xlfn.XLOOKUP(K468,'02 By Fund. Year'!A:A,'02 By Fund. Year'!B:B),0)</f>
        <v>0</v>
      </c>
      <c r="N468" s="57">
        <f t="shared" si="30"/>
        <v>-1.86</v>
      </c>
      <c r="P468" s="58">
        <f t="shared" si="31"/>
        <v>-0.7</v>
      </c>
    </row>
    <row r="469" spans="1:16" x14ac:dyDescent="0.3">
      <c r="A469">
        <v>666</v>
      </c>
      <c r="B469" t="s">
        <v>118</v>
      </c>
      <c r="C469">
        <v>2006</v>
      </c>
      <c r="D469" s="57">
        <v>18.61</v>
      </c>
      <c r="E469" s="57">
        <v>0</v>
      </c>
      <c r="F469" s="57">
        <v>0</v>
      </c>
      <c r="G469" s="57">
        <v>2.12</v>
      </c>
      <c r="H469" s="57">
        <v>1.46</v>
      </c>
      <c r="I469" s="57">
        <v>0</v>
      </c>
      <c r="J469" s="57">
        <v>15.03</v>
      </c>
      <c r="K469" s="59" t="str">
        <f t="shared" si="28"/>
        <v>666.2006</v>
      </c>
      <c r="L469" s="58">
        <f t="shared" si="29"/>
        <v>-2.12</v>
      </c>
      <c r="M469" s="58">
        <f>IFERROR(_xlfn.XLOOKUP(K469,'02 By Fund. Year'!A:A,'02 By Fund. Year'!B:B),0)</f>
        <v>0</v>
      </c>
      <c r="N469" s="57">
        <f t="shared" si="30"/>
        <v>-2.12</v>
      </c>
      <c r="P469" s="58">
        <f t="shared" si="31"/>
        <v>-1.46</v>
      </c>
    </row>
    <row r="470" spans="1:16" x14ac:dyDescent="0.3">
      <c r="A470">
        <v>666</v>
      </c>
      <c r="B470" t="s">
        <v>118</v>
      </c>
      <c r="C470">
        <v>2005</v>
      </c>
      <c r="D470" s="57">
        <v>14.93</v>
      </c>
      <c r="E470" s="57">
        <v>0</v>
      </c>
      <c r="F470" s="57">
        <v>0</v>
      </c>
      <c r="G470" s="57">
        <v>1.68</v>
      </c>
      <c r="H470" s="57">
        <v>0.35</v>
      </c>
      <c r="I470" s="57">
        <v>0</v>
      </c>
      <c r="J470" s="57">
        <v>12.9</v>
      </c>
      <c r="K470" s="59" t="str">
        <f t="shared" si="28"/>
        <v>666.2005</v>
      </c>
      <c r="L470" s="58">
        <f t="shared" si="29"/>
        <v>-1.68</v>
      </c>
      <c r="M470" s="58">
        <f>IFERROR(_xlfn.XLOOKUP(K470,'02 By Fund. Year'!A:A,'02 By Fund. Year'!B:B),0)</f>
        <v>0</v>
      </c>
      <c r="N470" s="57">
        <f t="shared" si="30"/>
        <v>-1.68</v>
      </c>
      <c r="P470" s="58">
        <f t="shared" si="31"/>
        <v>-0.35</v>
      </c>
    </row>
    <row r="471" spans="1:16" x14ac:dyDescent="0.3">
      <c r="A471">
        <v>666</v>
      </c>
      <c r="B471" t="s">
        <v>118</v>
      </c>
      <c r="C471">
        <v>2004</v>
      </c>
      <c r="D471" s="57">
        <v>10.81</v>
      </c>
      <c r="E471" s="57">
        <v>0</v>
      </c>
      <c r="F471" s="57">
        <v>0</v>
      </c>
      <c r="G471" s="57">
        <v>1.62</v>
      </c>
      <c r="H471" s="57">
        <v>0.19</v>
      </c>
      <c r="I471" s="57">
        <v>0</v>
      </c>
      <c r="J471" s="57">
        <v>9</v>
      </c>
      <c r="K471" s="59" t="str">
        <f t="shared" si="28"/>
        <v>666.2004</v>
      </c>
      <c r="L471" s="58">
        <f t="shared" si="29"/>
        <v>-1.62</v>
      </c>
      <c r="M471" s="58">
        <f>IFERROR(_xlfn.XLOOKUP(K471,'02 By Fund. Year'!A:A,'02 By Fund. Year'!B:B),0)</f>
        <v>0</v>
      </c>
      <c r="N471" s="57">
        <f t="shared" si="30"/>
        <v>-1.62</v>
      </c>
      <c r="P471" s="58">
        <f t="shared" si="31"/>
        <v>-0.19</v>
      </c>
    </row>
    <row r="472" spans="1:16" x14ac:dyDescent="0.3">
      <c r="A472">
        <v>666</v>
      </c>
      <c r="B472" t="s">
        <v>118</v>
      </c>
      <c r="C472">
        <v>2003</v>
      </c>
      <c r="D472" s="57">
        <v>5.85</v>
      </c>
      <c r="E472" s="57">
        <v>0</v>
      </c>
      <c r="F472" s="57">
        <v>0</v>
      </c>
      <c r="G472" s="57">
        <v>0.84</v>
      </c>
      <c r="H472" s="57">
        <v>0</v>
      </c>
      <c r="I472" s="57">
        <v>0</v>
      </c>
      <c r="J472" s="57">
        <v>5.01</v>
      </c>
      <c r="K472" s="59" t="str">
        <f t="shared" si="28"/>
        <v>666.2003</v>
      </c>
      <c r="L472" s="58">
        <f t="shared" si="29"/>
        <v>-0.84</v>
      </c>
      <c r="M472" s="58">
        <f>IFERROR(_xlfn.XLOOKUP(K472,'02 By Fund. Year'!A:A,'02 By Fund. Year'!B:B),0)</f>
        <v>0</v>
      </c>
      <c r="N472" s="57">
        <f t="shared" si="30"/>
        <v>-0.84</v>
      </c>
      <c r="P472" s="58">
        <f t="shared" si="31"/>
        <v>0</v>
      </c>
    </row>
    <row r="473" spans="1:16" x14ac:dyDescent="0.3">
      <c r="A473">
        <v>666</v>
      </c>
      <c r="B473" t="s">
        <v>118</v>
      </c>
      <c r="C473">
        <v>2002</v>
      </c>
      <c r="D473" s="57">
        <v>6.87</v>
      </c>
      <c r="E473" s="57">
        <v>0</v>
      </c>
      <c r="F473" s="57">
        <v>0</v>
      </c>
      <c r="G473" s="57">
        <v>0</v>
      </c>
      <c r="H473" s="57">
        <v>0</v>
      </c>
      <c r="I473" s="57">
        <v>0</v>
      </c>
      <c r="J473" s="57">
        <v>6.87</v>
      </c>
      <c r="K473" s="59" t="str">
        <f t="shared" si="28"/>
        <v>666.2002</v>
      </c>
      <c r="L473" s="58">
        <f t="shared" si="29"/>
        <v>0</v>
      </c>
      <c r="M473" s="58">
        <f>IFERROR(_xlfn.XLOOKUP(K473,'02 By Fund. Year'!A:A,'02 By Fund. Year'!B:B),0)</f>
        <v>0</v>
      </c>
      <c r="N473" s="57">
        <f t="shared" si="30"/>
        <v>0</v>
      </c>
      <c r="P473" s="58">
        <f t="shared" si="31"/>
        <v>0</v>
      </c>
    </row>
    <row r="474" spans="1:16" x14ac:dyDescent="0.3">
      <c r="A474">
        <v>666</v>
      </c>
      <c r="B474" t="s">
        <v>118</v>
      </c>
      <c r="C474">
        <v>2001</v>
      </c>
      <c r="D474" s="57">
        <v>11.38</v>
      </c>
      <c r="E474" s="57">
        <v>0</v>
      </c>
      <c r="F474" s="57">
        <v>0</v>
      </c>
      <c r="G474" s="57">
        <v>0</v>
      </c>
      <c r="H474" s="57">
        <v>0</v>
      </c>
      <c r="I474" s="57">
        <v>0</v>
      </c>
      <c r="J474" s="57">
        <v>11.38</v>
      </c>
      <c r="K474" s="59" t="str">
        <f t="shared" si="28"/>
        <v>666.2001</v>
      </c>
      <c r="L474" s="58">
        <f t="shared" si="29"/>
        <v>0</v>
      </c>
      <c r="M474" s="58">
        <f>IFERROR(_xlfn.XLOOKUP(K474,'02 By Fund. Year'!A:A,'02 By Fund. Year'!B:B),0)</f>
        <v>0</v>
      </c>
      <c r="N474" s="57">
        <f t="shared" si="30"/>
        <v>0</v>
      </c>
      <c r="P474" s="58">
        <f t="shared" si="31"/>
        <v>0</v>
      </c>
    </row>
    <row r="475" spans="1:16" x14ac:dyDescent="0.3">
      <c r="A475">
        <v>666</v>
      </c>
      <c r="B475" t="s">
        <v>118</v>
      </c>
      <c r="C475">
        <v>2000</v>
      </c>
      <c r="D475" s="57">
        <v>16.18</v>
      </c>
      <c r="E475" s="57">
        <v>0</v>
      </c>
      <c r="F475" s="57">
        <v>0</v>
      </c>
      <c r="G475" s="57">
        <v>0</v>
      </c>
      <c r="H475" s="57">
        <v>0</v>
      </c>
      <c r="I475" s="57">
        <v>0</v>
      </c>
      <c r="J475" s="57">
        <v>16.18</v>
      </c>
      <c r="K475" s="59" t="str">
        <f t="shared" si="28"/>
        <v>666.2000</v>
      </c>
      <c r="L475" s="58">
        <f t="shared" si="29"/>
        <v>0</v>
      </c>
      <c r="M475" s="58">
        <f>IFERROR(_xlfn.XLOOKUP(K475,'02 By Fund. Year'!A:A,'02 By Fund. Year'!B:B),0)</f>
        <v>0</v>
      </c>
      <c r="N475" s="57">
        <f t="shared" si="30"/>
        <v>0</v>
      </c>
      <c r="P475" s="58">
        <f t="shared" si="31"/>
        <v>0</v>
      </c>
    </row>
    <row r="476" spans="1:16" x14ac:dyDescent="0.3">
      <c r="A476">
        <v>666</v>
      </c>
      <c r="B476" t="s">
        <v>118</v>
      </c>
      <c r="C476">
        <v>1999</v>
      </c>
      <c r="D476" s="57">
        <v>10.16</v>
      </c>
      <c r="E476" s="57">
        <v>0</v>
      </c>
      <c r="F476" s="57">
        <v>0</v>
      </c>
      <c r="G476" s="57">
        <v>0</v>
      </c>
      <c r="H476" s="57">
        <v>0</v>
      </c>
      <c r="I476" s="57">
        <v>0</v>
      </c>
      <c r="J476" s="57">
        <v>10.16</v>
      </c>
      <c r="K476" s="59" t="str">
        <f t="shared" si="28"/>
        <v>666.1999</v>
      </c>
      <c r="L476" s="58">
        <f t="shared" si="29"/>
        <v>0</v>
      </c>
      <c r="M476" s="58">
        <f>IFERROR(_xlfn.XLOOKUP(K476,'02 By Fund. Year'!A:A,'02 By Fund. Year'!B:B),0)</f>
        <v>0</v>
      </c>
      <c r="N476" s="57">
        <f t="shared" si="30"/>
        <v>0</v>
      </c>
      <c r="P476" s="58">
        <f t="shared" si="31"/>
        <v>0</v>
      </c>
    </row>
    <row r="477" spans="1:16" x14ac:dyDescent="0.3">
      <c r="A477">
        <v>666</v>
      </c>
      <c r="B477" t="s">
        <v>118</v>
      </c>
      <c r="C477">
        <v>1998</v>
      </c>
      <c r="D477" s="57">
        <v>6.84</v>
      </c>
      <c r="E477" s="57">
        <v>0</v>
      </c>
      <c r="F477" s="57">
        <v>0</v>
      </c>
      <c r="G477" s="57">
        <v>0</v>
      </c>
      <c r="H477" s="57">
        <v>0</v>
      </c>
      <c r="I477" s="57">
        <v>0</v>
      </c>
      <c r="J477" s="57">
        <v>6.84</v>
      </c>
      <c r="K477" s="59" t="str">
        <f t="shared" si="28"/>
        <v>666.1998</v>
      </c>
      <c r="L477" s="58">
        <f t="shared" si="29"/>
        <v>0</v>
      </c>
      <c r="M477" s="58">
        <f>IFERROR(_xlfn.XLOOKUP(K477,'02 By Fund. Year'!A:A,'02 By Fund. Year'!B:B),0)</f>
        <v>0</v>
      </c>
      <c r="N477" s="57">
        <f t="shared" si="30"/>
        <v>0</v>
      </c>
      <c r="P477" s="58">
        <f t="shared" si="31"/>
        <v>0</v>
      </c>
    </row>
    <row r="478" spans="1:16" x14ac:dyDescent="0.3">
      <c r="A478">
        <v>666</v>
      </c>
      <c r="B478" t="s">
        <v>118</v>
      </c>
      <c r="C478">
        <v>1997</v>
      </c>
      <c r="D478" s="57">
        <v>1.43</v>
      </c>
      <c r="E478" s="57">
        <v>0</v>
      </c>
      <c r="F478" s="57">
        <v>0</v>
      </c>
      <c r="G478" s="57">
        <v>0</v>
      </c>
      <c r="H478" s="57">
        <v>0</v>
      </c>
      <c r="I478" s="57">
        <v>0</v>
      </c>
      <c r="J478" s="57">
        <v>1.43</v>
      </c>
      <c r="K478" s="59" t="str">
        <f t="shared" si="28"/>
        <v>666.1997</v>
      </c>
      <c r="L478" s="58">
        <f t="shared" si="29"/>
        <v>0</v>
      </c>
      <c r="M478" s="58">
        <f>IFERROR(_xlfn.XLOOKUP(K478,'02 By Fund. Year'!A:A,'02 By Fund. Year'!B:B),0)</f>
        <v>0</v>
      </c>
      <c r="N478" s="57">
        <f t="shared" si="30"/>
        <v>0</v>
      </c>
      <c r="P478" s="58">
        <f t="shared" si="31"/>
        <v>0</v>
      </c>
    </row>
    <row r="479" spans="1:16" x14ac:dyDescent="0.3">
      <c r="A479">
        <v>666</v>
      </c>
      <c r="B479" t="s">
        <v>118</v>
      </c>
      <c r="C479">
        <v>1996</v>
      </c>
      <c r="D479" s="57">
        <v>1.3</v>
      </c>
      <c r="E479" s="57">
        <v>0</v>
      </c>
      <c r="F479" s="57">
        <v>0</v>
      </c>
      <c r="G479" s="57">
        <v>0</v>
      </c>
      <c r="H479" s="57">
        <v>0</v>
      </c>
      <c r="I479" s="57">
        <v>0</v>
      </c>
      <c r="J479" s="57">
        <v>1.3</v>
      </c>
      <c r="K479" s="59" t="str">
        <f t="shared" si="28"/>
        <v>666.1996</v>
      </c>
      <c r="L479" s="58">
        <f t="shared" si="29"/>
        <v>0</v>
      </c>
      <c r="M479" s="58">
        <f>IFERROR(_xlfn.XLOOKUP(K479,'02 By Fund. Year'!A:A,'02 By Fund. Year'!B:B),0)</f>
        <v>0</v>
      </c>
      <c r="N479" s="57">
        <f t="shared" si="30"/>
        <v>0</v>
      </c>
      <c r="P479" s="58">
        <f t="shared" si="31"/>
        <v>0</v>
      </c>
    </row>
    <row r="480" spans="1:16" x14ac:dyDescent="0.3">
      <c r="A480">
        <v>666</v>
      </c>
      <c r="B480" t="s">
        <v>118</v>
      </c>
      <c r="C480">
        <v>1995</v>
      </c>
      <c r="D480" s="57">
        <v>1.18</v>
      </c>
      <c r="E480" s="57">
        <v>0</v>
      </c>
      <c r="F480" s="57">
        <v>0</v>
      </c>
      <c r="G480" s="57">
        <v>0</v>
      </c>
      <c r="H480" s="57">
        <v>0</v>
      </c>
      <c r="I480" s="57">
        <v>0</v>
      </c>
      <c r="J480" s="57">
        <v>1.18</v>
      </c>
      <c r="K480" s="59" t="str">
        <f t="shared" si="28"/>
        <v>666.1995</v>
      </c>
      <c r="L480" s="58">
        <f t="shared" si="29"/>
        <v>0</v>
      </c>
      <c r="M480" s="58">
        <f>IFERROR(_xlfn.XLOOKUP(K480,'02 By Fund. Year'!A:A,'02 By Fund. Year'!B:B),0)</f>
        <v>0</v>
      </c>
      <c r="N480" s="57">
        <f t="shared" si="30"/>
        <v>0</v>
      </c>
      <c r="P480" s="58">
        <f t="shared" si="31"/>
        <v>0</v>
      </c>
    </row>
    <row r="481" spans="1:16" x14ac:dyDescent="0.3">
      <c r="A481">
        <v>666</v>
      </c>
      <c r="B481" t="s">
        <v>118</v>
      </c>
      <c r="C481">
        <v>1994</v>
      </c>
      <c r="D481" s="57">
        <v>0</v>
      </c>
      <c r="E481" s="57">
        <v>0</v>
      </c>
      <c r="F481" s="57">
        <v>0</v>
      </c>
      <c r="G481" s="57">
        <v>0</v>
      </c>
      <c r="H481" s="57">
        <v>0</v>
      </c>
      <c r="I481" s="57">
        <v>0</v>
      </c>
      <c r="J481" s="57">
        <v>0</v>
      </c>
      <c r="K481" s="59" t="str">
        <f t="shared" si="28"/>
        <v>666.1994</v>
      </c>
      <c r="L481" s="58">
        <f t="shared" si="29"/>
        <v>0</v>
      </c>
      <c r="M481" s="58">
        <f>IFERROR(_xlfn.XLOOKUP(K481,'02 By Fund. Year'!A:A,'02 By Fund. Year'!B:B),0)</f>
        <v>0</v>
      </c>
      <c r="N481" s="57">
        <f t="shared" si="30"/>
        <v>0</v>
      </c>
      <c r="P481" s="58">
        <f t="shared" si="31"/>
        <v>0</v>
      </c>
    </row>
    <row r="482" spans="1:16" x14ac:dyDescent="0.3">
      <c r="A482">
        <v>666</v>
      </c>
      <c r="B482" t="s">
        <v>118</v>
      </c>
      <c r="C482">
        <v>1993</v>
      </c>
      <c r="D482" s="57">
        <v>0.71</v>
      </c>
      <c r="E482" s="57">
        <v>0</v>
      </c>
      <c r="F482" s="57">
        <v>0</v>
      </c>
      <c r="G482" s="57">
        <v>0</v>
      </c>
      <c r="H482" s="57">
        <v>0</v>
      </c>
      <c r="I482" s="57">
        <v>0</v>
      </c>
      <c r="J482" s="57">
        <v>0.71</v>
      </c>
      <c r="K482" s="59" t="str">
        <f t="shared" si="28"/>
        <v>666.1993</v>
      </c>
      <c r="L482" s="58">
        <f t="shared" si="29"/>
        <v>0</v>
      </c>
      <c r="M482" s="58">
        <f>IFERROR(_xlfn.XLOOKUP(K482,'02 By Fund. Year'!A:A,'02 By Fund. Year'!B:B),0)</f>
        <v>0</v>
      </c>
      <c r="N482" s="57">
        <f t="shared" si="30"/>
        <v>0</v>
      </c>
      <c r="P482" s="58">
        <f t="shared" si="31"/>
        <v>0</v>
      </c>
    </row>
    <row r="483" spans="1:16" x14ac:dyDescent="0.3">
      <c r="A483">
        <v>666</v>
      </c>
      <c r="B483" t="s">
        <v>118</v>
      </c>
      <c r="C483">
        <v>1992</v>
      </c>
      <c r="D483" s="57">
        <v>0.82</v>
      </c>
      <c r="E483" s="57">
        <v>0</v>
      </c>
      <c r="F483" s="57">
        <v>0</v>
      </c>
      <c r="G483" s="57">
        <v>0</v>
      </c>
      <c r="H483" s="57">
        <v>0</v>
      </c>
      <c r="I483" s="57">
        <v>0</v>
      </c>
      <c r="J483" s="57">
        <v>0.82</v>
      </c>
      <c r="K483" s="59" t="str">
        <f t="shared" si="28"/>
        <v>666.1992</v>
      </c>
      <c r="L483" s="58">
        <f t="shared" si="29"/>
        <v>0</v>
      </c>
      <c r="M483" s="58">
        <f>IFERROR(_xlfn.XLOOKUP(K483,'02 By Fund. Year'!A:A,'02 By Fund. Year'!B:B),0)</f>
        <v>0</v>
      </c>
      <c r="N483" s="57">
        <f t="shared" si="30"/>
        <v>0</v>
      </c>
      <c r="P483" s="58">
        <f t="shared" si="31"/>
        <v>0</v>
      </c>
    </row>
    <row r="484" spans="1:16" x14ac:dyDescent="0.3">
      <c r="A484">
        <v>666</v>
      </c>
      <c r="B484" t="s">
        <v>118</v>
      </c>
      <c r="C484">
        <v>1991</v>
      </c>
      <c r="D484" s="57">
        <v>0.92</v>
      </c>
      <c r="E484" s="57">
        <v>0</v>
      </c>
      <c r="F484" s="57">
        <v>0</v>
      </c>
      <c r="G484" s="57">
        <v>0</v>
      </c>
      <c r="H484" s="57">
        <v>0</v>
      </c>
      <c r="I484" s="57">
        <v>0</v>
      </c>
      <c r="J484" s="57">
        <v>0.92</v>
      </c>
      <c r="K484" s="59" t="str">
        <f t="shared" si="28"/>
        <v>666.1991</v>
      </c>
      <c r="L484" s="58">
        <f t="shared" si="29"/>
        <v>0</v>
      </c>
      <c r="M484" s="58">
        <f>IFERROR(_xlfn.XLOOKUP(K484,'02 By Fund. Year'!A:A,'02 By Fund. Year'!B:B),0)</f>
        <v>0</v>
      </c>
      <c r="N484" s="57">
        <f t="shared" si="30"/>
        <v>0</v>
      </c>
      <c r="P484" s="58">
        <f t="shared" si="31"/>
        <v>0</v>
      </c>
    </row>
    <row r="485" spans="1:16" x14ac:dyDescent="0.3">
      <c r="A485">
        <v>666</v>
      </c>
      <c r="B485" t="s">
        <v>118</v>
      </c>
      <c r="C485">
        <v>1990</v>
      </c>
      <c r="D485" s="57">
        <v>1.07</v>
      </c>
      <c r="E485" s="57">
        <v>0</v>
      </c>
      <c r="F485" s="57">
        <v>0</v>
      </c>
      <c r="G485" s="57">
        <v>0</v>
      </c>
      <c r="H485" s="57">
        <v>0</v>
      </c>
      <c r="I485" s="57">
        <v>0</v>
      </c>
      <c r="J485" s="57">
        <v>1.07</v>
      </c>
      <c r="K485" s="59" t="str">
        <f t="shared" si="28"/>
        <v>666.1990</v>
      </c>
      <c r="L485" s="58">
        <f t="shared" si="29"/>
        <v>0</v>
      </c>
      <c r="M485" s="58">
        <f>IFERROR(_xlfn.XLOOKUP(K485,'02 By Fund. Year'!A:A,'02 By Fund. Year'!B:B),0)</f>
        <v>0</v>
      </c>
      <c r="N485" s="57">
        <f t="shared" si="30"/>
        <v>0</v>
      </c>
      <c r="P485" s="58">
        <f t="shared" si="31"/>
        <v>0</v>
      </c>
    </row>
    <row r="486" spans="1:16" x14ac:dyDescent="0.3">
      <c r="A486">
        <v>666</v>
      </c>
      <c r="B486" t="s">
        <v>118</v>
      </c>
      <c r="C486">
        <v>1989</v>
      </c>
      <c r="D486" s="57">
        <v>1.1000000000000001</v>
      </c>
      <c r="E486" s="57">
        <v>0</v>
      </c>
      <c r="F486" s="57">
        <v>0</v>
      </c>
      <c r="G486" s="57">
        <v>0</v>
      </c>
      <c r="H486" s="57">
        <v>0</v>
      </c>
      <c r="I486" s="57">
        <v>0</v>
      </c>
      <c r="J486" s="57">
        <v>1.1000000000000001</v>
      </c>
      <c r="K486" s="59" t="str">
        <f t="shared" si="28"/>
        <v>666.1989</v>
      </c>
      <c r="L486" s="58">
        <f t="shared" si="29"/>
        <v>0</v>
      </c>
      <c r="M486" s="58">
        <f>IFERROR(_xlfn.XLOOKUP(K486,'02 By Fund. Year'!A:A,'02 By Fund. Year'!B:B),0)</f>
        <v>0</v>
      </c>
      <c r="N486" s="57">
        <f t="shared" si="30"/>
        <v>0</v>
      </c>
      <c r="P486" s="58">
        <f t="shared" si="31"/>
        <v>0</v>
      </c>
    </row>
    <row r="487" spans="1:16" x14ac:dyDescent="0.3">
      <c r="A487">
        <v>666</v>
      </c>
      <c r="B487" t="s">
        <v>118</v>
      </c>
      <c r="C487">
        <v>1988</v>
      </c>
      <c r="D487" s="57">
        <v>1.1299999999999999</v>
      </c>
      <c r="E487" s="57">
        <v>0</v>
      </c>
      <c r="F487" s="57">
        <v>0</v>
      </c>
      <c r="G487" s="57">
        <v>0</v>
      </c>
      <c r="H487" s="57">
        <v>0</v>
      </c>
      <c r="I487" s="57">
        <v>0</v>
      </c>
      <c r="J487" s="57">
        <v>1.1299999999999999</v>
      </c>
      <c r="K487" s="59" t="str">
        <f t="shared" si="28"/>
        <v>666.1988</v>
      </c>
      <c r="L487" s="58">
        <f t="shared" si="29"/>
        <v>0</v>
      </c>
      <c r="M487" s="58">
        <f>IFERROR(_xlfn.XLOOKUP(K487,'02 By Fund. Year'!A:A,'02 By Fund. Year'!B:B),0)</f>
        <v>0</v>
      </c>
      <c r="N487" s="57">
        <f t="shared" si="30"/>
        <v>0</v>
      </c>
      <c r="P487" s="58">
        <f t="shared" si="31"/>
        <v>0</v>
      </c>
    </row>
    <row r="488" spans="1:16" x14ac:dyDescent="0.3">
      <c r="A488">
        <v>666</v>
      </c>
      <c r="B488" t="s">
        <v>118</v>
      </c>
      <c r="C488">
        <v>1987</v>
      </c>
      <c r="D488" s="57">
        <v>3.42</v>
      </c>
      <c r="E488" s="57">
        <v>0</v>
      </c>
      <c r="F488" s="57">
        <v>0</v>
      </c>
      <c r="G488" s="57">
        <v>0</v>
      </c>
      <c r="H488" s="57">
        <v>2.36</v>
      </c>
      <c r="I488" s="57">
        <v>0</v>
      </c>
      <c r="J488" s="57">
        <v>1.06</v>
      </c>
      <c r="K488" s="59" t="str">
        <f t="shared" si="28"/>
        <v>666.1987</v>
      </c>
      <c r="L488" s="58">
        <f t="shared" si="29"/>
        <v>0</v>
      </c>
      <c r="M488" s="58">
        <f>IFERROR(_xlfn.XLOOKUP(K488,'02 By Fund. Year'!A:A,'02 By Fund. Year'!B:B),0)</f>
        <v>0</v>
      </c>
      <c r="N488" s="57">
        <f t="shared" si="30"/>
        <v>0</v>
      </c>
      <c r="P488" s="58">
        <f t="shared" si="31"/>
        <v>-2.36</v>
      </c>
    </row>
    <row r="489" spans="1:16" x14ac:dyDescent="0.3">
      <c r="A489">
        <v>666</v>
      </c>
      <c r="B489" t="s">
        <v>118</v>
      </c>
      <c r="C489">
        <v>1986</v>
      </c>
      <c r="D489" s="57">
        <v>2.7</v>
      </c>
      <c r="E489" s="57">
        <v>0</v>
      </c>
      <c r="F489" s="57">
        <v>0</v>
      </c>
      <c r="G489" s="57">
        <v>0</v>
      </c>
      <c r="H489" s="57">
        <v>1.93</v>
      </c>
      <c r="I489" s="57">
        <v>0</v>
      </c>
      <c r="J489" s="57">
        <v>0.77</v>
      </c>
      <c r="K489" s="59" t="str">
        <f t="shared" si="28"/>
        <v>666.1986</v>
      </c>
      <c r="L489" s="58">
        <f t="shared" si="29"/>
        <v>0</v>
      </c>
      <c r="M489" s="58">
        <f>IFERROR(_xlfn.XLOOKUP(K489,'02 By Fund. Year'!A:A,'02 By Fund. Year'!B:B),0)</f>
        <v>0</v>
      </c>
      <c r="N489" s="57">
        <f t="shared" si="30"/>
        <v>0</v>
      </c>
      <c r="P489" s="58">
        <f t="shared" si="31"/>
        <v>-1.93</v>
      </c>
    </row>
    <row r="490" spans="1:16" x14ac:dyDescent="0.3">
      <c r="A490">
        <v>666</v>
      </c>
      <c r="B490" t="s">
        <v>118</v>
      </c>
      <c r="C490">
        <v>1985</v>
      </c>
      <c r="D490" s="57">
        <v>2.42</v>
      </c>
      <c r="E490" s="57">
        <v>0</v>
      </c>
      <c r="F490" s="57">
        <v>0</v>
      </c>
      <c r="G490" s="57">
        <v>0</v>
      </c>
      <c r="H490" s="57">
        <v>1.88</v>
      </c>
      <c r="I490" s="57">
        <v>0</v>
      </c>
      <c r="J490" s="57">
        <v>0.54</v>
      </c>
      <c r="K490" s="59" t="str">
        <f t="shared" si="28"/>
        <v>666.1985</v>
      </c>
      <c r="L490" s="58">
        <f t="shared" si="29"/>
        <v>0</v>
      </c>
      <c r="M490" s="58">
        <f>IFERROR(_xlfn.XLOOKUP(K490,'02 By Fund. Year'!A:A,'02 By Fund. Year'!B:B),0)</f>
        <v>0</v>
      </c>
      <c r="N490" s="57">
        <f t="shared" si="30"/>
        <v>0</v>
      </c>
      <c r="P490" s="58">
        <f t="shared" si="31"/>
        <v>-1.88</v>
      </c>
    </row>
    <row r="491" spans="1:16" x14ac:dyDescent="0.3">
      <c r="A491">
        <v>666</v>
      </c>
      <c r="B491" t="s">
        <v>118</v>
      </c>
      <c r="C491">
        <v>1984</v>
      </c>
      <c r="D491" s="57">
        <v>1.74</v>
      </c>
      <c r="E491" s="57">
        <v>0</v>
      </c>
      <c r="F491" s="57">
        <v>0</v>
      </c>
      <c r="G491" s="57">
        <v>0</v>
      </c>
      <c r="H491" s="57">
        <v>1.74</v>
      </c>
      <c r="I491" s="57">
        <v>0</v>
      </c>
      <c r="J491" s="57">
        <v>0</v>
      </c>
      <c r="K491" s="59" t="str">
        <f t="shared" si="28"/>
        <v>666.1984</v>
      </c>
      <c r="L491" s="58">
        <f t="shared" si="29"/>
        <v>0</v>
      </c>
      <c r="M491" s="58">
        <f>IFERROR(_xlfn.XLOOKUP(K491,'02 By Fund. Year'!A:A,'02 By Fund. Year'!B:B),0)</f>
        <v>0</v>
      </c>
      <c r="N491" s="57">
        <f t="shared" si="30"/>
        <v>0</v>
      </c>
      <c r="P491" s="58">
        <f t="shared" si="31"/>
        <v>-1.74</v>
      </c>
    </row>
    <row r="492" spans="1:16" x14ac:dyDescent="0.3">
      <c r="A492">
        <v>666</v>
      </c>
      <c r="B492" t="s">
        <v>118</v>
      </c>
      <c r="C492">
        <v>1983</v>
      </c>
      <c r="D492" s="57">
        <v>0.41</v>
      </c>
      <c r="E492" s="57">
        <v>0</v>
      </c>
      <c r="F492" s="57">
        <v>0</v>
      </c>
      <c r="G492" s="57">
        <v>0</v>
      </c>
      <c r="H492" s="57">
        <v>0.41</v>
      </c>
      <c r="I492" s="57">
        <v>0</v>
      </c>
      <c r="J492" s="57">
        <v>0</v>
      </c>
      <c r="K492" s="59" t="str">
        <f t="shared" si="28"/>
        <v>666.1983</v>
      </c>
      <c r="L492" s="58">
        <f t="shared" si="29"/>
        <v>0</v>
      </c>
      <c r="M492" s="58">
        <f>IFERROR(_xlfn.XLOOKUP(K492,'02 By Fund. Year'!A:A,'02 By Fund. Year'!B:B),0)</f>
        <v>0</v>
      </c>
      <c r="N492" s="57">
        <f t="shared" si="30"/>
        <v>0</v>
      </c>
      <c r="P492" s="58">
        <f t="shared" si="31"/>
        <v>-0.41</v>
      </c>
    </row>
    <row r="493" spans="1:16" x14ac:dyDescent="0.3">
      <c r="A493">
        <v>667</v>
      </c>
      <c r="B493" t="s">
        <v>119</v>
      </c>
      <c r="C493">
        <v>2025</v>
      </c>
      <c r="D493" s="57">
        <v>747830.9</v>
      </c>
      <c r="E493" s="57">
        <v>244.04</v>
      </c>
      <c r="F493" s="57">
        <v>-805.02</v>
      </c>
      <c r="G493" s="57">
        <v>3.63</v>
      </c>
      <c r="H493" s="57">
        <v>720085.37</v>
      </c>
      <c r="I493" s="57">
        <v>19108.55</v>
      </c>
      <c r="J493" s="57">
        <v>8072.37</v>
      </c>
      <c r="K493" s="59" t="str">
        <f t="shared" si="28"/>
        <v>667.2025</v>
      </c>
      <c r="L493" s="58">
        <f t="shared" si="29"/>
        <v>-564.61</v>
      </c>
      <c r="M493" s="58">
        <f>IFERROR(_xlfn.XLOOKUP(K493,'02 By Fund. Year'!A:A,'02 By Fund. Year'!B:B),0)</f>
        <v>-2726.49</v>
      </c>
      <c r="N493" s="57">
        <f t="shared" si="30"/>
        <v>-3291.1</v>
      </c>
      <c r="P493" s="58">
        <f t="shared" si="31"/>
        <v>-717358.88</v>
      </c>
    </row>
    <row r="494" spans="1:16" x14ac:dyDescent="0.3">
      <c r="A494">
        <v>667</v>
      </c>
      <c r="B494" t="s">
        <v>119</v>
      </c>
      <c r="C494">
        <v>2024</v>
      </c>
      <c r="D494" s="57">
        <v>6439.25</v>
      </c>
      <c r="E494" s="57">
        <v>0</v>
      </c>
      <c r="F494" s="57">
        <v>-467.38</v>
      </c>
      <c r="G494" s="57">
        <v>2.79</v>
      </c>
      <c r="H494" s="57">
        <v>3903.54</v>
      </c>
      <c r="I494" s="57">
        <v>-2.97</v>
      </c>
      <c r="J494" s="57">
        <v>2068.5100000000002</v>
      </c>
      <c r="K494" s="59" t="str">
        <f t="shared" si="28"/>
        <v>667.2024</v>
      </c>
      <c r="L494" s="58">
        <f t="shared" si="29"/>
        <v>-470.17</v>
      </c>
      <c r="M494" s="58">
        <f>IFERROR(_xlfn.XLOOKUP(K494,'02 By Fund. Year'!A:A,'02 By Fund. Year'!B:B),0)</f>
        <v>3851.1900000000005</v>
      </c>
      <c r="N494" s="57">
        <f t="shared" si="30"/>
        <v>3381.0200000000004</v>
      </c>
      <c r="P494" s="58">
        <f t="shared" si="31"/>
        <v>-7754.7300000000005</v>
      </c>
    </row>
    <row r="495" spans="1:16" x14ac:dyDescent="0.3">
      <c r="A495">
        <v>667</v>
      </c>
      <c r="B495" t="s">
        <v>119</v>
      </c>
      <c r="C495">
        <v>2023</v>
      </c>
      <c r="D495" s="57">
        <v>1211.75</v>
      </c>
      <c r="E495" s="57">
        <v>1.48</v>
      </c>
      <c r="F495" s="57">
        <v>-51.74</v>
      </c>
      <c r="G495" s="57">
        <v>1.46</v>
      </c>
      <c r="H495" s="57">
        <v>408.22</v>
      </c>
      <c r="I495" s="57">
        <v>0.02</v>
      </c>
      <c r="J495" s="57">
        <v>751.79</v>
      </c>
      <c r="K495" s="59" t="str">
        <f t="shared" si="28"/>
        <v>667.2023</v>
      </c>
      <c r="L495" s="58">
        <f t="shared" si="29"/>
        <v>-51.720000000000006</v>
      </c>
      <c r="M495" s="58">
        <f>IFERROR(_xlfn.XLOOKUP(K495,'02 By Fund. Year'!A:A,'02 By Fund. Year'!B:B),0)</f>
        <v>871.96999999999991</v>
      </c>
      <c r="N495" s="57">
        <f t="shared" si="30"/>
        <v>820.24999999999989</v>
      </c>
      <c r="P495" s="58">
        <f t="shared" si="31"/>
        <v>-1280.19</v>
      </c>
    </row>
    <row r="496" spans="1:16" x14ac:dyDescent="0.3">
      <c r="A496">
        <v>667</v>
      </c>
      <c r="B496" t="s">
        <v>119</v>
      </c>
      <c r="C496">
        <v>2022</v>
      </c>
      <c r="D496" s="57">
        <v>375.91</v>
      </c>
      <c r="E496" s="57">
        <v>0</v>
      </c>
      <c r="F496" s="57">
        <v>-18.899999999999999</v>
      </c>
      <c r="G496" s="57">
        <v>0.79</v>
      </c>
      <c r="H496" s="57">
        <v>157.19999999999999</v>
      </c>
      <c r="I496" s="57">
        <v>0.01</v>
      </c>
      <c r="J496" s="57">
        <v>199.01</v>
      </c>
      <c r="K496" s="59" t="str">
        <f t="shared" si="28"/>
        <v>667.2022</v>
      </c>
      <c r="L496" s="58">
        <f t="shared" si="29"/>
        <v>-19.689999999999998</v>
      </c>
      <c r="M496" s="58">
        <f>IFERROR(_xlfn.XLOOKUP(K496,'02 By Fund. Year'!A:A,'02 By Fund. Year'!B:B),0)</f>
        <v>31.289999999999996</v>
      </c>
      <c r="N496" s="57">
        <f t="shared" si="30"/>
        <v>11.599999999999998</v>
      </c>
      <c r="P496" s="58">
        <f t="shared" si="31"/>
        <v>-188.48999999999998</v>
      </c>
    </row>
    <row r="497" spans="1:16" x14ac:dyDescent="0.3">
      <c r="A497">
        <v>667</v>
      </c>
      <c r="B497" t="s">
        <v>119</v>
      </c>
      <c r="C497">
        <v>2021</v>
      </c>
      <c r="D497" s="57">
        <v>96.04</v>
      </c>
      <c r="E497" s="57">
        <v>0</v>
      </c>
      <c r="F497" s="57">
        <v>-16.11</v>
      </c>
      <c r="G497" s="57">
        <v>0.71</v>
      </c>
      <c r="H497" s="57">
        <v>37.65</v>
      </c>
      <c r="I497" s="57">
        <v>-0.17</v>
      </c>
      <c r="J497" s="57">
        <v>41.74</v>
      </c>
      <c r="K497" s="59" t="str">
        <f t="shared" si="28"/>
        <v>667.2021</v>
      </c>
      <c r="L497" s="58">
        <f t="shared" si="29"/>
        <v>-16.82</v>
      </c>
      <c r="M497" s="58">
        <f>IFERROR(_xlfn.XLOOKUP(K497,'02 By Fund. Year'!A:A,'02 By Fund. Year'!B:B),0)</f>
        <v>15.630000000000003</v>
      </c>
      <c r="N497" s="57">
        <f t="shared" si="30"/>
        <v>-1.1899999999999977</v>
      </c>
      <c r="P497" s="58">
        <f t="shared" si="31"/>
        <v>-53.28</v>
      </c>
    </row>
    <row r="498" spans="1:16" x14ac:dyDescent="0.3">
      <c r="A498">
        <v>667</v>
      </c>
      <c r="B498" t="s">
        <v>119</v>
      </c>
      <c r="C498">
        <v>2020</v>
      </c>
      <c r="D498" s="57">
        <v>0</v>
      </c>
      <c r="E498" s="57">
        <v>0</v>
      </c>
      <c r="F498" s="57">
        <v>0</v>
      </c>
      <c r="G498" s="57">
        <v>0</v>
      </c>
      <c r="H498" s="57">
        <v>0</v>
      </c>
      <c r="I498" s="57">
        <v>0</v>
      </c>
      <c r="J498" s="57">
        <v>0</v>
      </c>
      <c r="K498" s="59" t="str">
        <f t="shared" si="28"/>
        <v>667.2020</v>
      </c>
      <c r="L498" s="58">
        <f t="shared" si="29"/>
        <v>0</v>
      </c>
      <c r="M498" s="58">
        <f>IFERROR(_xlfn.XLOOKUP(K498,'02 By Fund. Year'!A:A,'02 By Fund. Year'!B:B),0)</f>
        <v>0</v>
      </c>
      <c r="N498" s="57">
        <f t="shared" si="30"/>
        <v>0</v>
      </c>
      <c r="P498" s="58">
        <f t="shared" si="31"/>
        <v>0</v>
      </c>
    </row>
    <row r="499" spans="1:16" x14ac:dyDescent="0.3">
      <c r="A499">
        <v>668</v>
      </c>
      <c r="B499" t="s">
        <v>120</v>
      </c>
      <c r="C499">
        <v>2025</v>
      </c>
      <c r="D499" s="57">
        <v>14401184.140000001</v>
      </c>
      <c r="E499" s="57">
        <v>4699.6899999999996</v>
      </c>
      <c r="F499" s="57">
        <v>-15502.53</v>
      </c>
      <c r="G499" s="57">
        <v>69.91</v>
      </c>
      <c r="H499" s="57">
        <v>13866880.98</v>
      </c>
      <c r="I499" s="57">
        <v>367978.34</v>
      </c>
      <c r="J499" s="57">
        <v>155452.07</v>
      </c>
      <c r="K499" s="59" t="str">
        <f t="shared" si="28"/>
        <v>668.2025</v>
      </c>
      <c r="L499" s="58">
        <f t="shared" si="29"/>
        <v>-10872.75</v>
      </c>
      <c r="M499" s="58">
        <f>IFERROR(_xlfn.XLOOKUP(K499,'02 By Fund. Year'!A:A,'02 By Fund. Year'!B:B),0)</f>
        <v>-52505.380000000005</v>
      </c>
      <c r="N499" s="57">
        <f t="shared" si="30"/>
        <v>-63378.130000000005</v>
      </c>
      <c r="P499" s="58">
        <f t="shared" si="31"/>
        <v>-13814375.6</v>
      </c>
    </row>
    <row r="500" spans="1:16" x14ac:dyDescent="0.3">
      <c r="A500">
        <v>668</v>
      </c>
      <c r="B500" t="s">
        <v>120</v>
      </c>
      <c r="C500">
        <v>2024</v>
      </c>
      <c r="D500" s="57">
        <v>140279.49</v>
      </c>
      <c r="E500" s="57">
        <v>0</v>
      </c>
      <c r="F500" s="57">
        <v>-10181.74</v>
      </c>
      <c r="G500" s="57">
        <v>60.87</v>
      </c>
      <c r="H500" s="57">
        <v>85039.21</v>
      </c>
      <c r="I500" s="57">
        <v>-64.599999999999994</v>
      </c>
      <c r="J500" s="57">
        <v>45062.27</v>
      </c>
      <c r="K500" s="59" t="str">
        <f t="shared" si="28"/>
        <v>668.2024</v>
      </c>
      <c r="L500" s="58">
        <f t="shared" si="29"/>
        <v>-10242.61</v>
      </c>
      <c r="M500" s="58">
        <f>IFERROR(_xlfn.XLOOKUP(K500,'02 By Fund. Year'!A:A,'02 By Fund. Year'!B:B),0)</f>
        <v>83897.14</v>
      </c>
      <c r="N500" s="57">
        <f t="shared" si="30"/>
        <v>73654.53</v>
      </c>
      <c r="P500" s="58">
        <f t="shared" si="31"/>
        <v>-168936.35</v>
      </c>
    </row>
    <row r="501" spans="1:16" x14ac:dyDescent="0.3">
      <c r="A501">
        <v>668</v>
      </c>
      <c r="B501" t="s">
        <v>120</v>
      </c>
      <c r="C501">
        <v>2023</v>
      </c>
      <c r="D501" s="57">
        <v>40994.75</v>
      </c>
      <c r="E501" s="57">
        <v>50.12</v>
      </c>
      <c r="F501" s="57">
        <v>-1750.33</v>
      </c>
      <c r="G501" s="57">
        <v>49.16</v>
      </c>
      <c r="H501" s="57">
        <v>13810.8</v>
      </c>
      <c r="I501" s="57">
        <v>0.6</v>
      </c>
      <c r="J501" s="57">
        <v>25433.98</v>
      </c>
      <c r="K501" s="59" t="str">
        <f t="shared" si="28"/>
        <v>668.2023</v>
      </c>
      <c r="L501" s="58">
        <f t="shared" si="29"/>
        <v>-1749.3700000000001</v>
      </c>
      <c r="M501" s="58">
        <f>IFERROR(_xlfn.XLOOKUP(K501,'02 By Fund. Year'!A:A,'02 By Fund. Year'!B:B),0)</f>
        <v>29498.81</v>
      </c>
      <c r="N501" s="57">
        <f t="shared" si="30"/>
        <v>27749.440000000002</v>
      </c>
      <c r="P501" s="58">
        <f t="shared" si="31"/>
        <v>-43309.61</v>
      </c>
    </row>
    <row r="502" spans="1:16" x14ac:dyDescent="0.3">
      <c r="A502">
        <v>668</v>
      </c>
      <c r="B502" t="s">
        <v>120</v>
      </c>
      <c r="C502">
        <v>2022</v>
      </c>
      <c r="D502" s="57">
        <v>20035.52</v>
      </c>
      <c r="E502" s="57">
        <v>0</v>
      </c>
      <c r="F502" s="57">
        <v>-1007.52</v>
      </c>
      <c r="G502" s="57">
        <v>42.19</v>
      </c>
      <c r="H502" s="57">
        <v>8378.61</v>
      </c>
      <c r="I502" s="57">
        <v>0.43</v>
      </c>
      <c r="J502" s="57">
        <v>10606.77</v>
      </c>
      <c r="K502" s="59" t="str">
        <f t="shared" si="28"/>
        <v>668.2022</v>
      </c>
      <c r="L502" s="58">
        <f t="shared" si="29"/>
        <v>-1049.71</v>
      </c>
      <c r="M502" s="58">
        <f>IFERROR(_xlfn.XLOOKUP(K502,'02 By Fund. Year'!A:A,'02 By Fund. Year'!B:B),0)</f>
        <v>1665.41</v>
      </c>
      <c r="N502" s="57">
        <f t="shared" si="30"/>
        <v>615.70000000000005</v>
      </c>
      <c r="P502" s="58">
        <f t="shared" si="31"/>
        <v>-10044.02</v>
      </c>
    </row>
    <row r="503" spans="1:16" x14ac:dyDescent="0.3">
      <c r="A503">
        <v>668</v>
      </c>
      <c r="B503" t="s">
        <v>120</v>
      </c>
      <c r="C503">
        <v>2021</v>
      </c>
      <c r="D503" s="57">
        <v>8067.01</v>
      </c>
      <c r="E503" s="57">
        <v>0</v>
      </c>
      <c r="F503" s="57">
        <v>-1353.03</v>
      </c>
      <c r="G503" s="57">
        <v>59.41</v>
      </c>
      <c r="H503" s="57">
        <v>3162.88</v>
      </c>
      <c r="I503" s="57">
        <v>-14.53</v>
      </c>
      <c r="J503" s="57">
        <v>3506.22</v>
      </c>
      <c r="K503" s="59" t="str">
        <f t="shared" si="28"/>
        <v>668.2021</v>
      </c>
      <c r="L503" s="58">
        <f t="shared" si="29"/>
        <v>-1412.44</v>
      </c>
      <c r="M503" s="58">
        <f>IFERROR(_xlfn.XLOOKUP(K503,'02 By Fund. Year'!A:A,'02 By Fund. Year'!B:B),0)</f>
        <v>1788.6399999999999</v>
      </c>
      <c r="N503" s="57">
        <f t="shared" si="30"/>
        <v>376.19999999999982</v>
      </c>
      <c r="P503" s="58">
        <f t="shared" si="31"/>
        <v>-4951.5200000000004</v>
      </c>
    </row>
    <row r="504" spans="1:16" x14ac:dyDescent="0.3">
      <c r="A504">
        <v>668</v>
      </c>
      <c r="B504" t="s">
        <v>120</v>
      </c>
      <c r="C504">
        <v>2020</v>
      </c>
      <c r="D504" s="57">
        <v>2842.02</v>
      </c>
      <c r="E504" s="57">
        <v>0</v>
      </c>
      <c r="F504" s="57">
        <v>-653.76</v>
      </c>
      <c r="G504" s="57">
        <v>47.51</v>
      </c>
      <c r="H504" s="57">
        <v>186.31</v>
      </c>
      <c r="I504" s="57">
        <v>1.5</v>
      </c>
      <c r="J504" s="57">
        <v>1952.94</v>
      </c>
      <c r="K504" s="59" t="str">
        <f t="shared" si="28"/>
        <v>668.2020</v>
      </c>
      <c r="L504" s="58">
        <f t="shared" si="29"/>
        <v>-701.27</v>
      </c>
      <c r="M504" s="58">
        <f>IFERROR(_xlfn.XLOOKUP(K504,'02 By Fund. Year'!A:A,'02 By Fund. Year'!B:B),0)</f>
        <v>372.92000000000007</v>
      </c>
      <c r="N504" s="57">
        <f t="shared" si="30"/>
        <v>-328.34999999999991</v>
      </c>
      <c r="P504" s="58">
        <f t="shared" si="31"/>
        <v>-559.23</v>
      </c>
    </row>
    <row r="505" spans="1:16" x14ac:dyDescent="0.3">
      <c r="A505">
        <v>668</v>
      </c>
      <c r="B505" t="s">
        <v>120</v>
      </c>
      <c r="C505">
        <v>2019</v>
      </c>
      <c r="D505" s="57">
        <v>2386.4</v>
      </c>
      <c r="E505" s="57">
        <v>0</v>
      </c>
      <c r="F505" s="57">
        <v>-222.7</v>
      </c>
      <c r="G505" s="57">
        <v>108.78</v>
      </c>
      <c r="H505" s="57">
        <v>309.44</v>
      </c>
      <c r="I505" s="57">
        <v>-0.82</v>
      </c>
      <c r="J505" s="57">
        <v>1746.3</v>
      </c>
      <c r="K505" s="59" t="str">
        <f t="shared" si="28"/>
        <v>668.2019</v>
      </c>
      <c r="L505" s="58">
        <f t="shared" si="29"/>
        <v>-331.48</v>
      </c>
      <c r="M505" s="58">
        <f>IFERROR(_xlfn.XLOOKUP(K505,'02 By Fund. Year'!A:A,'02 By Fund. Year'!B:B),0)</f>
        <v>-17.89</v>
      </c>
      <c r="N505" s="57">
        <f t="shared" si="30"/>
        <v>-349.37</v>
      </c>
      <c r="P505" s="58">
        <f t="shared" si="31"/>
        <v>-291.55</v>
      </c>
    </row>
    <row r="506" spans="1:16" x14ac:dyDescent="0.3">
      <c r="A506">
        <v>668</v>
      </c>
      <c r="B506" t="s">
        <v>120</v>
      </c>
      <c r="C506">
        <v>2018</v>
      </c>
      <c r="D506" s="57">
        <v>1241.26</v>
      </c>
      <c r="E506" s="57">
        <v>0</v>
      </c>
      <c r="F506" s="57">
        <v>0</v>
      </c>
      <c r="G506" s="57">
        <v>337.22</v>
      </c>
      <c r="H506" s="57">
        <v>83.09</v>
      </c>
      <c r="I506" s="57">
        <v>0</v>
      </c>
      <c r="J506" s="57">
        <v>820.95</v>
      </c>
      <c r="K506" s="59" t="str">
        <f t="shared" si="28"/>
        <v>668.2018</v>
      </c>
      <c r="L506" s="58">
        <f t="shared" si="29"/>
        <v>-337.22</v>
      </c>
      <c r="M506" s="58">
        <f>IFERROR(_xlfn.XLOOKUP(K506,'02 By Fund. Year'!A:A,'02 By Fund. Year'!B:B),0)</f>
        <v>9.9999999999993427E-3</v>
      </c>
      <c r="N506" s="57">
        <f t="shared" si="30"/>
        <v>-337.21000000000004</v>
      </c>
      <c r="P506" s="58">
        <f t="shared" si="31"/>
        <v>-83.100000000000009</v>
      </c>
    </row>
    <row r="507" spans="1:16" x14ac:dyDescent="0.3">
      <c r="A507">
        <v>668</v>
      </c>
      <c r="B507" t="s">
        <v>120</v>
      </c>
      <c r="C507">
        <v>2017</v>
      </c>
      <c r="D507" s="57">
        <v>525.86</v>
      </c>
      <c r="E507" s="57">
        <v>0</v>
      </c>
      <c r="F507" s="57">
        <v>0</v>
      </c>
      <c r="G507" s="57">
        <v>9.15</v>
      </c>
      <c r="H507" s="57">
        <v>41.18</v>
      </c>
      <c r="I507" s="57">
        <v>0</v>
      </c>
      <c r="J507" s="57">
        <v>475.53</v>
      </c>
      <c r="K507" s="59" t="str">
        <f t="shared" si="28"/>
        <v>668.2017</v>
      </c>
      <c r="L507" s="58">
        <f t="shared" si="29"/>
        <v>-9.15</v>
      </c>
      <c r="M507" s="58">
        <f>IFERROR(_xlfn.XLOOKUP(K507,'02 By Fund. Year'!A:A,'02 By Fund. Year'!B:B),0)</f>
        <v>0</v>
      </c>
      <c r="N507" s="57">
        <f t="shared" si="30"/>
        <v>-9.15</v>
      </c>
      <c r="P507" s="58">
        <f t="shared" si="31"/>
        <v>-41.18</v>
      </c>
    </row>
    <row r="508" spans="1:16" x14ac:dyDescent="0.3">
      <c r="A508">
        <v>668</v>
      </c>
      <c r="B508" t="s">
        <v>120</v>
      </c>
      <c r="C508">
        <v>2016</v>
      </c>
      <c r="D508" s="57">
        <v>502.54</v>
      </c>
      <c r="E508" s="57">
        <v>0</v>
      </c>
      <c r="F508" s="57">
        <v>0</v>
      </c>
      <c r="G508" s="57">
        <v>128.49</v>
      </c>
      <c r="H508" s="57">
        <v>43.25</v>
      </c>
      <c r="I508" s="57">
        <v>0</v>
      </c>
      <c r="J508" s="57">
        <v>330.8</v>
      </c>
      <c r="K508" s="59" t="str">
        <f t="shared" si="28"/>
        <v>668.2016</v>
      </c>
      <c r="L508" s="58">
        <f t="shared" si="29"/>
        <v>-128.49</v>
      </c>
      <c r="M508" s="58">
        <f>IFERROR(_xlfn.XLOOKUP(K508,'02 By Fund. Year'!A:A,'02 By Fund. Year'!B:B),0)</f>
        <v>0</v>
      </c>
      <c r="N508" s="57">
        <f t="shared" si="30"/>
        <v>-128.49</v>
      </c>
      <c r="P508" s="58">
        <f t="shared" si="31"/>
        <v>-43.25</v>
      </c>
    </row>
    <row r="509" spans="1:16" x14ac:dyDescent="0.3">
      <c r="A509">
        <v>668</v>
      </c>
      <c r="B509" t="s">
        <v>120</v>
      </c>
      <c r="C509">
        <v>2015</v>
      </c>
      <c r="D509" s="57">
        <v>299.47000000000003</v>
      </c>
      <c r="E509" s="57">
        <v>0</v>
      </c>
      <c r="F509" s="57">
        <v>0</v>
      </c>
      <c r="G509" s="57">
        <v>7.17</v>
      </c>
      <c r="H509" s="57">
        <v>42.15</v>
      </c>
      <c r="I509" s="57">
        <v>0</v>
      </c>
      <c r="J509" s="57">
        <v>250.15</v>
      </c>
      <c r="K509" s="59" t="str">
        <f t="shared" si="28"/>
        <v>668.2015</v>
      </c>
      <c r="L509" s="58">
        <f t="shared" si="29"/>
        <v>-7.17</v>
      </c>
      <c r="M509" s="58">
        <f>IFERROR(_xlfn.XLOOKUP(K509,'02 By Fund. Year'!A:A,'02 By Fund. Year'!B:B),0)</f>
        <v>0</v>
      </c>
      <c r="N509" s="57">
        <f t="shared" si="30"/>
        <v>-7.17</v>
      </c>
      <c r="P509" s="58">
        <f t="shared" si="31"/>
        <v>-42.15</v>
      </c>
    </row>
    <row r="510" spans="1:16" x14ac:dyDescent="0.3">
      <c r="A510">
        <v>668</v>
      </c>
      <c r="B510" t="s">
        <v>120</v>
      </c>
      <c r="C510">
        <v>2014</v>
      </c>
      <c r="D510" s="57">
        <v>379.8</v>
      </c>
      <c r="E510" s="57">
        <v>0</v>
      </c>
      <c r="F510" s="57">
        <v>0</v>
      </c>
      <c r="G510" s="57">
        <v>4.0199999999999996</v>
      </c>
      <c r="H510" s="57">
        <v>34.93</v>
      </c>
      <c r="I510" s="57">
        <v>0</v>
      </c>
      <c r="J510" s="57">
        <v>340.85</v>
      </c>
      <c r="K510" s="59" t="str">
        <f t="shared" si="28"/>
        <v>668.2014</v>
      </c>
      <c r="L510" s="58">
        <f t="shared" si="29"/>
        <v>-4.0199999999999996</v>
      </c>
      <c r="M510" s="58">
        <f>IFERROR(_xlfn.XLOOKUP(K510,'02 By Fund. Year'!A:A,'02 By Fund. Year'!B:B),0)</f>
        <v>0</v>
      </c>
      <c r="N510" s="57">
        <f t="shared" si="30"/>
        <v>-4.0199999999999996</v>
      </c>
      <c r="P510" s="58">
        <f t="shared" si="31"/>
        <v>-34.93</v>
      </c>
    </row>
    <row r="511" spans="1:16" x14ac:dyDescent="0.3">
      <c r="A511">
        <v>668</v>
      </c>
      <c r="B511" t="s">
        <v>120</v>
      </c>
      <c r="C511">
        <v>2013</v>
      </c>
      <c r="D511" s="57">
        <v>276.60000000000002</v>
      </c>
      <c r="E511" s="57">
        <v>0</v>
      </c>
      <c r="F511" s="57">
        <v>0</v>
      </c>
      <c r="G511" s="57">
        <v>4.2</v>
      </c>
      <c r="H511" s="57">
        <v>0.1</v>
      </c>
      <c r="I511" s="57">
        <v>0</v>
      </c>
      <c r="J511" s="57">
        <v>272.3</v>
      </c>
      <c r="K511" s="59" t="str">
        <f t="shared" si="28"/>
        <v>668.2013</v>
      </c>
      <c r="L511" s="58">
        <f t="shared" si="29"/>
        <v>-4.2</v>
      </c>
      <c r="M511" s="58">
        <f>IFERROR(_xlfn.XLOOKUP(K511,'02 By Fund. Year'!A:A,'02 By Fund. Year'!B:B),0)</f>
        <v>0</v>
      </c>
      <c r="N511" s="57">
        <f t="shared" si="30"/>
        <v>-4.2</v>
      </c>
      <c r="P511" s="58">
        <f t="shared" si="31"/>
        <v>-0.1</v>
      </c>
    </row>
    <row r="512" spans="1:16" x14ac:dyDescent="0.3">
      <c r="A512">
        <v>668</v>
      </c>
      <c r="B512" t="s">
        <v>120</v>
      </c>
      <c r="C512">
        <v>2012</v>
      </c>
      <c r="D512" s="57">
        <v>234.81</v>
      </c>
      <c r="E512" s="57">
        <v>0</v>
      </c>
      <c r="F512" s="57">
        <v>0</v>
      </c>
      <c r="G512" s="57">
        <v>3.98</v>
      </c>
      <c r="H512" s="57">
        <v>0.05</v>
      </c>
      <c r="I512" s="57">
        <v>0</v>
      </c>
      <c r="J512" s="57">
        <v>230.78</v>
      </c>
      <c r="K512" s="59" t="str">
        <f t="shared" si="28"/>
        <v>668.2012</v>
      </c>
      <c r="L512" s="58">
        <f t="shared" si="29"/>
        <v>-3.98</v>
      </c>
      <c r="M512" s="58">
        <f>IFERROR(_xlfn.XLOOKUP(K512,'02 By Fund. Year'!A:A,'02 By Fund. Year'!B:B),0)</f>
        <v>0</v>
      </c>
      <c r="N512" s="57">
        <f t="shared" si="30"/>
        <v>-3.98</v>
      </c>
      <c r="P512" s="58">
        <f t="shared" si="31"/>
        <v>-0.05</v>
      </c>
    </row>
    <row r="513" spans="1:16" x14ac:dyDescent="0.3">
      <c r="A513">
        <v>668</v>
      </c>
      <c r="B513" t="s">
        <v>120</v>
      </c>
      <c r="C513">
        <v>2011</v>
      </c>
      <c r="D513" s="57">
        <v>430.98</v>
      </c>
      <c r="E513" s="57">
        <v>0</v>
      </c>
      <c r="F513" s="57">
        <v>0</v>
      </c>
      <c r="G513" s="57">
        <v>3.93</v>
      </c>
      <c r="H513" s="57">
        <v>19.739999999999998</v>
      </c>
      <c r="I513" s="57">
        <v>0</v>
      </c>
      <c r="J513" s="57">
        <v>407.31</v>
      </c>
      <c r="K513" s="59" t="str">
        <f t="shared" si="28"/>
        <v>668.2011</v>
      </c>
      <c r="L513" s="58">
        <f t="shared" si="29"/>
        <v>-3.93</v>
      </c>
      <c r="M513" s="58">
        <f>IFERROR(_xlfn.XLOOKUP(K513,'02 By Fund. Year'!A:A,'02 By Fund. Year'!B:B),0)</f>
        <v>0</v>
      </c>
      <c r="N513" s="57">
        <f t="shared" si="30"/>
        <v>-3.93</v>
      </c>
      <c r="P513" s="58">
        <f t="shared" si="31"/>
        <v>-19.739999999999998</v>
      </c>
    </row>
    <row r="514" spans="1:16" x14ac:dyDescent="0.3">
      <c r="A514">
        <v>668</v>
      </c>
      <c r="B514" t="s">
        <v>120</v>
      </c>
      <c r="C514">
        <v>2010</v>
      </c>
      <c r="D514" s="57">
        <v>218.44</v>
      </c>
      <c r="E514" s="57">
        <v>0</v>
      </c>
      <c r="F514" s="57">
        <v>0</v>
      </c>
      <c r="G514" s="57">
        <v>5.09</v>
      </c>
      <c r="H514" s="57">
        <v>19.559999999999999</v>
      </c>
      <c r="I514" s="57">
        <v>0</v>
      </c>
      <c r="J514" s="57">
        <v>193.79</v>
      </c>
      <c r="K514" s="59" t="str">
        <f t="shared" si="28"/>
        <v>668.2010</v>
      </c>
      <c r="L514" s="58">
        <f t="shared" si="29"/>
        <v>-5.09</v>
      </c>
      <c r="M514" s="58">
        <f>IFERROR(_xlfn.XLOOKUP(K514,'02 By Fund. Year'!A:A,'02 By Fund. Year'!B:B),0)</f>
        <v>0</v>
      </c>
      <c r="N514" s="57">
        <f t="shared" si="30"/>
        <v>-5.09</v>
      </c>
      <c r="P514" s="58">
        <f t="shared" si="31"/>
        <v>-19.559999999999999</v>
      </c>
    </row>
    <row r="515" spans="1:16" x14ac:dyDescent="0.3">
      <c r="A515">
        <v>668</v>
      </c>
      <c r="B515" t="s">
        <v>120</v>
      </c>
      <c r="C515">
        <v>2009</v>
      </c>
      <c r="D515" s="57">
        <v>325.31</v>
      </c>
      <c r="E515" s="57">
        <v>0</v>
      </c>
      <c r="F515" s="57">
        <v>0</v>
      </c>
      <c r="G515" s="57">
        <v>53.55</v>
      </c>
      <c r="H515" s="57">
        <v>22.25</v>
      </c>
      <c r="I515" s="57">
        <v>0</v>
      </c>
      <c r="J515" s="57">
        <v>249.51</v>
      </c>
      <c r="K515" s="59" t="str">
        <f t="shared" si="28"/>
        <v>668.2009</v>
      </c>
      <c r="L515" s="58">
        <f t="shared" si="29"/>
        <v>-53.55</v>
      </c>
      <c r="M515" s="58">
        <f>IFERROR(_xlfn.XLOOKUP(K515,'02 By Fund. Year'!A:A,'02 By Fund. Year'!B:B),0)</f>
        <v>0</v>
      </c>
      <c r="N515" s="57">
        <f t="shared" si="30"/>
        <v>-53.55</v>
      </c>
      <c r="P515" s="58">
        <f t="shared" si="31"/>
        <v>-22.25</v>
      </c>
    </row>
    <row r="516" spans="1:16" x14ac:dyDescent="0.3">
      <c r="A516">
        <v>668</v>
      </c>
      <c r="B516" t="s">
        <v>120</v>
      </c>
      <c r="C516">
        <v>2008</v>
      </c>
      <c r="D516" s="57">
        <v>166.57</v>
      </c>
      <c r="E516" s="57">
        <v>0</v>
      </c>
      <c r="F516" s="57">
        <v>0</v>
      </c>
      <c r="G516" s="57">
        <v>33.54</v>
      </c>
      <c r="H516" s="57">
        <v>21.96</v>
      </c>
      <c r="I516" s="57">
        <v>0</v>
      </c>
      <c r="J516" s="57">
        <v>111.07</v>
      </c>
      <c r="K516" s="59" t="str">
        <f t="shared" si="28"/>
        <v>668.2008</v>
      </c>
      <c r="L516" s="58">
        <f t="shared" si="29"/>
        <v>-33.54</v>
      </c>
      <c r="M516" s="58">
        <f>IFERROR(_xlfn.XLOOKUP(K516,'02 By Fund. Year'!A:A,'02 By Fund. Year'!B:B),0)</f>
        <v>0</v>
      </c>
      <c r="N516" s="57">
        <f t="shared" si="30"/>
        <v>-33.54</v>
      </c>
      <c r="P516" s="58">
        <f t="shared" si="31"/>
        <v>-21.96</v>
      </c>
    </row>
    <row r="517" spans="1:16" x14ac:dyDescent="0.3">
      <c r="A517">
        <v>668</v>
      </c>
      <c r="B517" t="s">
        <v>120</v>
      </c>
      <c r="C517">
        <v>2007</v>
      </c>
      <c r="D517" s="57">
        <v>57.34</v>
      </c>
      <c r="E517" s="57">
        <v>0</v>
      </c>
      <c r="F517" s="57">
        <v>0</v>
      </c>
      <c r="G517" s="57">
        <v>5.58</v>
      </c>
      <c r="H517" s="57">
        <v>2</v>
      </c>
      <c r="I517" s="57">
        <v>0</v>
      </c>
      <c r="J517" s="57">
        <v>49.76</v>
      </c>
      <c r="K517" s="59" t="str">
        <f t="shared" si="28"/>
        <v>668.2007</v>
      </c>
      <c r="L517" s="58">
        <f t="shared" si="29"/>
        <v>-5.58</v>
      </c>
      <c r="M517" s="58">
        <f>IFERROR(_xlfn.XLOOKUP(K517,'02 By Fund. Year'!A:A,'02 By Fund. Year'!B:B),0)</f>
        <v>0</v>
      </c>
      <c r="N517" s="57">
        <f t="shared" si="30"/>
        <v>-5.58</v>
      </c>
      <c r="P517" s="58">
        <f t="shared" si="31"/>
        <v>-2</v>
      </c>
    </row>
    <row r="518" spans="1:16" x14ac:dyDescent="0.3">
      <c r="A518">
        <v>668</v>
      </c>
      <c r="B518" t="s">
        <v>120</v>
      </c>
      <c r="C518">
        <v>2006</v>
      </c>
      <c r="D518" s="57">
        <v>54.16</v>
      </c>
      <c r="E518" s="57">
        <v>0</v>
      </c>
      <c r="F518" s="57">
        <v>0</v>
      </c>
      <c r="G518" s="57">
        <v>6.16</v>
      </c>
      <c r="H518" s="57">
        <v>4.25</v>
      </c>
      <c r="I518" s="57">
        <v>0</v>
      </c>
      <c r="J518" s="57">
        <v>43.75</v>
      </c>
      <c r="K518" s="59" t="str">
        <f t="shared" ref="K518:K581" si="32">CONCATENATE(A518,".",C518)</f>
        <v>668.2006</v>
      </c>
      <c r="L518" s="58">
        <f t="shared" ref="L518:L581" si="33">SUM(E518,F518,-G518)</f>
        <v>-6.16</v>
      </c>
      <c r="M518" s="58">
        <f>IFERROR(_xlfn.XLOOKUP(K518,'02 By Fund. Year'!A:A,'02 By Fund. Year'!B:B),0)</f>
        <v>0</v>
      </c>
      <c r="N518" s="57">
        <f t="shared" ref="N518:N581" si="34">SUM(L518:M518)</f>
        <v>-6.16</v>
      </c>
      <c r="P518" s="58">
        <f t="shared" ref="P518:P581" si="35">-SUM(H518,M518)</f>
        <v>-4.25</v>
      </c>
    </row>
    <row r="519" spans="1:16" x14ac:dyDescent="0.3">
      <c r="A519">
        <v>668</v>
      </c>
      <c r="B519" t="s">
        <v>120</v>
      </c>
      <c r="C519">
        <v>2005</v>
      </c>
      <c r="D519" s="57">
        <v>43.96</v>
      </c>
      <c r="E519" s="57">
        <v>0</v>
      </c>
      <c r="F519" s="57">
        <v>0</v>
      </c>
      <c r="G519" s="57">
        <v>4.96</v>
      </c>
      <c r="H519" s="57">
        <v>1.02</v>
      </c>
      <c r="I519" s="57">
        <v>0</v>
      </c>
      <c r="J519" s="57">
        <v>37.979999999999997</v>
      </c>
      <c r="K519" s="59" t="str">
        <f t="shared" si="32"/>
        <v>668.2005</v>
      </c>
      <c r="L519" s="58">
        <f t="shared" si="33"/>
        <v>-4.96</v>
      </c>
      <c r="M519" s="58">
        <f>IFERROR(_xlfn.XLOOKUP(K519,'02 By Fund. Year'!A:A,'02 By Fund. Year'!B:B),0)</f>
        <v>0</v>
      </c>
      <c r="N519" s="57">
        <f t="shared" si="34"/>
        <v>-4.96</v>
      </c>
      <c r="P519" s="58">
        <f t="shared" si="35"/>
        <v>-1.02</v>
      </c>
    </row>
    <row r="520" spans="1:16" x14ac:dyDescent="0.3">
      <c r="A520">
        <v>668</v>
      </c>
      <c r="B520" t="s">
        <v>120</v>
      </c>
      <c r="C520">
        <v>2004</v>
      </c>
      <c r="D520" s="57">
        <v>32.5</v>
      </c>
      <c r="E520" s="57">
        <v>0</v>
      </c>
      <c r="F520" s="57">
        <v>0</v>
      </c>
      <c r="G520" s="57">
        <v>4.8899999999999997</v>
      </c>
      <c r="H520" s="57">
        <v>0.56999999999999995</v>
      </c>
      <c r="I520" s="57">
        <v>0</v>
      </c>
      <c r="J520" s="57">
        <v>27.04</v>
      </c>
      <c r="K520" s="59" t="str">
        <f t="shared" si="32"/>
        <v>668.2004</v>
      </c>
      <c r="L520" s="58">
        <f t="shared" si="33"/>
        <v>-4.8899999999999997</v>
      </c>
      <c r="M520" s="58">
        <f>IFERROR(_xlfn.XLOOKUP(K520,'02 By Fund. Year'!A:A,'02 By Fund. Year'!B:B),0)</f>
        <v>0</v>
      </c>
      <c r="N520" s="57">
        <f t="shared" si="34"/>
        <v>-4.8899999999999997</v>
      </c>
      <c r="P520" s="58">
        <f t="shared" si="35"/>
        <v>-0.56999999999999995</v>
      </c>
    </row>
    <row r="521" spans="1:16" x14ac:dyDescent="0.3">
      <c r="A521">
        <v>668</v>
      </c>
      <c r="B521" t="s">
        <v>120</v>
      </c>
      <c r="C521">
        <v>2003</v>
      </c>
      <c r="D521" s="57">
        <v>16.13</v>
      </c>
      <c r="E521" s="57">
        <v>0</v>
      </c>
      <c r="F521" s="57">
        <v>0</v>
      </c>
      <c r="G521" s="57">
        <v>2.31</v>
      </c>
      <c r="H521" s="57">
        <v>0</v>
      </c>
      <c r="I521" s="57">
        <v>0</v>
      </c>
      <c r="J521" s="57">
        <v>13.82</v>
      </c>
      <c r="K521" s="59" t="str">
        <f t="shared" si="32"/>
        <v>668.2003</v>
      </c>
      <c r="L521" s="58">
        <f t="shared" si="33"/>
        <v>-2.31</v>
      </c>
      <c r="M521" s="58">
        <f>IFERROR(_xlfn.XLOOKUP(K521,'02 By Fund. Year'!A:A,'02 By Fund. Year'!B:B),0)</f>
        <v>0</v>
      </c>
      <c r="N521" s="57">
        <f t="shared" si="34"/>
        <v>-2.31</v>
      </c>
      <c r="P521" s="58">
        <f t="shared" si="35"/>
        <v>0</v>
      </c>
    </row>
    <row r="522" spans="1:16" x14ac:dyDescent="0.3">
      <c r="A522">
        <v>668</v>
      </c>
      <c r="B522" t="s">
        <v>120</v>
      </c>
      <c r="C522">
        <v>2002</v>
      </c>
      <c r="D522" s="57">
        <v>16.559999999999999</v>
      </c>
      <c r="E522" s="57">
        <v>0</v>
      </c>
      <c r="F522" s="57">
        <v>0</v>
      </c>
      <c r="G522" s="57">
        <v>0</v>
      </c>
      <c r="H522" s="57">
        <v>0</v>
      </c>
      <c r="I522" s="57">
        <v>0</v>
      </c>
      <c r="J522" s="57">
        <v>16.559999999999999</v>
      </c>
      <c r="K522" s="59" t="str">
        <f t="shared" si="32"/>
        <v>668.2002</v>
      </c>
      <c r="L522" s="58">
        <f t="shared" si="33"/>
        <v>0</v>
      </c>
      <c r="M522" s="58">
        <f>IFERROR(_xlfn.XLOOKUP(K522,'02 By Fund. Year'!A:A,'02 By Fund. Year'!B:B),0)</f>
        <v>0</v>
      </c>
      <c r="N522" s="57">
        <f t="shared" si="34"/>
        <v>0</v>
      </c>
      <c r="P522" s="58">
        <f t="shared" si="35"/>
        <v>0</v>
      </c>
    </row>
    <row r="523" spans="1:16" x14ac:dyDescent="0.3">
      <c r="A523">
        <v>668</v>
      </c>
      <c r="B523" t="s">
        <v>120</v>
      </c>
      <c r="C523">
        <v>2001</v>
      </c>
      <c r="D523" s="57">
        <v>27.61</v>
      </c>
      <c r="E523" s="57">
        <v>0</v>
      </c>
      <c r="F523" s="57">
        <v>0</v>
      </c>
      <c r="G523" s="57">
        <v>0</v>
      </c>
      <c r="H523" s="57">
        <v>0</v>
      </c>
      <c r="I523" s="57">
        <v>0</v>
      </c>
      <c r="J523" s="57">
        <v>27.61</v>
      </c>
      <c r="K523" s="59" t="str">
        <f t="shared" si="32"/>
        <v>668.2001</v>
      </c>
      <c r="L523" s="58">
        <f t="shared" si="33"/>
        <v>0</v>
      </c>
      <c r="M523" s="58">
        <f>IFERROR(_xlfn.XLOOKUP(K523,'02 By Fund. Year'!A:A,'02 By Fund. Year'!B:B),0)</f>
        <v>0</v>
      </c>
      <c r="N523" s="57">
        <f t="shared" si="34"/>
        <v>0</v>
      </c>
      <c r="P523" s="58">
        <f t="shared" si="35"/>
        <v>0</v>
      </c>
    </row>
    <row r="524" spans="1:16" x14ac:dyDescent="0.3">
      <c r="A524">
        <v>668</v>
      </c>
      <c r="B524" t="s">
        <v>120</v>
      </c>
      <c r="C524">
        <v>2000</v>
      </c>
      <c r="D524" s="57">
        <v>39.43</v>
      </c>
      <c r="E524" s="57">
        <v>0</v>
      </c>
      <c r="F524" s="57">
        <v>0</v>
      </c>
      <c r="G524" s="57">
        <v>0</v>
      </c>
      <c r="H524" s="57">
        <v>0</v>
      </c>
      <c r="I524" s="57">
        <v>0</v>
      </c>
      <c r="J524" s="57">
        <v>39.43</v>
      </c>
      <c r="K524" s="59" t="str">
        <f t="shared" si="32"/>
        <v>668.2000</v>
      </c>
      <c r="L524" s="58">
        <f t="shared" si="33"/>
        <v>0</v>
      </c>
      <c r="M524" s="58">
        <f>IFERROR(_xlfn.XLOOKUP(K524,'02 By Fund. Year'!A:A,'02 By Fund. Year'!B:B),0)</f>
        <v>0</v>
      </c>
      <c r="N524" s="57">
        <f t="shared" si="34"/>
        <v>0</v>
      </c>
      <c r="P524" s="58">
        <f t="shared" si="35"/>
        <v>0</v>
      </c>
    </row>
    <row r="525" spans="1:16" x14ac:dyDescent="0.3">
      <c r="A525">
        <v>668</v>
      </c>
      <c r="B525" t="s">
        <v>120</v>
      </c>
      <c r="C525">
        <v>1999</v>
      </c>
      <c r="D525" s="57">
        <v>24.03</v>
      </c>
      <c r="E525" s="57">
        <v>0</v>
      </c>
      <c r="F525" s="57">
        <v>0</v>
      </c>
      <c r="G525" s="57">
        <v>0</v>
      </c>
      <c r="H525" s="57">
        <v>0</v>
      </c>
      <c r="I525" s="57">
        <v>0</v>
      </c>
      <c r="J525" s="57">
        <v>24.03</v>
      </c>
      <c r="K525" s="59" t="str">
        <f t="shared" si="32"/>
        <v>668.1999</v>
      </c>
      <c r="L525" s="58">
        <f t="shared" si="33"/>
        <v>0</v>
      </c>
      <c r="M525" s="58">
        <f>IFERROR(_xlfn.XLOOKUP(K525,'02 By Fund. Year'!A:A,'02 By Fund. Year'!B:B),0)</f>
        <v>0</v>
      </c>
      <c r="N525" s="57">
        <f t="shared" si="34"/>
        <v>0</v>
      </c>
      <c r="P525" s="58">
        <f t="shared" si="35"/>
        <v>0</v>
      </c>
    </row>
    <row r="526" spans="1:16" x14ac:dyDescent="0.3">
      <c r="A526">
        <v>668</v>
      </c>
      <c r="B526" t="s">
        <v>120</v>
      </c>
      <c r="C526">
        <v>1998</v>
      </c>
      <c r="D526" s="57">
        <v>15.24</v>
      </c>
      <c r="E526" s="57">
        <v>0</v>
      </c>
      <c r="F526" s="57">
        <v>0</v>
      </c>
      <c r="G526" s="57">
        <v>0</v>
      </c>
      <c r="H526" s="57">
        <v>0</v>
      </c>
      <c r="I526" s="57">
        <v>0</v>
      </c>
      <c r="J526" s="57">
        <v>15.24</v>
      </c>
      <c r="K526" s="59" t="str">
        <f t="shared" si="32"/>
        <v>668.1998</v>
      </c>
      <c r="L526" s="58">
        <f t="shared" si="33"/>
        <v>0</v>
      </c>
      <c r="M526" s="58">
        <f>IFERROR(_xlfn.XLOOKUP(K526,'02 By Fund. Year'!A:A,'02 By Fund. Year'!B:B),0)</f>
        <v>0</v>
      </c>
      <c r="N526" s="57">
        <f t="shared" si="34"/>
        <v>0</v>
      </c>
      <c r="P526" s="58">
        <f t="shared" si="35"/>
        <v>0</v>
      </c>
    </row>
    <row r="527" spans="1:16" x14ac:dyDescent="0.3">
      <c r="A527">
        <v>668</v>
      </c>
      <c r="B527" t="s">
        <v>120</v>
      </c>
      <c r="C527">
        <v>1997</v>
      </c>
      <c r="D527" s="57">
        <v>3.3</v>
      </c>
      <c r="E527" s="57">
        <v>0</v>
      </c>
      <c r="F527" s="57">
        <v>0</v>
      </c>
      <c r="G527" s="57">
        <v>0</v>
      </c>
      <c r="H527" s="57">
        <v>0</v>
      </c>
      <c r="I527" s="57">
        <v>0</v>
      </c>
      <c r="J527" s="57">
        <v>3.3</v>
      </c>
      <c r="K527" s="59" t="str">
        <f t="shared" si="32"/>
        <v>668.1997</v>
      </c>
      <c r="L527" s="58">
        <f t="shared" si="33"/>
        <v>0</v>
      </c>
      <c r="M527" s="58">
        <f>IFERROR(_xlfn.XLOOKUP(K527,'02 By Fund. Year'!A:A,'02 By Fund. Year'!B:B),0)</f>
        <v>0</v>
      </c>
      <c r="N527" s="57">
        <f t="shared" si="34"/>
        <v>0</v>
      </c>
      <c r="P527" s="58">
        <f t="shared" si="35"/>
        <v>0</v>
      </c>
    </row>
    <row r="528" spans="1:16" x14ac:dyDescent="0.3">
      <c r="A528">
        <v>668</v>
      </c>
      <c r="B528" t="s">
        <v>120</v>
      </c>
      <c r="C528">
        <v>1996</v>
      </c>
      <c r="D528" s="57">
        <v>2.93</v>
      </c>
      <c r="E528" s="57">
        <v>0</v>
      </c>
      <c r="F528" s="57">
        <v>0</v>
      </c>
      <c r="G528" s="57">
        <v>0</v>
      </c>
      <c r="H528" s="57">
        <v>0</v>
      </c>
      <c r="I528" s="57">
        <v>0</v>
      </c>
      <c r="J528" s="57">
        <v>2.93</v>
      </c>
      <c r="K528" s="59" t="str">
        <f t="shared" si="32"/>
        <v>668.1996</v>
      </c>
      <c r="L528" s="58">
        <f t="shared" si="33"/>
        <v>0</v>
      </c>
      <c r="M528" s="58">
        <f>IFERROR(_xlfn.XLOOKUP(K528,'02 By Fund. Year'!A:A,'02 By Fund. Year'!B:B),0)</f>
        <v>0</v>
      </c>
      <c r="N528" s="57">
        <f t="shared" si="34"/>
        <v>0</v>
      </c>
      <c r="P528" s="58">
        <f t="shared" si="35"/>
        <v>0</v>
      </c>
    </row>
    <row r="529" spans="1:16" x14ac:dyDescent="0.3">
      <c r="A529">
        <v>668</v>
      </c>
      <c r="B529" t="s">
        <v>120</v>
      </c>
      <c r="C529">
        <v>1995</v>
      </c>
      <c r="D529" s="57">
        <v>2.08</v>
      </c>
      <c r="E529" s="57">
        <v>0</v>
      </c>
      <c r="F529" s="57">
        <v>0</v>
      </c>
      <c r="G529" s="57">
        <v>0</v>
      </c>
      <c r="H529" s="57">
        <v>0</v>
      </c>
      <c r="I529" s="57">
        <v>0</v>
      </c>
      <c r="J529" s="57">
        <v>2.08</v>
      </c>
      <c r="K529" s="59" t="str">
        <f t="shared" si="32"/>
        <v>668.1995</v>
      </c>
      <c r="L529" s="58">
        <f t="shared" si="33"/>
        <v>0</v>
      </c>
      <c r="M529" s="58">
        <f>IFERROR(_xlfn.XLOOKUP(K529,'02 By Fund. Year'!A:A,'02 By Fund. Year'!B:B),0)</f>
        <v>0</v>
      </c>
      <c r="N529" s="57">
        <f t="shared" si="34"/>
        <v>0</v>
      </c>
      <c r="P529" s="58">
        <f t="shared" si="35"/>
        <v>0</v>
      </c>
    </row>
    <row r="530" spans="1:16" x14ac:dyDescent="0.3">
      <c r="A530">
        <v>668</v>
      </c>
      <c r="B530" t="s">
        <v>120</v>
      </c>
      <c r="C530">
        <v>1994</v>
      </c>
      <c r="D530" s="57">
        <v>0</v>
      </c>
      <c r="E530" s="57">
        <v>0</v>
      </c>
      <c r="F530" s="57">
        <v>0</v>
      </c>
      <c r="G530" s="57">
        <v>0</v>
      </c>
      <c r="H530" s="57">
        <v>0</v>
      </c>
      <c r="I530" s="57">
        <v>0</v>
      </c>
      <c r="J530" s="57">
        <v>0</v>
      </c>
      <c r="K530" s="59" t="str">
        <f t="shared" si="32"/>
        <v>668.1994</v>
      </c>
      <c r="L530" s="58">
        <f t="shared" si="33"/>
        <v>0</v>
      </c>
      <c r="M530" s="58">
        <f>IFERROR(_xlfn.XLOOKUP(K530,'02 By Fund. Year'!A:A,'02 By Fund. Year'!B:B),0)</f>
        <v>0</v>
      </c>
      <c r="N530" s="57">
        <f t="shared" si="34"/>
        <v>0</v>
      </c>
      <c r="P530" s="58">
        <f t="shared" si="35"/>
        <v>0</v>
      </c>
    </row>
    <row r="531" spans="1:16" x14ac:dyDescent="0.3">
      <c r="A531">
        <v>668</v>
      </c>
      <c r="B531" t="s">
        <v>120</v>
      </c>
      <c r="C531">
        <v>1993</v>
      </c>
      <c r="D531" s="57">
        <v>1.46</v>
      </c>
      <c r="E531" s="57">
        <v>0</v>
      </c>
      <c r="F531" s="57">
        <v>0</v>
      </c>
      <c r="G531" s="57">
        <v>0</v>
      </c>
      <c r="H531" s="57">
        <v>0</v>
      </c>
      <c r="I531" s="57">
        <v>0</v>
      </c>
      <c r="J531" s="57">
        <v>1.46</v>
      </c>
      <c r="K531" s="59" t="str">
        <f t="shared" si="32"/>
        <v>668.1993</v>
      </c>
      <c r="L531" s="58">
        <f t="shared" si="33"/>
        <v>0</v>
      </c>
      <c r="M531" s="58">
        <f>IFERROR(_xlfn.XLOOKUP(K531,'02 By Fund. Year'!A:A,'02 By Fund. Year'!B:B),0)</f>
        <v>0</v>
      </c>
      <c r="N531" s="57">
        <f t="shared" si="34"/>
        <v>0</v>
      </c>
      <c r="P531" s="58">
        <f t="shared" si="35"/>
        <v>0</v>
      </c>
    </row>
    <row r="532" spans="1:16" x14ac:dyDescent="0.3">
      <c r="A532">
        <v>668</v>
      </c>
      <c r="B532" t="s">
        <v>120</v>
      </c>
      <c r="C532">
        <v>1992</v>
      </c>
      <c r="D532" s="57">
        <v>1.68</v>
      </c>
      <c r="E532" s="57">
        <v>0</v>
      </c>
      <c r="F532" s="57">
        <v>0</v>
      </c>
      <c r="G532" s="57">
        <v>0</v>
      </c>
      <c r="H532" s="57">
        <v>0</v>
      </c>
      <c r="I532" s="57">
        <v>0</v>
      </c>
      <c r="J532" s="57">
        <v>1.68</v>
      </c>
      <c r="K532" s="59" t="str">
        <f t="shared" si="32"/>
        <v>668.1992</v>
      </c>
      <c r="L532" s="58">
        <f t="shared" si="33"/>
        <v>0</v>
      </c>
      <c r="M532" s="58">
        <f>IFERROR(_xlfn.XLOOKUP(K532,'02 By Fund. Year'!A:A,'02 By Fund. Year'!B:B),0)</f>
        <v>0</v>
      </c>
      <c r="N532" s="57">
        <f t="shared" si="34"/>
        <v>0</v>
      </c>
      <c r="P532" s="58">
        <f t="shared" si="35"/>
        <v>0</v>
      </c>
    </row>
    <row r="533" spans="1:16" x14ac:dyDescent="0.3">
      <c r="A533">
        <v>668</v>
      </c>
      <c r="B533" t="s">
        <v>120</v>
      </c>
      <c r="C533">
        <v>1991</v>
      </c>
      <c r="D533" s="57">
        <v>1.88</v>
      </c>
      <c r="E533" s="57">
        <v>0</v>
      </c>
      <c r="F533" s="57">
        <v>0</v>
      </c>
      <c r="G533" s="57">
        <v>0</v>
      </c>
      <c r="H533" s="57">
        <v>0</v>
      </c>
      <c r="I533" s="57">
        <v>0</v>
      </c>
      <c r="J533" s="57">
        <v>1.88</v>
      </c>
      <c r="K533" s="59" t="str">
        <f t="shared" si="32"/>
        <v>668.1991</v>
      </c>
      <c r="L533" s="58">
        <f t="shared" si="33"/>
        <v>0</v>
      </c>
      <c r="M533" s="58">
        <f>IFERROR(_xlfn.XLOOKUP(K533,'02 By Fund. Year'!A:A,'02 By Fund. Year'!B:B),0)</f>
        <v>0</v>
      </c>
      <c r="N533" s="57">
        <f t="shared" si="34"/>
        <v>0</v>
      </c>
      <c r="P533" s="58">
        <f t="shared" si="35"/>
        <v>0</v>
      </c>
    </row>
    <row r="534" spans="1:16" x14ac:dyDescent="0.3">
      <c r="A534">
        <v>668</v>
      </c>
      <c r="B534" t="s">
        <v>120</v>
      </c>
      <c r="C534">
        <v>1990</v>
      </c>
      <c r="D534" s="57">
        <v>2.19</v>
      </c>
      <c r="E534" s="57">
        <v>0</v>
      </c>
      <c r="F534" s="57">
        <v>0</v>
      </c>
      <c r="G534" s="57">
        <v>0</v>
      </c>
      <c r="H534" s="57">
        <v>0</v>
      </c>
      <c r="I534" s="57">
        <v>0</v>
      </c>
      <c r="J534" s="57">
        <v>2.19</v>
      </c>
      <c r="K534" s="59" t="str">
        <f t="shared" si="32"/>
        <v>668.1990</v>
      </c>
      <c r="L534" s="58">
        <f t="shared" si="33"/>
        <v>0</v>
      </c>
      <c r="M534" s="58">
        <f>IFERROR(_xlfn.XLOOKUP(K534,'02 By Fund. Year'!A:A,'02 By Fund. Year'!B:B),0)</f>
        <v>0</v>
      </c>
      <c r="N534" s="57">
        <f t="shared" si="34"/>
        <v>0</v>
      </c>
      <c r="P534" s="58">
        <f t="shared" si="35"/>
        <v>0</v>
      </c>
    </row>
    <row r="535" spans="1:16" x14ac:dyDescent="0.3">
      <c r="A535">
        <v>668</v>
      </c>
      <c r="B535" t="s">
        <v>120</v>
      </c>
      <c r="C535">
        <v>1989</v>
      </c>
      <c r="D535" s="57">
        <v>2.25</v>
      </c>
      <c r="E535" s="57">
        <v>0</v>
      </c>
      <c r="F535" s="57">
        <v>0</v>
      </c>
      <c r="G535" s="57">
        <v>0</v>
      </c>
      <c r="H535" s="57">
        <v>0</v>
      </c>
      <c r="I535" s="57">
        <v>0</v>
      </c>
      <c r="J535" s="57">
        <v>2.25</v>
      </c>
      <c r="K535" s="59" t="str">
        <f t="shared" si="32"/>
        <v>668.1989</v>
      </c>
      <c r="L535" s="58">
        <f t="shared" si="33"/>
        <v>0</v>
      </c>
      <c r="M535" s="58">
        <f>IFERROR(_xlfn.XLOOKUP(K535,'02 By Fund. Year'!A:A,'02 By Fund. Year'!B:B),0)</f>
        <v>0</v>
      </c>
      <c r="N535" s="57">
        <f t="shared" si="34"/>
        <v>0</v>
      </c>
      <c r="P535" s="58">
        <f t="shared" si="35"/>
        <v>0</v>
      </c>
    </row>
    <row r="536" spans="1:16" x14ac:dyDescent="0.3">
      <c r="A536">
        <v>668</v>
      </c>
      <c r="B536" t="s">
        <v>120</v>
      </c>
      <c r="C536">
        <v>1988</v>
      </c>
      <c r="D536" s="57">
        <v>2.2999999999999998</v>
      </c>
      <c r="E536" s="57">
        <v>0</v>
      </c>
      <c r="F536" s="57">
        <v>0</v>
      </c>
      <c r="G536" s="57">
        <v>0</v>
      </c>
      <c r="H536" s="57">
        <v>0</v>
      </c>
      <c r="I536" s="57">
        <v>0</v>
      </c>
      <c r="J536" s="57">
        <v>2.2999999999999998</v>
      </c>
      <c r="K536" s="59" t="str">
        <f t="shared" si="32"/>
        <v>668.1988</v>
      </c>
      <c r="L536" s="58">
        <f t="shared" si="33"/>
        <v>0</v>
      </c>
      <c r="M536" s="58">
        <f>IFERROR(_xlfn.XLOOKUP(K536,'02 By Fund. Year'!A:A,'02 By Fund. Year'!B:B),0)</f>
        <v>0</v>
      </c>
      <c r="N536" s="57">
        <f t="shared" si="34"/>
        <v>0</v>
      </c>
      <c r="P536" s="58">
        <f t="shared" si="35"/>
        <v>0</v>
      </c>
    </row>
    <row r="537" spans="1:16" x14ac:dyDescent="0.3">
      <c r="A537">
        <v>668</v>
      </c>
      <c r="B537" t="s">
        <v>120</v>
      </c>
      <c r="C537">
        <v>1987</v>
      </c>
      <c r="D537" s="57">
        <v>7</v>
      </c>
      <c r="E537" s="57">
        <v>0</v>
      </c>
      <c r="F537" s="57">
        <v>0</v>
      </c>
      <c r="G537" s="57">
        <v>0</v>
      </c>
      <c r="H537" s="57">
        <v>4.83</v>
      </c>
      <c r="I537" s="57">
        <v>0</v>
      </c>
      <c r="J537" s="57">
        <v>2.17</v>
      </c>
      <c r="K537" s="59" t="str">
        <f t="shared" si="32"/>
        <v>668.1987</v>
      </c>
      <c r="L537" s="58">
        <f t="shared" si="33"/>
        <v>0</v>
      </c>
      <c r="M537" s="58">
        <f>IFERROR(_xlfn.XLOOKUP(K537,'02 By Fund. Year'!A:A,'02 By Fund. Year'!B:B),0)</f>
        <v>0</v>
      </c>
      <c r="N537" s="57">
        <f t="shared" si="34"/>
        <v>0</v>
      </c>
      <c r="P537" s="58">
        <f t="shared" si="35"/>
        <v>-4.83</v>
      </c>
    </row>
    <row r="538" spans="1:16" x14ac:dyDescent="0.3">
      <c r="A538">
        <v>668</v>
      </c>
      <c r="B538" t="s">
        <v>120</v>
      </c>
      <c r="C538">
        <v>1986</v>
      </c>
      <c r="D538" s="57">
        <v>5.53</v>
      </c>
      <c r="E538" s="57">
        <v>0</v>
      </c>
      <c r="F538" s="57">
        <v>0</v>
      </c>
      <c r="G538" s="57">
        <v>0</v>
      </c>
      <c r="H538" s="57">
        <v>3.96</v>
      </c>
      <c r="I538" s="57">
        <v>0</v>
      </c>
      <c r="J538" s="57">
        <v>1.57</v>
      </c>
      <c r="K538" s="59" t="str">
        <f t="shared" si="32"/>
        <v>668.1986</v>
      </c>
      <c r="L538" s="58">
        <f t="shared" si="33"/>
        <v>0</v>
      </c>
      <c r="M538" s="58">
        <f>IFERROR(_xlfn.XLOOKUP(K538,'02 By Fund. Year'!A:A,'02 By Fund. Year'!B:B),0)</f>
        <v>0</v>
      </c>
      <c r="N538" s="57">
        <f t="shared" si="34"/>
        <v>0</v>
      </c>
      <c r="P538" s="58">
        <f t="shared" si="35"/>
        <v>-3.96</v>
      </c>
    </row>
    <row r="539" spans="1:16" x14ac:dyDescent="0.3">
      <c r="A539">
        <v>668</v>
      </c>
      <c r="B539" t="s">
        <v>120</v>
      </c>
      <c r="C539">
        <v>1985</v>
      </c>
      <c r="D539" s="57">
        <v>4.95</v>
      </c>
      <c r="E539" s="57">
        <v>0</v>
      </c>
      <c r="F539" s="57">
        <v>0</v>
      </c>
      <c r="G539" s="57">
        <v>0</v>
      </c>
      <c r="H539" s="57">
        <v>3.84</v>
      </c>
      <c r="I539" s="57">
        <v>0</v>
      </c>
      <c r="J539" s="57">
        <v>1.1100000000000001</v>
      </c>
      <c r="K539" s="59" t="str">
        <f t="shared" si="32"/>
        <v>668.1985</v>
      </c>
      <c r="L539" s="58">
        <f t="shared" si="33"/>
        <v>0</v>
      </c>
      <c r="M539" s="58">
        <f>IFERROR(_xlfn.XLOOKUP(K539,'02 By Fund. Year'!A:A,'02 By Fund. Year'!B:B),0)</f>
        <v>0</v>
      </c>
      <c r="N539" s="57">
        <f t="shared" si="34"/>
        <v>0</v>
      </c>
      <c r="P539" s="58">
        <f t="shared" si="35"/>
        <v>-3.84</v>
      </c>
    </row>
    <row r="540" spans="1:16" x14ac:dyDescent="0.3">
      <c r="A540">
        <v>668</v>
      </c>
      <c r="B540" t="s">
        <v>120</v>
      </c>
      <c r="C540">
        <v>1984</v>
      </c>
      <c r="D540" s="57">
        <v>3.56</v>
      </c>
      <c r="E540" s="57">
        <v>0</v>
      </c>
      <c r="F540" s="57">
        <v>0</v>
      </c>
      <c r="G540" s="57">
        <v>0</v>
      </c>
      <c r="H540" s="57">
        <v>3.56</v>
      </c>
      <c r="I540" s="57">
        <v>0</v>
      </c>
      <c r="J540" s="57">
        <v>0</v>
      </c>
      <c r="K540" s="59" t="str">
        <f t="shared" si="32"/>
        <v>668.1984</v>
      </c>
      <c r="L540" s="58">
        <f t="shared" si="33"/>
        <v>0</v>
      </c>
      <c r="M540" s="58">
        <f>IFERROR(_xlfn.XLOOKUP(K540,'02 By Fund. Year'!A:A,'02 By Fund. Year'!B:B),0)</f>
        <v>0</v>
      </c>
      <c r="N540" s="57">
        <f t="shared" si="34"/>
        <v>0</v>
      </c>
      <c r="P540" s="58">
        <f t="shared" si="35"/>
        <v>-3.56</v>
      </c>
    </row>
    <row r="541" spans="1:16" x14ac:dyDescent="0.3">
      <c r="A541">
        <v>668</v>
      </c>
      <c r="B541" t="s">
        <v>120</v>
      </c>
      <c r="C541">
        <v>1983</v>
      </c>
      <c r="D541" s="57">
        <v>0.83</v>
      </c>
      <c r="E541" s="57">
        <v>0</v>
      </c>
      <c r="F541" s="57">
        <v>0</v>
      </c>
      <c r="G541" s="57">
        <v>0</v>
      </c>
      <c r="H541" s="57">
        <v>0.83</v>
      </c>
      <c r="I541" s="57">
        <v>0</v>
      </c>
      <c r="J541" s="57">
        <v>0</v>
      </c>
      <c r="K541" s="59" t="str">
        <f t="shared" si="32"/>
        <v>668.1983</v>
      </c>
      <c r="L541" s="58">
        <f t="shared" si="33"/>
        <v>0</v>
      </c>
      <c r="M541" s="58">
        <f>IFERROR(_xlfn.XLOOKUP(K541,'02 By Fund. Year'!A:A,'02 By Fund. Year'!B:B),0)</f>
        <v>0</v>
      </c>
      <c r="N541" s="57">
        <f t="shared" si="34"/>
        <v>0</v>
      </c>
      <c r="P541" s="58">
        <f t="shared" si="35"/>
        <v>-0.83</v>
      </c>
    </row>
    <row r="542" spans="1:16" x14ac:dyDescent="0.3">
      <c r="A542">
        <v>669</v>
      </c>
      <c r="B542" t="s">
        <v>121</v>
      </c>
      <c r="C542">
        <v>2025</v>
      </c>
      <c r="D542" s="57">
        <v>1009567.57</v>
      </c>
      <c r="E542" s="57">
        <v>329.46</v>
      </c>
      <c r="F542" s="57">
        <v>-1086.77</v>
      </c>
      <c r="G542" s="57">
        <v>4.9000000000000004</v>
      </c>
      <c r="H542" s="57">
        <v>972111.26</v>
      </c>
      <c r="I542" s="57">
        <v>25796.43</v>
      </c>
      <c r="J542" s="57">
        <v>10897.67</v>
      </c>
      <c r="K542" s="59" t="str">
        <f t="shared" si="32"/>
        <v>669.2025</v>
      </c>
      <c r="L542" s="58">
        <f t="shared" si="33"/>
        <v>-762.20999999999992</v>
      </c>
      <c r="M542" s="58">
        <f>IFERROR(_xlfn.XLOOKUP(K542,'02 By Fund. Year'!A:A,'02 By Fund. Year'!B:B),0)</f>
        <v>-3680.78</v>
      </c>
      <c r="N542" s="57">
        <f t="shared" si="34"/>
        <v>-4442.99</v>
      </c>
      <c r="P542" s="58">
        <f t="shared" si="35"/>
        <v>-968430.48</v>
      </c>
    </row>
    <row r="543" spans="1:16" x14ac:dyDescent="0.3">
      <c r="A543">
        <v>669</v>
      </c>
      <c r="B543" t="s">
        <v>121</v>
      </c>
      <c r="C543">
        <v>2024</v>
      </c>
      <c r="D543" s="57">
        <v>9432.94</v>
      </c>
      <c r="E543" s="57">
        <v>0</v>
      </c>
      <c r="F543" s="57">
        <v>-684.65</v>
      </c>
      <c r="G543" s="57">
        <v>4.09</v>
      </c>
      <c r="H543" s="57">
        <v>5718.36</v>
      </c>
      <c r="I543" s="57">
        <v>-4.33</v>
      </c>
      <c r="J543" s="57">
        <v>3030.17</v>
      </c>
      <c r="K543" s="59" t="str">
        <f t="shared" si="32"/>
        <v>669.2024</v>
      </c>
      <c r="L543" s="58">
        <f t="shared" si="33"/>
        <v>-688.74</v>
      </c>
      <c r="M543" s="58">
        <f>IFERROR(_xlfn.XLOOKUP(K543,'02 By Fund. Year'!A:A,'02 By Fund. Year'!B:B),0)</f>
        <v>5641.56</v>
      </c>
      <c r="N543" s="57">
        <f t="shared" si="34"/>
        <v>4952.8200000000006</v>
      </c>
      <c r="P543" s="58">
        <f t="shared" si="35"/>
        <v>-11359.92</v>
      </c>
    </row>
    <row r="544" spans="1:16" x14ac:dyDescent="0.3">
      <c r="A544">
        <v>669</v>
      </c>
      <c r="B544" t="s">
        <v>121</v>
      </c>
      <c r="C544">
        <v>2023</v>
      </c>
      <c r="D544" s="57">
        <v>2700.14</v>
      </c>
      <c r="E544" s="57">
        <v>3.3</v>
      </c>
      <c r="F544" s="57">
        <v>-115.29</v>
      </c>
      <c r="G544" s="57">
        <v>3.23</v>
      </c>
      <c r="H544" s="57">
        <v>909.66</v>
      </c>
      <c r="I544" s="57">
        <v>0.03</v>
      </c>
      <c r="J544" s="57">
        <v>1675.23</v>
      </c>
      <c r="K544" s="59" t="str">
        <f t="shared" si="32"/>
        <v>669.2023</v>
      </c>
      <c r="L544" s="58">
        <f t="shared" si="33"/>
        <v>-115.22000000000001</v>
      </c>
      <c r="M544" s="58">
        <f>IFERROR(_xlfn.XLOOKUP(K544,'02 By Fund. Year'!A:A,'02 By Fund. Year'!B:B),0)</f>
        <v>1942.95</v>
      </c>
      <c r="N544" s="57">
        <f t="shared" si="34"/>
        <v>1827.73</v>
      </c>
      <c r="P544" s="58">
        <f t="shared" si="35"/>
        <v>-2852.61</v>
      </c>
    </row>
    <row r="545" spans="1:16" x14ac:dyDescent="0.3">
      <c r="A545">
        <v>669</v>
      </c>
      <c r="B545" t="s">
        <v>121</v>
      </c>
      <c r="C545">
        <v>2022</v>
      </c>
      <c r="D545" s="57">
        <v>1199</v>
      </c>
      <c r="E545" s="57">
        <v>0</v>
      </c>
      <c r="F545" s="57">
        <v>-60.31</v>
      </c>
      <c r="G545" s="57">
        <v>2.5299999999999998</v>
      </c>
      <c r="H545" s="57">
        <v>501.4</v>
      </c>
      <c r="I545" s="57">
        <v>0.03</v>
      </c>
      <c r="J545" s="57">
        <v>634.73</v>
      </c>
      <c r="K545" s="59" t="str">
        <f t="shared" si="32"/>
        <v>669.2022</v>
      </c>
      <c r="L545" s="58">
        <f t="shared" si="33"/>
        <v>-62.84</v>
      </c>
      <c r="M545" s="58">
        <f>IFERROR(_xlfn.XLOOKUP(K545,'02 By Fund. Year'!A:A,'02 By Fund. Year'!B:B),0)</f>
        <v>99.659999999999982</v>
      </c>
      <c r="N545" s="57">
        <f t="shared" si="34"/>
        <v>36.819999999999979</v>
      </c>
      <c r="P545" s="58">
        <f t="shared" si="35"/>
        <v>-601.05999999999995</v>
      </c>
    </row>
    <row r="546" spans="1:16" x14ac:dyDescent="0.3">
      <c r="A546">
        <v>669</v>
      </c>
      <c r="B546" t="s">
        <v>121</v>
      </c>
      <c r="C546">
        <v>2021</v>
      </c>
      <c r="D546" s="57">
        <v>415.25</v>
      </c>
      <c r="E546" s="57">
        <v>0</v>
      </c>
      <c r="F546" s="57">
        <v>-69.64</v>
      </c>
      <c r="G546" s="57">
        <v>3.05</v>
      </c>
      <c r="H546" s="57">
        <v>162.79</v>
      </c>
      <c r="I546" s="57">
        <v>-0.74</v>
      </c>
      <c r="J546" s="57">
        <v>180.51</v>
      </c>
      <c r="K546" s="59" t="str">
        <f t="shared" si="32"/>
        <v>669.2021</v>
      </c>
      <c r="L546" s="58">
        <f t="shared" si="33"/>
        <v>-72.69</v>
      </c>
      <c r="M546" s="58">
        <f>IFERROR(_xlfn.XLOOKUP(K546,'02 By Fund. Year'!A:A,'02 By Fund. Year'!B:B),0)</f>
        <v>92.08</v>
      </c>
      <c r="N546" s="57">
        <f t="shared" si="34"/>
        <v>19.39</v>
      </c>
      <c r="P546" s="58">
        <f t="shared" si="35"/>
        <v>-254.87</v>
      </c>
    </row>
    <row r="547" spans="1:16" x14ac:dyDescent="0.3">
      <c r="A547">
        <v>669</v>
      </c>
      <c r="B547" t="s">
        <v>121</v>
      </c>
      <c r="C547">
        <v>2020</v>
      </c>
      <c r="D547" s="57">
        <v>146.35</v>
      </c>
      <c r="E547" s="57">
        <v>0</v>
      </c>
      <c r="F547" s="57">
        <v>-33.67</v>
      </c>
      <c r="G547" s="57">
        <v>2.4500000000000002</v>
      </c>
      <c r="H547" s="57">
        <v>9.61</v>
      </c>
      <c r="I547" s="57">
        <v>0.09</v>
      </c>
      <c r="J547" s="57">
        <v>100.53</v>
      </c>
      <c r="K547" s="59" t="str">
        <f t="shared" si="32"/>
        <v>669.2020</v>
      </c>
      <c r="L547" s="58">
        <f t="shared" si="33"/>
        <v>-36.120000000000005</v>
      </c>
      <c r="M547" s="58">
        <f>IFERROR(_xlfn.XLOOKUP(K547,'02 By Fund. Year'!A:A,'02 By Fund. Year'!B:B),0)</f>
        <v>-0.33000000000000007</v>
      </c>
      <c r="N547" s="57">
        <f t="shared" si="34"/>
        <v>-36.450000000000003</v>
      </c>
      <c r="P547" s="58">
        <f t="shared" si="35"/>
        <v>-9.2799999999999994</v>
      </c>
    </row>
    <row r="548" spans="1:16" x14ac:dyDescent="0.3">
      <c r="A548">
        <v>669</v>
      </c>
      <c r="B548" t="s">
        <v>121</v>
      </c>
      <c r="C548">
        <v>2019</v>
      </c>
      <c r="D548" s="57">
        <v>107.12</v>
      </c>
      <c r="E548" s="57">
        <v>0</v>
      </c>
      <c r="F548" s="57">
        <v>-10</v>
      </c>
      <c r="G548" s="57">
        <v>4.88</v>
      </c>
      <c r="H548" s="57">
        <v>13.9</v>
      </c>
      <c r="I548" s="57">
        <v>-0.03</v>
      </c>
      <c r="J548" s="57">
        <v>78.37</v>
      </c>
      <c r="K548" s="59" t="str">
        <f t="shared" si="32"/>
        <v>669.2019</v>
      </c>
      <c r="L548" s="58">
        <f t="shared" si="33"/>
        <v>-14.879999999999999</v>
      </c>
      <c r="M548" s="58">
        <f>IFERROR(_xlfn.XLOOKUP(K548,'02 By Fund. Year'!A:A,'02 By Fund. Year'!B:B),0)</f>
        <v>-0.8</v>
      </c>
      <c r="N548" s="57">
        <f t="shared" si="34"/>
        <v>-15.68</v>
      </c>
      <c r="P548" s="58">
        <f t="shared" si="35"/>
        <v>-13.1</v>
      </c>
    </row>
    <row r="549" spans="1:16" x14ac:dyDescent="0.3">
      <c r="A549">
        <v>669</v>
      </c>
      <c r="B549" t="s">
        <v>121</v>
      </c>
      <c r="C549">
        <v>2018</v>
      </c>
      <c r="D549" s="57">
        <v>33.17</v>
      </c>
      <c r="E549" s="57">
        <v>0</v>
      </c>
      <c r="F549" s="57">
        <v>0</v>
      </c>
      <c r="G549" s="57">
        <v>9.01</v>
      </c>
      <c r="H549" s="57">
        <v>2.2200000000000002</v>
      </c>
      <c r="I549" s="57">
        <v>0</v>
      </c>
      <c r="J549" s="57">
        <v>21.94</v>
      </c>
      <c r="K549" s="59" t="str">
        <f t="shared" si="32"/>
        <v>669.2018</v>
      </c>
      <c r="L549" s="58">
        <f t="shared" si="33"/>
        <v>-9.01</v>
      </c>
      <c r="M549" s="58">
        <f>IFERROR(_xlfn.XLOOKUP(K549,'02 By Fund. Year'!A:A,'02 By Fund. Year'!B:B),0)</f>
        <v>1.9999999999999997E-2</v>
      </c>
      <c r="N549" s="57">
        <f t="shared" si="34"/>
        <v>-8.99</v>
      </c>
      <c r="P549" s="58">
        <f t="shared" si="35"/>
        <v>-2.2400000000000002</v>
      </c>
    </row>
    <row r="550" spans="1:16" x14ac:dyDescent="0.3">
      <c r="A550">
        <v>669</v>
      </c>
      <c r="B550" t="s">
        <v>121</v>
      </c>
      <c r="C550">
        <v>2017</v>
      </c>
      <c r="D550" s="57">
        <v>10.24</v>
      </c>
      <c r="E550" s="57">
        <v>0</v>
      </c>
      <c r="F550" s="57">
        <v>0</v>
      </c>
      <c r="G550" s="57">
        <v>0.17</v>
      </c>
      <c r="H550" s="57">
        <v>0.8</v>
      </c>
      <c r="I550" s="57">
        <v>0</v>
      </c>
      <c r="J550" s="57">
        <v>9.27</v>
      </c>
      <c r="K550" s="59" t="str">
        <f t="shared" si="32"/>
        <v>669.2017</v>
      </c>
      <c r="L550" s="58">
        <f t="shared" si="33"/>
        <v>-0.17</v>
      </c>
      <c r="M550" s="58">
        <f>IFERROR(_xlfn.XLOOKUP(K550,'02 By Fund. Year'!A:A,'02 By Fund. Year'!B:B),0)</f>
        <v>0</v>
      </c>
      <c r="N550" s="57">
        <f t="shared" si="34"/>
        <v>-0.17</v>
      </c>
      <c r="P550" s="58">
        <f t="shared" si="35"/>
        <v>-0.8</v>
      </c>
    </row>
    <row r="551" spans="1:16" x14ac:dyDescent="0.3">
      <c r="A551">
        <v>669</v>
      </c>
      <c r="B551" t="s">
        <v>121</v>
      </c>
      <c r="C551">
        <v>2016</v>
      </c>
      <c r="D551" s="57">
        <v>7.31</v>
      </c>
      <c r="E551" s="57">
        <v>0</v>
      </c>
      <c r="F551" s="57">
        <v>0</v>
      </c>
      <c r="G551" s="57">
        <v>1.86</v>
      </c>
      <c r="H551" s="57">
        <v>0.62</v>
      </c>
      <c r="I551" s="57">
        <v>0</v>
      </c>
      <c r="J551" s="57">
        <v>4.83</v>
      </c>
      <c r="K551" s="59" t="str">
        <f t="shared" si="32"/>
        <v>669.2016</v>
      </c>
      <c r="L551" s="58">
        <f t="shared" si="33"/>
        <v>-1.86</v>
      </c>
      <c r="M551" s="58">
        <f>IFERROR(_xlfn.XLOOKUP(K551,'02 By Fund. Year'!A:A,'02 By Fund. Year'!B:B),0)</f>
        <v>0</v>
      </c>
      <c r="N551" s="57">
        <f t="shared" si="34"/>
        <v>-1.86</v>
      </c>
      <c r="P551" s="58">
        <f t="shared" si="35"/>
        <v>-0.62</v>
      </c>
    </row>
    <row r="552" spans="1:16" x14ac:dyDescent="0.3">
      <c r="A552">
        <v>670</v>
      </c>
      <c r="B552" t="s">
        <v>122</v>
      </c>
      <c r="C552">
        <v>2025</v>
      </c>
      <c r="D552" s="57">
        <v>300457.90999999997</v>
      </c>
      <c r="E552" s="57">
        <v>98.05</v>
      </c>
      <c r="F552" s="57">
        <v>-323.44</v>
      </c>
      <c r="G552" s="57">
        <v>1.46</v>
      </c>
      <c r="H552" s="57">
        <v>289310.52</v>
      </c>
      <c r="I552" s="57">
        <v>7677.3</v>
      </c>
      <c r="J552" s="57">
        <v>3243.24</v>
      </c>
      <c r="K552" s="59" t="str">
        <f t="shared" si="32"/>
        <v>670.2025</v>
      </c>
      <c r="L552" s="58">
        <f t="shared" si="33"/>
        <v>-226.85</v>
      </c>
      <c r="M552" s="58">
        <f>IFERROR(_xlfn.XLOOKUP(K552,'02 By Fund. Year'!A:A,'02 By Fund. Year'!B:B),0)</f>
        <v>-1095.32</v>
      </c>
      <c r="N552" s="57">
        <f t="shared" si="34"/>
        <v>-1322.1699999999998</v>
      </c>
      <c r="P552" s="58">
        <f t="shared" si="35"/>
        <v>-288215.2</v>
      </c>
    </row>
    <row r="553" spans="1:16" x14ac:dyDescent="0.3">
      <c r="A553">
        <v>670</v>
      </c>
      <c r="B553" t="s">
        <v>122</v>
      </c>
      <c r="C553">
        <v>2024</v>
      </c>
      <c r="D553" s="57">
        <v>2919.31</v>
      </c>
      <c r="E553" s="57">
        <v>0</v>
      </c>
      <c r="F553" s="57">
        <v>-211.9</v>
      </c>
      <c r="G553" s="57">
        <v>1.26</v>
      </c>
      <c r="H553" s="57">
        <v>1769.75</v>
      </c>
      <c r="I553" s="57">
        <v>-1.36</v>
      </c>
      <c r="J553" s="57">
        <v>937.76</v>
      </c>
      <c r="K553" s="59" t="str">
        <f t="shared" si="32"/>
        <v>670.2024</v>
      </c>
      <c r="L553" s="58">
        <f t="shared" si="33"/>
        <v>-213.16</v>
      </c>
      <c r="M553" s="58">
        <f>IFERROR(_xlfn.XLOOKUP(K553,'02 By Fund. Year'!A:A,'02 By Fund. Year'!B:B),0)</f>
        <v>1745.9499999999998</v>
      </c>
      <c r="N553" s="57">
        <f t="shared" si="34"/>
        <v>1532.7899999999997</v>
      </c>
      <c r="P553" s="58">
        <f t="shared" si="35"/>
        <v>-3515.7</v>
      </c>
    </row>
    <row r="554" spans="1:16" x14ac:dyDescent="0.3">
      <c r="A554">
        <v>670</v>
      </c>
      <c r="B554" t="s">
        <v>122</v>
      </c>
      <c r="C554">
        <v>2023</v>
      </c>
      <c r="D554" s="57">
        <v>878.12</v>
      </c>
      <c r="E554" s="57">
        <v>1.08</v>
      </c>
      <c r="F554" s="57">
        <v>-37.5</v>
      </c>
      <c r="G554" s="57">
        <v>1.05</v>
      </c>
      <c r="H554" s="57">
        <v>295.85000000000002</v>
      </c>
      <c r="I554" s="57">
        <v>0.02</v>
      </c>
      <c r="J554" s="57">
        <v>544.78</v>
      </c>
      <c r="K554" s="59" t="str">
        <f t="shared" si="32"/>
        <v>670.2023</v>
      </c>
      <c r="L554" s="58">
        <f t="shared" si="33"/>
        <v>-37.47</v>
      </c>
      <c r="M554" s="58">
        <f>IFERROR(_xlfn.XLOOKUP(K554,'02 By Fund. Year'!A:A,'02 By Fund. Year'!B:B),0)</f>
        <v>631.8599999999999</v>
      </c>
      <c r="N554" s="57">
        <f t="shared" si="34"/>
        <v>594.38999999999987</v>
      </c>
      <c r="P554" s="58">
        <f t="shared" si="35"/>
        <v>-927.70999999999992</v>
      </c>
    </row>
    <row r="555" spans="1:16" x14ac:dyDescent="0.3">
      <c r="A555">
        <v>670</v>
      </c>
      <c r="B555" t="s">
        <v>122</v>
      </c>
      <c r="C555">
        <v>2022</v>
      </c>
      <c r="D555" s="57">
        <v>469.83</v>
      </c>
      <c r="E555" s="57">
        <v>0</v>
      </c>
      <c r="F555" s="57">
        <v>-23.62</v>
      </c>
      <c r="G555" s="57">
        <v>0.99</v>
      </c>
      <c r="H555" s="57">
        <v>196.48</v>
      </c>
      <c r="I555" s="57">
        <v>-0.01</v>
      </c>
      <c r="J555" s="57">
        <v>248.75</v>
      </c>
      <c r="K555" s="59" t="str">
        <f t="shared" si="32"/>
        <v>670.2022</v>
      </c>
      <c r="L555" s="58">
        <f t="shared" si="33"/>
        <v>-24.61</v>
      </c>
      <c r="M555" s="58">
        <f>IFERROR(_xlfn.XLOOKUP(K555,'02 By Fund. Year'!A:A,'02 By Fund. Year'!B:B),0)</f>
        <v>39.020000000000003</v>
      </c>
      <c r="N555" s="57">
        <f t="shared" si="34"/>
        <v>14.410000000000004</v>
      </c>
      <c r="P555" s="58">
        <f t="shared" si="35"/>
        <v>-235.5</v>
      </c>
    </row>
    <row r="556" spans="1:16" x14ac:dyDescent="0.3">
      <c r="A556">
        <v>670</v>
      </c>
      <c r="B556" t="s">
        <v>122</v>
      </c>
      <c r="C556">
        <v>2021</v>
      </c>
      <c r="D556" s="57">
        <v>195.73</v>
      </c>
      <c r="E556" s="57">
        <v>0</v>
      </c>
      <c r="F556" s="57">
        <v>-32.82</v>
      </c>
      <c r="G556" s="57">
        <v>1.44</v>
      </c>
      <c r="H556" s="57">
        <v>76.75</v>
      </c>
      <c r="I556" s="57">
        <v>-0.35</v>
      </c>
      <c r="J556" s="57">
        <v>85.07</v>
      </c>
      <c r="K556" s="59" t="str">
        <f t="shared" si="32"/>
        <v>670.2021</v>
      </c>
      <c r="L556" s="58">
        <f t="shared" si="33"/>
        <v>-34.26</v>
      </c>
      <c r="M556" s="58">
        <f>IFERROR(_xlfn.XLOOKUP(K556,'02 By Fund. Year'!A:A,'02 By Fund. Year'!B:B),0)</f>
        <v>31.85</v>
      </c>
      <c r="N556" s="57">
        <f t="shared" si="34"/>
        <v>-2.4099999999999966</v>
      </c>
      <c r="P556" s="58">
        <f t="shared" si="35"/>
        <v>-108.6</v>
      </c>
    </row>
    <row r="557" spans="1:16" x14ac:dyDescent="0.3">
      <c r="A557">
        <v>670</v>
      </c>
      <c r="B557" t="s">
        <v>122</v>
      </c>
      <c r="C557">
        <v>2020</v>
      </c>
      <c r="D557" s="57">
        <v>70.08</v>
      </c>
      <c r="E557" s="57">
        <v>0</v>
      </c>
      <c r="F557" s="57">
        <v>-16.11</v>
      </c>
      <c r="G557" s="57">
        <v>1.17</v>
      </c>
      <c r="H557" s="57">
        <v>4.5999999999999996</v>
      </c>
      <c r="I557" s="57">
        <v>0.04</v>
      </c>
      <c r="J557" s="57">
        <v>48.16</v>
      </c>
      <c r="K557" s="59" t="str">
        <f t="shared" si="32"/>
        <v>670.2020</v>
      </c>
      <c r="L557" s="58">
        <f t="shared" si="33"/>
        <v>-17.28</v>
      </c>
      <c r="M557" s="58">
        <f>IFERROR(_xlfn.XLOOKUP(K557,'02 By Fund. Year'!A:A,'02 By Fund. Year'!B:B),0)</f>
        <v>9.0400000000000009</v>
      </c>
      <c r="N557" s="57">
        <f t="shared" si="34"/>
        <v>-8.24</v>
      </c>
      <c r="P557" s="58">
        <f t="shared" si="35"/>
        <v>-13.64</v>
      </c>
    </row>
    <row r="558" spans="1:16" x14ac:dyDescent="0.3">
      <c r="A558">
        <v>670</v>
      </c>
      <c r="B558" t="s">
        <v>122</v>
      </c>
      <c r="C558">
        <v>2019</v>
      </c>
      <c r="D558" s="57">
        <v>60.35</v>
      </c>
      <c r="E558" s="57">
        <v>0</v>
      </c>
      <c r="F558" s="57">
        <v>-5.64</v>
      </c>
      <c r="G558" s="57">
        <v>2.76</v>
      </c>
      <c r="H558" s="57">
        <v>7.84</v>
      </c>
      <c r="I558" s="57">
        <v>-0.02</v>
      </c>
      <c r="J558" s="57">
        <v>44.13</v>
      </c>
      <c r="K558" s="59" t="str">
        <f t="shared" si="32"/>
        <v>670.2019</v>
      </c>
      <c r="L558" s="58">
        <f t="shared" si="33"/>
        <v>-8.3999999999999986</v>
      </c>
      <c r="M558" s="58">
        <f>IFERROR(_xlfn.XLOOKUP(K558,'02 By Fund. Year'!A:A,'02 By Fund. Year'!B:B),0)</f>
        <v>-0.81999999999999962</v>
      </c>
      <c r="N558" s="57">
        <f t="shared" si="34"/>
        <v>-9.2199999999999989</v>
      </c>
      <c r="P558" s="58">
        <f t="shared" si="35"/>
        <v>-7.0200000000000005</v>
      </c>
    </row>
    <row r="559" spans="1:16" x14ac:dyDescent="0.3">
      <c r="A559">
        <v>670</v>
      </c>
      <c r="B559" t="s">
        <v>122</v>
      </c>
      <c r="C559">
        <v>2018</v>
      </c>
      <c r="D559" s="57">
        <v>30.95</v>
      </c>
      <c r="E559" s="57">
        <v>0</v>
      </c>
      <c r="F559" s="57">
        <v>0</v>
      </c>
      <c r="G559" s="57">
        <v>8.41</v>
      </c>
      <c r="H559" s="57">
        <v>2.09</v>
      </c>
      <c r="I559" s="57">
        <v>0</v>
      </c>
      <c r="J559" s="57">
        <v>20.45</v>
      </c>
      <c r="K559" s="59" t="str">
        <f t="shared" si="32"/>
        <v>670.2018</v>
      </c>
      <c r="L559" s="58">
        <f t="shared" si="33"/>
        <v>-8.41</v>
      </c>
      <c r="M559" s="58">
        <f>IFERROR(_xlfn.XLOOKUP(K559,'02 By Fund. Year'!A:A,'02 By Fund. Year'!B:B),0)</f>
        <v>1.9999999999999997E-2</v>
      </c>
      <c r="N559" s="57">
        <f t="shared" si="34"/>
        <v>-8.39</v>
      </c>
      <c r="P559" s="58">
        <f t="shared" si="35"/>
        <v>-2.11</v>
      </c>
    </row>
    <row r="560" spans="1:16" x14ac:dyDescent="0.3">
      <c r="A560">
        <v>670</v>
      </c>
      <c r="B560" t="s">
        <v>122</v>
      </c>
      <c r="C560">
        <v>2017</v>
      </c>
      <c r="D560" s="57">
        <v>13.48</v>
      </c>
      <c r="E560" s="57">
        <v>0</v>
      </c>
      <c r="F560" s="57">
        <v>0</v>
      </c>
      <c r="G560" s="57">
        <v>0.24</v>
      </c>
      <c r="H560" s="57">
        <v>1.05</v>
      </c>
      <c r="I560" s="57">
        <v>0</v>
      </c>
      <c r="J560" s="57">
        <v>12.19</v>
      </c>
      <c r="K560" s="59" t="str">
        <f t="shared" si="32"/>
        <v>670.2017</v>
      </c>
      <c r="L560" s="58">
        <f t="shared" si="33"/>
        <v>-0.24</v>
      </c>
      <c r="M560" s="58">
        <f>IFERROR(_xlfn.XLOOKUP(K560,'02 By Fund. Year'!A:A,'02 By Fund. Year'!B:B),0)</f>
        <v>0</v>
      </c>
      <c r="N560" s="57">
        <f t="shared" si="34"/>
        <v>-0.24</v>
      </c>
      <c r="P560" s="58">
        <f t="shared" si="35"/>
        <v>-1.05</v>
      </c>
    </row>
    <row r="561" spans="1:16" x14ac:dyDescent="0.3">
      <c r="A561">
        <v>670</v>
      </c>
      <c r="B561" t="s">
        <v>122</v>
      </c>
      <c r="C561">
        <v>2016</v>
      </c>
      <c r="D561" s="57">
        <v>12.79</v>
      </c>
      <c r="E561" s="57">
        <v>0</v>
      </c>
      <c r="F561" s="57">
        <v>0</v>
      </c>
      <c r="G561" s="57">
        <v>3.27</v>
      </c>
      <c r="H561" s="57">
        <v>1.08</v>
      </c>
      <c r="I561" s="57">
        <v>0</v>
      </c>
      <c r="J561" s="57">
        <v>8.44</v>
      </c>
      <c r="K561" s="59" t="str">
        <f t="shared" si="32"/>
        <v>670.2016</v>
      </c>
      <c r="L561" s="58">
        <f t="shared" si="33"/>
        <v>-3.27</v>
      </c>
      <c r="M561" s="58">
        <f>IFERROR(_xlfn.XLOOKUP(K561,'02 By Fund. Year'!A:A,'02 By Fund. Year'!B:B),0)</f>
        <v>0</v>
      </c>
      <c r="N561" s="57">
        <f t="shared" si="34"/>
        <v>-3.27</v>
      </c>
      <c r="P561" s="58">
        <f t="shared" si="35"/>
        <v>-1.08</v>
      </c>
    </row>
    <row r="562" spans="1:16" x14ac:dyDescent="0.3">
      <c r="A562">
        <v>670</v>
      </c>
      <c r="B562" t="s">
        <v>122</v>
      </c>
      <c r="C562">
        <v>2015</v>
      </c>
      <c r="D562" s="57">
        <v>7.14</v>
      </c>
      <c r="E562" s="57">
        <v>0</v>
      </c>
      <c r="F562" s="57">
        <v>0</v>
      </c>
      <c r="G562" s="57">
        <v>0.17</v>
      </c>
      <c r="H562" s="57">
        <v>1.01</v>
      </c>
      <c r="I562" s="57">
        <v>0</v>
      </c>
      <c r="J562" s="57">
        <v>5.96</v>
      </c>
      <c r="K562" s="59" t="str">
        <f t="shared" si="32"/>
        <v>670.2015</v>
      </c>
      <c r="L562" s="58">
        <f t="shared" si="33"/>
        <v>-0.17</v>
      </c>
      <c r="M562" s="58">
        <f>IFERROR(_xlfn.XLOOKUP(K562,'02 By Fund. Year'!A:A,'02 By Fund. Year'!B:B),0)</f>
        <v>0</v>
      </c>
      <c r="N562" s="57">
        <f t="shared" si="34"/>
        <v>-0.17</v>
      </c>
      <c r="P562" s="58">
        <f t="shared" si="35"/>
        <v>-1.01</v>
      </c>
    </row>
    <row r="563" spans="1:16" x14ac:dyDescent="0.3">
      <c r="A563">
        <v>670</v>
      </c>
      <c r="B563" t="s">
        <v>122</v>
      </c>
      <c r="C563">
        <v>2014</v>
      </c>
      <c r="D563" s="57">
        <v>9.16</v>
      </c>
      <c r="E563" s="57">
        <v>0</v>
      </c>
      <c r="F563" s="57">
        <v>0</v>
      </c>
      <c r="G563" s="57">
        <v>0.1</v>
      </c>
      <c r="H563" s="57">
        <v>0.84</v>
      </c>
      <c r="I563" s="57">
        <v>0</v>
      </c>
      <c r="J563" s="57">
        <v>8.2200000000000006</v>
      </c>
      <c r="K563" s="59" t="str">
        <f t="shared" si="32"/>
        <v>670.2014</v>
      </c>
      <c r="L563" s="58">
        <f t="shared" si="33"/>
        <v>-0.1</v>
      </c>
      <c r="M563" s="58">
        <f>IFERROR(_xlfn.XLOOKUP(K563,'02 By Fund. Year'!A:A,'02 By Fund. Year'!B:B),0)</f>
        <v>0</v>
      </c>
      <c r="N563" s="57">
        <f t="shared" si="34"/>
        <v>-0.1</v>
      </c>
      <c r="P563" s="58">
        <f t="shared" si="35"/>
        <v>-0.84</v>
      </c>
    </row>
    <row r="564" spans="1:16" x14ac:dyDescent="0.3">
      <c r="A564">
        <v>670</v>
      </c>
      <c r="B564" t="s">
        <v>122</v>
      </c>
      <c r="C564">
        <v>2013</v>
      </c>
      <c r="D564" s="57">
        <v>6.85</v>
      </c>
      <c r="E564" s="57">
        <v>0</v>
      </c>
      <c r="F564" s="57">
        <v>0</v>
      </c>
      <c r="G564" s="57">
        <v>0.1</v>
      </c>
      <c r="H564" s="57">
        <v>0</v>
      </c>
      <c r="I564" s="57">
        <v>0</v>
      </c>
      <c r="J564" s="57">
        <v>6.75</v>
      </c>
      <c r="K564" s="59" t="str">
        <f t="shared" si="32"/>
        <v>670.2013</v>
      </c>
      <c r="L564" s="58">
        <f t="shared" si="33"/>
        <v>-0.1</v>
      </c>
      <c r="M564" s="58">
        <f>IFERROR(_xlfn.XLOOKUP(K564,'02 By Fund. Year'!A:A,'02 By Fund. Year'!B:B),0)</f>
        <v>0</v>
      </c>
      <c r="N564" s="57">
        <f t="shared" si="34"/>
        <v>-0.1</v>
      </c>
      <c r="P564" s="58">
        <f t="shared" si="35"/>
        <v>0</v>
      </c>
    </row>
    <row r="565" spans="1:16" x14ac:dyDescent="0.3">
      <c r="A565">
        <v>670</v>
      </c>
      <c r="B565" t="s">
        <v>122</v>
      </c>
      <c r="C565">
        <v>2012</v>
      </c>
      <c r="D565" s="57">
        <v>6.14</v>
      </c>
      <c r="E565" s="57">
        <v>0</v>
      </c>
      <c r="F565" s="57">
        <v>0</v>
      </c>
      <c r="G565" s="57">
        <v>0.1</v>
      </c>
      <c r="H565" s="57">
        <v>0</v>
      </c>
      <c r="I565" s="57">
        <v>0</v>
      </c>
      <c r="J565" s="57">
        <v>6.04</v>
      </c>
      <c r="K565" s="59" t="str">
        <f t="shared" si="32"/>
        <v>670.2012</v>
      </c>
      <c r="L565" s="58">
        <f t="shared" si="33"/>
        <v>-0.1</v>
      </c>
      <c r="M565" s="58">
        <f>IFERROR(_xlfn.XLOOKUP(K565,'02 By Fund. Year'!A:A,'02 By Fund. Year'!B:B),0)</f>
        <v>0</v>
      </c>
      <c r="N565" s="57">
        <f t="shared" si="34"/>
        <v>-0.1</v>
      </c>
      <c r="P565" s="58">
        <f t="shared" si="35"/>
        <v>0</v>
      </c>
    </row>
    <row r="566" spans="1:16" x14ac:dyDescent="0.3">
      <c r="A566">
        <v>670</v>
      </c>
      <c r="B566" t="s">
        <v>122</v>
      </c>
      <c r="C566">
        <v>2011</v>
      </c>
      <c r="D566" s="57">
        <v>11.36</v>
      </c>
      <c r="E566" s="57">
        <v>0</v>
      </c>
      <c r="F566" s="57">
        <v>0</v>
      </c>
      <c r="G566" s="57">
        <v>0.1</v>
      </c>
      <c r="H566" s="57">
        <v>0.52</v>
      </c>
      <c r="I566" s="57">
        <v>0</v>
      </c>
      <c r="J566" s="57">
        <v>10.74</v>
      </c>
      <c r="K566" s="59" t="str">
        <f t="shared" si="32"/>
        <v>670.2011</v>
      </c>
      <c r="L566" s="58">
        <f t="shared" si="33"/>
        <v>-0.1</v>
      </c>
      <c r="M566" s="58">
        <f>IFERROR(_xlfn.XLOOKUP(K566,'02 By Fund. Year'!A:A,'02 By Fund. Year'!B:B),0)</f>
        <v>0</v>
      </c>
      <c r="N566" s="57">
        <f t="shared" si="34"/>
        <v>-0.1</v>
      </c>
      <c r="P566" s="58">
        <f t="shared" si="35"/>
        <v>-0.52</v>
      </c>
    </row>
    <row r="567" spans="1:16" x14ac:dyDescent="0.3">
      <c r="A567">
        <v>670</v>
      </c>
      <c r="B567" t="s">
        <v>122</v>
      </c>
      <c r="C567">
        <v>2010</v>
      </c>
      <c r="D567" s="57">
        <v>5.68</v>
      </c>
      <c r="E567" s="57">
        <v>0</v>
      </c>
      <c r="F567" s="57">
        <v>0</v>
      </c>
      <c r="G567" s="57">
        <v>0.13</v>
      </c>
      <c r="H567" s="57">
        <v>0.51</v>
      </c>
      <c r="I567" s="57">
        <v>0</v>
      </c>
      <c r="J567" s="57">
        <v>5.04</v>
      </c>
      <c r="K567" s="59" t="str">
        <f t="shared" si="32"/>
        <v>670.2010</v>
      </c>
      <c r="L567" s="58">
        <f t="shared" si="33"/>
        <v>-0.13</v>
      </c>
      <c r="M567" s="58">
        <f>IFERROR(_xlfn.XLOOKUP(K567,'02 By Fund. Year'!A:A,'02 By Fund. Year'!B:B),0)</f>
        <v>0</v>
      </c>
      <c r="N567" s="57">
        <f t="shared" si="34"/>
        <v>-0.13</v>
      </c>
      <c r="P567" s="58">
        <f t="shared" si="35"/>
        <v>-0.51</v>
      </c>
    </row>
    <row r="568" spans="1:16" x14ac:dyDescent="0.3">
      <c r="A568">
        <v>670</v>
      </c>
      <c r="B568" t="s">
        <v>122</v>
      </c>
      <c r="C568">
        <v>2009</v>
      </c>
      <c r="D568" s="57">
        <v>8.16</v>
      </c>
      <c r="E568" s="57">
        <v>0</v>
      </c>
      <c r="F568" s="57">
        <v>0</v>
      </c>
      <c r="G568" s="57">
        <v>1.35</v>
      </c>
      <c r="H568" s="57">
        <v>0.56000000000000005</v>
      </c>
      <c r="I568" s="57">
        <v>0</v>
      </c>
      <c r="J568" s="57">
        <v>6.25</v>
      </c>
      <c r="K568" s="59" t="str">
        <f t="shared" si="32"/>
        <v>670.2009</v>
      </c>
      <c r="L568" s="58">
        <f t="shared" si="33"/>
        <v>-1.35</v>
      </c>
      <c r="M568" s="58">
        <f>IFERROR(_xlfn.XLOOKUP(K568,'02 By Fund. Year'!A:A,'02 By Fund. Year'!B:B),0)</f>
        <v>0</v>
      </c>
      <c r="N568" s="57">
        <f t="shared" si="34"/>
        <v>-1.35</v>
      </c>
      <c r="P568" s="58">
        <f t="shared" si="35"/>
        <v>-0.56000000000000005</v>
      </c>
    </row>
    <row r="569" spans="1:16" x14ac:dyDescent="0.3">
      <c r="A569">
        <v>670</v>
      </c>
      <c r="B569" t="s">
        <v>122</v>
      </c>
      <c r="C569">
        <v>2008</v>
      </c>
      <c r="D569" s="57">
        <v>4.0599999999999996</v>
      </c>
      <c r="E569" s="57">
        <v>0</v>
      </c>
      <c r="F569" s="57">
        <v>0</v>
      </c>
      <c r="G569" s="57">
        <v>0.81</v>
      </c>
      <c r="H569" s="57">
        <v>0.53</v>
      </c>
      <c r="I569" s="57">
        <v>0</v>
      </c>
      <c r="J569" s="57">
        <v>2.72</v>
      </c>
      <c r="K569" s="59" t="str">
        <f t="shared" si="32"/>
        <v>670.2008</v>
      </c>
      <c r="L569" s="58">
        <f t="shared" si="33"/>
        <v>-0.81</v>
      </c>
      <c r="M569" s="58">
        <f>IFERROR(_xlfn.XLOOKUP(K569,'02 By Fund. Year'!A:A,'02 By Fund. Year'!B:B),0)</f>
        <v>0</v>
      </c>
      <c r="N569" s="57">
        <f t="shared" si="34"/>
        <v>-0.81</v>
      </c>
      <c r="P569" s="58">
        <f t="shared" si="35"/>
        <v>-0.53</v>
      </c>
    </row>
    <row r="570" spans="1:16" x14ac:dyDescent="0.3">
      <c r="A570">
        <v>670</v>
      </c>
      <c r="B570" t="s">
        <v>122</v>
      </c>
      <c r="C570">
        <v>2007</v>
      </c>
      <c r="D570" s="57">
        <v>1.48</v>
      </c>
      <c r="E570" s="57">
        <v>0</v>
      </c>
      <c r="F570" s="57">
        <v>0</v>
      </c>
      <c r="G570" s="57">
        <v>0.14000000000000001</v>
      </c>
      <c r="H570" s="57">
        <v>0.03</v>
      </c>
      <c r="I570" s="57">
        <v>0</v>
      </c>
      <c r="J570" s="57">
        <v>1.31</v>
      </c>
      <c r="K570" s="59" t="str">
        <f t="shared" si="32"/>
        <v>670.2007</v>
      </c>
      <c r="L570" s="58">
        <f t="shared" si="33"/>
        <v>-0.14000000000000001</v>
      </c>
      <c r="M570" s="58">
        <f>IFERROR(_xlfn.XLOOKUP(K570,'02 By Fund. Year'!A:A,'02 By Fund. Year'!B:B),0)</f>
        <v>0</v>
      </c>
      <c r="N570" s="57">
        <f t="shared" si="34"/>
        <v>-0.14000000000000001</v>
      </c>
      <c r="P570" s="58">
        <f t="shared" si="35"/>
        <v>-0.03</v>
      </c>
    </row>
    <row r="571" spans="1:16" x14ac:dyDescent="0.3">
      <c r="A571">
        <v>670</v>
      </c>
      <c r="B571" t="s">
        <v>122</v>
      </c>
      <c r="C571">
        <v>2006</v>
      </c>
      <c r="D571" s="57">
        <v>1.43</v>
      </c>
      <c r="E571" s="57">
        <v>0</v>
      </c>
      <c r="F571" s="57">
        <v>0</v>
      </c>
      <c r="G571" s="57">
        <v>0.16</v>
      </c>
      <c r="H571" s="57">
        <v>0.11</v>
      </c>
      <c r="I571" s="57">
        <v>0</v>
      </c>
      <c r="J571" s="57">
        <v>1.1599999999999999</v>
      </c>
      <c r="K571" s="59" t="str">
        <f t="shared" si="32"/>
        <v>670.2006</v>
      </c>
      <c r="L571" s="58">
        <f t="shared" si="33"/>
        <v>-0.16</v>
      </c>
      <c r="M571" s="58">
        <f>IFERROR(_xlfn.XLOOKUP(K571,'02 By Fund. Year'!A:A,'02 By Fund. Year'!B:B),0)</f>
        <v>0</v>
      </c>
      <c r="N571" s="57">
        <f t="shared" si="34"/>
        <v>-0.16</v>
      </c>
      <c r="P571" s="58">
        <f t="shared" si="35"/>
        <v>-0.11</v>
      </c>
    </row>
    <row r="572" spans="1:16" x14ac:dyDescent="0.3">
      <c r="A572">
        <v>670</v>
      </c>
      <c r="B572" t="s">
        <v>122</v>
      </c>
      <c r="C572">
        <v>2005</v>
      </c>
      <c r="D572" s="57">
        <v>1.1499999999999999</v>
      </c>
      <c r="E572" s="57">
        <v>0</v>
      </c>
      <c r="F572" s="57">
        <v>0</v>
      </c>
      <c r="G572" s="57">
        <v>0.13</v>
      </c>
      <c r="H572" s="57">
        <v>0.03</v>
      </c>
      <c r="I572" s="57">
        <v>0</v>
      </c>
      <c r="J572" s="57">
        <v>0.99</v>
      </c>
      <c r="K572" s="59" t="str">
        <f t="shared" si="32"/>
        <v>670.2005</v>
      </c>
      <c r="L572" s="58">
        <f t="shared" si="33"/>
        <v>-0.13</v>
      </c>
      <c r="M572" s="58">
        <f>IFERROR(_xlfn.XLOOKUP(K572,'02 By Fund. Year'!A:A,'02 By Fund. Year'!B:B),0)</f>
        <v>0</v>
      </c>
      <c r="N572" s="57">
        <f t="shared" si="34"/>
        <v>-0.13</v>
      </c>
      <c r="P572" s="58">
        <f t="shared" si="35"/>
        <v>-0.03</v>
      </c>
    </row>
    <row r="573" spans="1:16" x14ac:dyDescent="0.3">
      <c r="A573">
        <v>670</v>
      </c>
      <c r="B573" t="s">
        <v>122</v>
      </c>
      <c r="C573">
        <v>2004</v>
      </c>
      <c r="D573" s="57">
        <v>0.84</v>
      </c>
      <c r="E573" s="57">
        <v>0</v>
      </c>
      <c r="F573" s="57">
        <v>0</v>
      </c>
      <c r="G573" s="57">
        <v>0.13</v>
      </c>
      <c r="H573" s="57">
        <v>0.01</v>
      </c>
      <c r="I573" s="57">
        <v>0</v>
      </c>
      <c r="J573" s="57">
        <v>0.7</v>
      </c>
      <c r="K573" s="59" t="str">
        <f t="shared" si="32"/>
        <v>670.2004</v>
      </c>
      <c r="L573" s="58">
        <f t="shared" si="33"/>
        <v>-0.13</v>
      </c>
      <c r="M573" s="58">
        <f>IFERROR(_xlfn.XLOOKUP(K573,'02 By Fund. Year'!A:A,'02 By Fund. Year'!B:B),0)</f>
        <v>0</v>
      </c>
      <c r="N573" s="57">
        <f t="shared" si="34"/>
        <v>-0.13</v>
      </c>
      <c r="P573" s="58">
        <f t="shared" si="35"/>
        <v>-0.01</v>
      </c>
    </row>
    <row r="574" spans="1:16" x14ac:dyDescent="0.3">
      <c r="A574">
        <v>670</v>
      </c>
      <c r="B574" t="s">
        <v>122</v>
      </c>
      <c r="C574">
        <v>2003</v>
      </c>
      <c r="D574" s="57">
        <v>0.42</v>
      </c>
      <c r="E574" s="57">
        <v>0</v>
      </c>
      <c r="F574" s="57">
        <v>0</v>
      </c>
      <c r="G574" s="57">
        <v>0.06</v>
      </c>
      <c r="H574" s="57">
        <v>0</v>
      </c>
      <c r="I574" s="57">
        <v>0</v>
      </c>
      <c r="J574" s="57">
        <v>0.36</v>
      </c>
      <c r="K574" s="59" t="str">
        <f t="shared" si="32"/>
        <v>670.2003</v>
      </c>
      <c r="L574" s="58">
        <f t="shared" si="33"/>
        <v>-0.06</v>
      </c>
      <c r="M574" s="58">
        <f>IFERROR(_xlfn.XLOOKUP(K574,'02 By Fund. Year'!A:A,'02 By Fund. Year'!B:B),0)</f>
        <v>0</v>
      </c>
      <c r="N574" s="57">
        <f t="shared" si="34"/>
        <v>-0.06</v>
      </c>
      <c r="P574" s="58">
        <f t="shared" si="35"/>
        <v>0</v>
      </c>
    </row>
    <row r="575" spans="1:16" x14ac:dyDescent="0.3">
      <c r="A575">
        <v>670</v>
      </c>
      <c r="B575" t="s">
        <v>122</v>
      </c>
      <c r="C575">
        <v>2002</v>
      </c>
      <c r="D575" s="57">
        <v>0.51</v>
      </c>
      <c r="E575" s="57">
        <v>0</v>
      </c>
      <c r="F575" s="57">
        <v>0</v>
      </c>
      <c r="G575" s="57">
        <v>0</v>
      </c>
      <c r="H575" s="57">
        <v>0</v>
      </c>
      <c r="I575" s="57">
        <v>0</v>
      </c>
      <c r="J575" s="57">
        <v>0.51</v>
      </c>
      <c r="K575" s="59" t="str">
        <f t="shared" si="32"/>
        <v>670.2002</v>
      </c>
      <c r="L575" s="58">
        <f t="shared" si="33"/>
        <v>0</v>
      </c>
      <c r="M575" s="58">
        <f>IFERROR(_xlfn.XLOOKUP(K575,'02 By Fund. Year'!A:A,'02 By Fund. Year'!B:B),0)</f>
        <v>0</v>
      </c>
      <c r="N575" s="57">
        <f t="shared" si="34"/>
        <v>0</v>
      </c>
      <c r="P575" s="58">
        <f t="shared" si="35"/>
        <v>0</v>
      </c>
    </row>
    <row r="576" spans="1:16" x14ac:dyDescent="0.3">
      <c r="A576">
        <v>670</v>
      </c>
      <c r="B576" t="s">
        <v>122</v>
      </c>
      <c r="C576">
        <v>2001</v>
      </c>
      <c r="D576" s="57">
        <v>0.81</v>
      </c>
      <c r="E576" s="57">
        <v>0</v>
      </c>
      <c r="F576" s="57">
        <v>0</v>
      </c>
      <c r="G576" s="57">
        <v>0</v>
      </c>
      <c r="H576" s="57">
        <v>0</v>
      </c>
      <c r="I576" s="57">
        <v>0</v>
      </c>
      <c r="J576" s="57">
        <v>0.81</v>
      </c>
      <c r="K576" s="59" t="str">
        <f t="shared" si="32"/>
        <v>670.2001</v>
      </c>
      <c r="L576" s="58">
        <f t="shared" si="33"/>
        <v>0</v>
      </c>
      <c r="M576" s="58">
        <f>IFERROR(_xlfn.XLOOKUP(K576,'02 By Fund. Year'!A:A,'02 By Fund. Year'!B:B),0)</f>
        <v>0</v>
      </c>
      <c r="N576" s="57">
        <f t="shared" si="34"/>
        <v>0</v>
      </c>
      <c r="P576" s="58">
        <f t="shared" si="35"/>
        <v>0</v>
      </c>
    </row>
    <row r="577" spans="1:16" x14ac:dyDescent="0.3">
      <c r="A577">
        <v>670</v>
      </c>
      <c r="B577" t="s">
        <v>122</v>
      </c>
      <c r="C577">
        <v>2000</v>
      </c>
      <c r="D577" s="57">
        <v>1.1200000000000001</v>
      </c>
      <c r="E577" s="57">
        <v>0</v>
      </c>
      <c r="F577" s="57">
        <v>0</v>
      </c>
      <c r="G577" s="57">
        <v>0</v>
      </c>
      <c r="H577" s="57">
        <v>0</v>
      </c>
      <c r="I577" s="57">
        <v>0</v>
      </c>
      <c r="J577" s="57">
        <v>1.1200000000000001</v>
      </c>
      <c r="K577" s="59" t="str">
        <f t="shared" si="32"/>
        <v>670.2000</v>
      </c>
      <c r="L577" s="58">
        <f t="shared" si="33"/>
        <v>0</v>
      </c>
      <c r="M577" s="58">
        <f>IFERROR(_xlfn.XLOOKUP(K577,'02 By Fund. Year'!A:A,'02 By Fund. Year'!B:B),0)</f>
        <v>0</v>
      </c>
      <c r="N577" s="57">
        <f t="shared" si="34"/>
        <v>0</v>
      </c>
      <c r="P577" s="58">
        <f t="shared" si="35"/>
        <v>0</v>
      </c>
    </row>
    <row r="578" spans="1:16" x14ac:dyDescent="0.3">
      <c r="A578">
        <v>670</v>
      </c>
      <c r="B578" t="s">
        <v>122</v>
      </c>
      <c r="C578">
        <v>1999</v>
      </c>
      <c r="D578" s="57">
        <v>0.69</v>
      </c>
      <c r="E578" s="57">
        <v>0</v>
      </c>
      <c r="F578" s="57">
        <v>0</v>
      </c>
      <c r="G578" s="57">
        <v>0</v>
      </c>
      <c r="H578" s="57">
        <v>0</v>
      </c>
      <c r="I578" s="57">
        <v>0</v>
      </c>
      <c r="J578" s="57">
        <v>0.69</v>
      </c>
      <c r="K578" s="59" t="str">
        <f t="shared" si="32"/>
        <v>670.1999</v>
      </c>
      <c r="L578" s="58">
        <f t="shared" si="33"/>
        <v>0</v>
      </c>
      <c r="M578" s="58">
        <f>IFERROR(_xlfn.XLOOKUP(K578,'02 By Fund. Year'!A:A,'02 By Fund. Year'!B:B),0)</f>
        <v>0</v>
      </c>
      <c r="N578" s="57">
        <f t="shared" si="34"/>
        <v>0</v>
      </c>
      <c r="P578" s="58">
        <f t="shared" si="35"/>
        <v>0</v>
      </c>
    </row>
    <row r="579" spans="1:16" x14ac:dyDescent="0.3">
      <c r="A579">
        <v>670</v>
      </c>
      <c r="B579" t="s">
        <v>122</v>
      </c>
      <c r="C579">
        <v>1998</v>
      </c>
      <c r="D579" s="57">
        <v>0.54</v>
      </c>
      <c r="E579" s="57">
        <v>0</v>
      </c>
      <c r="F579" s="57">
        <v>0</v>
      </c>
      <c r="G579" s="57">
        <v>0</v>
      </c>
      <c r="H579" s="57">
        <v>0</v>
      </c>
      <c r="I579" s="57">
        <v>0</v>
      </c>
      <c r="J579" s="57">
        <v>0.54</v>
      </c>
      <c r="K579" s="59" t="str">
        <f t="shared" si="32"/>
        <v>670.1998</v>
      </c>
      <c r="L579" s="58">
        <f t="shared" si="33"/>
        <v>0</v>
      </c>
      <c r="M579" s="58">
        <f>IFERROR(_xlfn.XLOOKUP(K579,'02 By Fund. Year'!A:A,'02 By Fund. Year'!B:B),0)</f>
        <v>0</v>
      </c>
      <c r="N579" s="57">
        <f t="shared" si="34"/>
        <v>0</v>
      </c>
      <c r="P579" s="58">
        <f t="shared" si="35"/>
        <v>0</v>
      </c>
    </row>
    <row r="580" spans="1:16" x14ac:dyDescent="0.3">
      <c r="A580">
        <v>670</v>
      </c>
      <c r="B580" t="s">
        <v>122</v>
      </c>
      <c r="C580">
        <v>1997</v>
      </c>
      <c r="D580" s="57">
        <v>0.11</v>
      </c>
      <c r="E580" s="57">
        <v>0</v>
      </c>
      <c r="F580" s="57">
        <v>0</v>
      </c>
      <c r="G580" s="57">
        <v>0</v>
      </c>
      <c r="H580" s="57">
        <v>0</v>
      </c>
      <c r="I580" s="57">
        <v>0</v>
      </c>
      <c r="J580" s="57">
        <v>0.11</v>
      </c>
      <c r="K580" s="59" t="str">
        <f t="shared" si="32"/>
        <v>670.1997</v>
      </c>
      <c r="L580" s="58">
        <f t="shared" si="33"/>
        <v>0</v>
      </c>
      <c r="M580" s="58">
        <f>IFERROR(_xlfn.XLOOKUP(K580,'02 By Fund. Year'!A:A,'02 By Fund. Year'!B:B),0)</f>
        <v>0</v>
      </c>
      <c r="N580" s="57">
        <f t="shared" si="34"/>
        <v>0</v>
      </c>
      <c r="P580" s="58">
        <f t="shared" si="35"/>
        <v>0</v>
      </c>
    </row>
    <row r="581" spans="1:16" x14ac:dyDescent="0.3">
      <c r="A581">
        <v>670</v>
      </c>
      <c r="B581" t="s">
        <v>122</v>
      </c>
      <c r="C581">
        <v>1996</v>
      </c>
      <c r="D581" s="57">
        <v>0.11</v>
      </c>
      <c r="E581" s="57">
        <v>0</v>
      </c>
      <c r="F581" s="57">
        <v>0</v>
      </c>
      <c r="G581" s="57">
        <v>0</v>
      </c>
      <c r="H581" s="57">
        <v>0</v>
      </c>
      <c r="I581" s="57">
        <v>0</v>
      </c>
      <c r="J581" s="57">
        <v>0.11</v>
      </c>
      <c r="K581" s="59" t="str">
        <f t="shared" si="32"/>
        <v>670.1996</v>
      </c>
      <c r="L581" s="58">
        <f t="shared" si="33"/>
        <v>0</v>
      </c>
      <c r="M581" s="58">
        <f>IFERROR(_xlfn.XLOOKUP(K581,'02 By Fund. Year'!A:A,'02 By Fund. Year'!B:B),0)</f>
        <v>0</v>
      </c>
      <c r="N581" s="57">
        <f t="shared" si="34"/>
        <v>0</v>
      </c>
      <c r="P581" s="58">
        <f t="shared" si="35"/>
        <v>0</v>
      </c>
    </row>
    <row r="582" spans="1:16" x14ac:dyDescent="0.3">
      <c r="A582">
        <v>670</v>
      </c>
      <c r="B582" t="s">
        <v>122</v>
      </c>
      <c r="C582">
        <v>1995</v>
      </c>
      <c r="D582" s="57">
        <v>0.09</v>
      </c>
      <c r="E582" s="57">
        <v>0</v>
      </c>
      <c r="F582" s="57">
        <v>0</v>
      </c>
      <c r="G582" s="57">
        <v>0</v>
      </c>
      <c r="H582" s="57">
        <v>0</v>
      </c>
      <c r="I582" s="57">
        <v>0</v>
      </c>
      <c r="J582" s="57">
        <v>0.09</v>
      </c>
      <c r="K582" s="59" t="str">
        <f t="shared" ref="K582:K645" si="36">CONCATENATE(A582,".",C582)</f>
        <v>670.1995</v>
      </c>
      <c r="L582" s="58">
        <f t="shared" ref="L582:L645" si="37">SUM(E582,F582,-G582)</f>
        <v>0</v>
      </c>
      <c r="M582" s="58">
        <f>IFERROR(_xlfn.XLOOKUP(K582,'02 By Fund. Year'!A:A,'02 By Fund. Year'!B:B),0)</f>
        <v>0</v>
      </c>
      <c r="N582" s="57">
        <f t="shared" ref="N582:N645" si="38">SUM(L582:M582)</f>
        <v>0</v>
      </c>
      <c r="P582" s="58">
        <f t="shared" ref="P582:P645" si="39">-SUM(H582,M582)</f>
        <v>0</v>
      </c>
    </row>
    <row r="583" spans="1:16" x14ac:dyDescent="0.3">
      <c r="A583">
        <v>670</v>
      </c>
      <c r="B583" t="s">
        <v>122</v>
      </c>
      <c r="C583">
        <v>1994</v>
      </c>
      <c r="D583" s="57">
        <v>0</v>
      </c>
      <c r="E583" s="57">
        <v>0</v>
      </c>
      <c r="F583" s="57">
        <v>0</v>
      </c>
      <c r="G583" s="57">
        <v>0</v>
      </c>
      <c r="H583" s="57">
        <v>0</v>
      </c>
      <c r="I583" s="57">
        <v>0</v>
      </c>
      <c r="J583" s="57">
        <v>0</v>
      </c>
      <c r="K583" s="59" t="str">
        <f t="shared" si="36"/>
        <v>670.1994</v>
      </c>
      <c r="L583" s="58">
        <f t="shared" si="37"/>
        <v>0</v>
      </c>
      <c r="M583" s="58">
        <f>IFERROR(_xlfn.XLOOKUP(K583,'02 By Fund. Year'!A:A,'02 By Fund. Year'!B:B),0)</f>
        <v>0</v>
      </c>
      <c r="N583" s="57">
        <f t="shared" si="38"/>
        <v>0</v>
      </c>
      <c r="P583" s="58">
        <f t="shared" si="39"/>
        <v>0</v>
      </c>
    </row>
    <row r="584" spans="1:16" x14ac:dyDescent="0.3">
      <c r="A584">
        <v>670</v>
      </c>
      <c r="B584" t="s">
        <v>122</v>
      </c>
      <c r="C584">
        <v>1993</v>
      </c>
      <c r="D584" s="57">
        <v>0.06</v>
      </c>
      <c r="E584" s="57">
        <v>0</v>
      </c>
      <c r="F584" s="57">
        <v>0</v>
      </c>
      <c r="G584" s="57">
        <v>0</v>
      </c>
      <c r="H584" s="57">
        <v>0</v>
      </c>
      <c r="I584" s="57">
        <v>0</v>
      </c>
      <c r="J584" s="57">
        <v>0.06</v>
      </c>
      <c r="K584" s="59" t="str">
        <f t="shared" si="36"/>
        <v>670.1993</v>
      </c>
      <c r="L584" s="58">
        <f t="shared" si="37"/>
        <v>0</v>
      </c>
      <c r="M584" s="58">
        <f>IFERROR(_xlfn.XLOOKUP(K584,'02 By Fund. Year'!A:A,'02 By Fund. Year'!B:B),0)</f>
        <v>0</v>
      </c>
      <c r="N584" s="57">
        <f t="shared" si="38"/>
        <v>0</v>
      </c>
      <c r="P584" s="58">
        <f t="shared" si="39"/>
        <v>0</v>
      </c>
    </row>
    <row r="585" spans="1:16" x14ac:dyDescent="0.3">
      <c r="A585">
        <v>670</v>
      </c>
      <c r="B585" t="s">
        <v>122</v>
      </c>
      <c r="C585">
        <v>1992</v>
      </c>
      <c r="D585" s="57">
        <v>7.0000000000000007E-2</v>
      </c>
      <c r="E585" s="57">
        <v>0</v>
      </c>
      <c r="F585" s="57">
        <v>0</v>
      </c>
      <c r="G585" s="57">
        <v>0</v>
      </c>
      <c r="H585" s="57">
        <v>0</v>
      </c>
      <c r="I585" s="57">
        <v>0</v>
      </c>
      <c r="J585" s="57">
        <v>7.0000000000000007E-2</v>
      </c>
      <c r="K585" s="59" t="str">
        <f t="shared" si="36"/>
        <v>670.1992</v>
      </c>
      <c r="L585" s="58">
        <f t="shared" si="37"/>
        <v>0</v>
      </c>
      <c r="M585" s="58">
        <f>IFERROR(_xlfn.XLOOKUP(K585,'02 By Fund. Year'!A:A,'02 By Fund. Year'!B:B),0)</f>
        <v>0</v>
      </c>
      <c r="N585" s="57">
        <f t="shared" si="38"/>
        <v>0</v>
      </c>
      <c r="P585" s="58">
        <f t="shared" si="39"/>
        <v>0</v>
      </c>
    </row>
    <row r="586" spans="1:16" x14ac:dyDescent="0.3">
      <c r="A586">
        <v>670</v>
      </c>
      <c r="B586" t="s">
        <v>122</v>
      </c>
      <c r="C586">
        <v>1991</v>
      </c>
      <c r="D586" s="57">
        <v>0.08</v>
      </c>
      <c r="E586" s="57">
        <v>0</v>
      </c>
      <c r="F586" s="57">
        <v>0</v>
      </c>
      <c r="G586" s="57">
        <v>0</v>
      </c>
      <c r="H586" s="57">
        <v>0</v>
      </c>
      <c r="I586" s="57">
        <v>0</v>
      </c>
      <c r="J586" s="57">
        <v>0.08</v>
      </c>
      <c r="K586" s="59" t="str">
        <f t="shared" si="36"/>
        <v>670.1991</v>
      </c>
      <c r="L586" s="58">
        <f t="shared" si="37"/>
        <v>0</v>
      </c>
      <c r="M586" s="58">
        <f>IFERROR(_xlfn.XLOOKUP(K586,'02 By Fund. Year'!A:A,'02 By Fund. Year'!B:B),0)</f>
        <v>0</v>
      </c>
      <c r="N586" s="57">
        <f t="shared" si="38"/>
        <v>0</v>
      </c>
      <c r="P586" s="58">
        <f t="shared" si="39"/>
        <v>0</v>
      </c>
    </row>
    <row r="587" spans="1:16" x14ac:dyDescent="0.3">
      <c r="A587">
        <v>670</v>
      </c>
      <c r="B587" t="s">
        <v>122</v>
      </c>
      <c r="C587">
        <v>1990</v>
      </c>
      <c r="D587" s="57">
        <v>0.09</v>
      </c>
      <c r="E587" s="57">
        <v>0</v>
      </c>
      <c r="F587" s="57">
        <v>0</v>
      </c>
      <c r="G587" s="57">
        <v>0</v>
      </c>
      <c r="H587" s="57">
        <v>0</v>
      </c>
      <c r="I587" s="57">
        <v>0</v>
      </c>
      <c r="J587" s="57">
        <v>0.09</v>
      </c>
      <c r="K587" s="59" t="str">
        <f t="shared" si="36"/>
        <v>670.1990</v>
      </c>
      <c r="L587" s="58">
        <f t="shared" si="37"/>
        <v>0</v>
      </c>
      <c r="M587" s="58">
        <f>IFERROR(_xlfn.XLOOKUP(K587,'02 By Fund. Year'!A:A,'02 By Fund. Year'!B:B),0)</f>
        <v>0</v>
      </c>
      <c r="N587" s="57">
        <f t="shared" si="38"/>
        <v>0</v>
      </c>
      <c r="P587" s="58">
        <f t="shared" si="39"/>
        <v>0</v>
      </c>
    </row>
    <row r="588" spans="1:16" x14ac:dyDescent="0.3">
      <c r="A588">
        <v>670</v>
      </c>
      <c r="B588" t="s">
        <v>122</v>
      </c>
      <c r="C588">
        <v>1989</v>
      </c>
      <c r="D588" s="57">
        <v>0.09</v>
      </c>
      <c r="E588" s="57">
        <v>0</v>
      </c>
      <c r="F588" s="57">
        <v>0</v>
      </c>
      <c r="G588" s="57">
        <v>0</v>
      </c>
      <c r="H588" s="57">
        <v>0</v>
      </c>
      <c r="I588" s="57">
        <v>0</v>
      </c>
      <c r="J588" s="57">
        <v>0.09</v>
      </c>
      <c r="K588" s="59" t="str">
        <f t="shared" si="36"/>
        <v>670.1989</v>
      </c>
      <c r="L588" s="58">
        <f t="shared" si="37"/>
        <v>0</v>
      </c>
      <c r="M588" s="58">
        <f>IFERROR(_xlfn.XLOOKUP(K588,'02 By Fund. Year'!A:A,'02 By Fund. Year'!B:B),0)</f>
        <v>0</v>
      </c>
      <c r="N588" s="57">
        <f t="shared" si="38"/>
        <v>0</v>
      </c>
      <c r="P588" s="58">
        <f t="shared" si="39"/>
        <v>0</v>
      </c>
    </row>
    <row r="589" spans="1:16" x14ac:dyDescent="0.3">
      <c r="A589">
        <v>670</v>
      </c>
      <c r="B589" t="s">
        <v>122</v>
      </c>
      <c r="C589">
        <v>1988</v>
      </c>
      <c r="D589" s="57">
        <v>0.09</v>
      </c>
      <c r="E589" s="57">
        <v>0</v>
      </c>
      <c r="F589" s="57">
        <v>0</v>
      </c>
      <c r="G589" s="57">
        <v>0</v>
      </c>
      <c r="H589" s="57">
        <v>0</v>
      </c>
      <c r="I589" s="57">
        <v>0</v>
      </c>
      <c r="J589" s="57">
        <v>0.09</v>
      </c>
      <c r="K589" s="59" t="str">
        <f t="shared" si="36"/>
        <v>670.1988</v>
      </c>
      <c r="L589" s="58">
        <f t="shared" si="37"/>
        <v>0</v>
      </c>
      <c r="M589" s="58">
        <f>IFERROR(_xlfn.XLOOKUP(K589,'02 By Fund. Year'!A:A,'02 By Fund. Year'!B:B),0)</f>
        <v>0</v>
      </c>
      <c r="N589" s="57">
        <f t="shared" si="38"/>
        <v>0</v>
      </c>
      <c r="P589" s="58">
        <f t="shared" si="39"/>
        <v>0</v>
      </c>
    </row>
    <row r="590" spans="1:16" x14ac:dyDescent="0.3">
      <c r="A590">
        <v>670</v>
      </c>
      <c r="B590" t="s">
        <v>122</v>
      </c>
      <c r="C590">
        <v>1987</v>
      </c>
      <c r="D590" s="57">
        <v>0.28000000000000003</v>
      </c>
      <c r="E590" s="57">
        <v>0</v>
      </c>
      <c r="F590" s="57">
        <v>0</v>
      </c>
      <c r="G590" s="57">
        <v>0</v>
      </c>
      <c r="H590" s="57">
        <v>0.19</v>
      </c>
      <c r="I590" s="57">
        <v>0</v>
      </c>
      <c r="J590" s="57">
        <v>0.09</v>
      </c>
      <c r="K590" s="59" t="str">
        <f t="shared" si="36"/>
        <v>670.1987</v>
      </c>
      <c r="L590" s="58">
        <f t="shared" si="37"/>
        <v>0</v>
      </c>
      <c r="M590" s="58">
        <f>IFERROR(_xlfn.XLOOKUP(K590,'02 By Fund. Year'!A:A,'02 By Fund. Year'!B:B),0)</f>
        <v>0</v>
      </c>
      <c r="N590" s="57">
        <f t="shared" si="38"/>
        <v>0</v>
      </c>
      <c r="P590" s="58">
        <f t="shared" si="39"/>
        <v>-0.19</v>
      </c>
    </row>
    <row r="591" spans="1:16" x14ac:dyDescent="0.3">
      <c r="A591">
        <v>670</v>
      </c>
      <c r="B591" t="s">
        <v>122</v>
      </c>
      <c r="C591">
        <v>1986</v>
      </c>
      <c r="D591" s="57">
        <v>0.22</v>
      </c>
      <c r="E591" s="57">
        <v>0</v>
      </c>
      <c r="F591" s="57">
        <v>0</v>
      </c>
      <c r="G591" s="57">
        <v>0</v>
      </c>
      <c r="H591" s="57">
        <v>0.16</v>
      </c>
      <c r="I591" s="57">
        <v>0</v>
      </c>
      <c r="J591" s="57">
        <v>0.06</v>
      </c>
      <c r="K591" s="59" t="str">
        <f t="shared" si="36"/>
        <v>670.1986</v>
      </c>
      <c r="L591" s="58">
        <f t="shared" si="37"/>
        <v>0</v>
      </c>
      <c r="M591" s="58">
        <f>IFERROR(_xlfn.XLOOKUP(K591,'02 By Fund. Year'!A:A,'02 By Fund. Year'!B:B),0)</f>
        <v>0</v>
      </c>
      <c r="N591" s="57">
        <f t="shared" si="38"/>
        <v>0</v>
      </c>
      <c r="P591" s="58">
        <f t="shared" si="39"/>
        <v>-0.16</v>
      </c>
    </row>
    <row r="592" spans="1:16" x14ac:dyDescent="0.3">
      <c r="A592">
        <v>670</v>
      </c>
      <c r="B592" t="s">
        <v>122</v>
      </c>
      <c r="C592">
        <v>1985</v>
      </c>
      <c r="D592" s="57">
        <v>0.2</v>
      </c>
      <c r="E592" s="57">
        <v>0</v>
      </c>
      <c r="F592" s="57">
        <v>0</v>
      </c>
      <c r="G592" s="57">
        <v>0</v>
      </c>
      <c r="H592" s="57">
        <v>0.15</v>
      </c>
      <c r="I592" s="57">
        <v>0</v>
      </c>
      <c r="J592" s="57">
        <v>0.05</v>
      </c>
      <c r="K592" s="59" t="str">
        <f t="shared" si="36"/>
        <v>670.1985</v>
      </c>
      <c r="L592" s="58">
        <f t="shared" si="37"/>
        <v>0</v>
      </c>
      <c r="M592" s="58">
        <f>IFERROR(_xlfn.XLOOKUP(K592,'02 By Fund. Year'!A:A,'02 By Fund. Year'!B:B),0)</f>
        <v>0</v>
      </c>
      <c r="N592" s="57">
        <f t="shared" si="38"/>
        <v>0</v>
      </c>
      <c r="P592" s="58">
        <f t="shared" si="39"/>
        <v>-0.15</v>
      </c>
    </row>
    <row r="593" spans="1:16" x14ac:dyDescent="0.3">
      <c r="A593">
        <v>670</v>
      </c>
      <c r="B593" t="s">
        <v>122</v>
      </c>
      <c r="C593">
        <v>1984</v>
      </c>
      <c r="D593" s="57">
        <v>0.14000000000000001</v>
      </c>
      <c r="E593" s="57">
        <v>0</v>
      </c>
      <c r="F593" s="57">
        <v>0</v>
      </c>
      <c r="G593" s="57">
        <v>0</v>
      </c>
      <c r="H593" s="57">
        <v>0.14000000000000001</v>
      </c>
      <c r="I593" s="57">
        <v>0</v>
      </c>
      <c r="J593" s="57">
        <v>0</v>
      </c>
      <c r="K593" s="59" t="str">
        <f t="shared" si="36"/>
        <v>670.1984</v>
      </c>
      <c r="L593" s="58">
        <f t="shared" si="37"/>
        <v>0</v>
      </c>
      <c r="M593" s="58">
        <f>IFERROR(_xlfn.XLOOKUP(K593,'02 By Fund. Year'!A:A,'02 By Fund. Year'!B:B),0)</f>
        <v>0</v>
      </c>
      <c r="N593" s="57">
        <f t="shared" si="38"/>
        <v>0</v>
      </c>
      <c r="P593" s="58">
        <f t="shared" si="39"/>
        <v>-0.14000000000000001</v>
      </c>
    </row>
    <row r="594" spans="1:16" x14ac:dyDescent="0.3">
      <c r="A594">
        <v>670</v>
      </c>
      <c r="B594" t="s">
        <v>122</v>
      </c>
      <c r="C594">
        <v>1983</v>
      </c>
      <c r="D594" s="57">
        <v>0.03</v>
      </c>
      <c r="E594" s="57">
        <v>0</v>
      </c>
      <c r="F594" s="57">
        <v>0</v>
      </c>
      <c r="G594" s="57">
        <v>0</v>
      </c>
      <c r="H594" s="57">
        <v>0.03</v>
      </c>
      <c r="I594" s="57">
        <v>0</v>
      </c>
      <c r="J594" s="57">
        <v>0</v>
      </c>
      <c r="K594" s="59" t="str">
        <f t="shared" si="36"/>
        <v>670.1983</v>
      </c>
      <c r="L594" s="58">
        <f t="shared" si="37"/>
        <v>0</v>
      </c>
      <c r="M594" s="58">
        <f>IFERROR(_xlfn.XLOOKUP(K594,'02 By Fund. Year'!A:A,'02 By Fund. Year'!B:B),0)</f>
        <v>0</v>
      </c>
      <c r="N594" s="57">
        <f t="shared" si="38"/>
        <v>0</v>
      </c>
      <c r="P594" s="58">
        <f t="shared" si="39"/>
        <v>-0.03</v>
      </c>
    </row>
    <row r="595" spans="1:16" x14ac:dyDescent="0.3">
      <c r="A595">
        <v>672</v>
      </c>
      <c r="B595" t="s">
        <v>123</v>
      </c>
      <c r="C595">
        <v>2025</v>
      </c>
      <c r="D595" s="57">
        <v>127680446.19</v>
      </c>
      <c r="E595" s="57">
        <v>41667.199999999997</v>
      </c>
      <c r="F595" s="57">
        <v>-137444.99</v>
      </c>
      <c r="G595" s="57">
        <v>619.87</v>
      </c>
      <c r="H595" s="57">
        <v>122943331.27</v>
      </c>
      <c r="I595" s="57">
        <v>3262484.57</v>
      </c>
      <c r="J595" s="57">
        <v>1378232.69</v>
      </c>
      <c r="K595" s="59" t="str">
        <f t="shared" si="36"/>
        <v>672.2025</v>
      </c>
      <c r="L595" s="58">
        <f t="shared" si="37"/>
        <v>-96397.659999999989</v>
      </c>
      <c r="M595" s="58">
        <f>IFERROR(_xlfn.XLOOKUP(K595,'02 By Fund. Year'!A:A,'02 By Fund. Year'!B:B),0)</f>
        <v>-465510.66</v>
      </c>
      <c r="N595" s="57">
        <f t="shared" si="38"/>
        <v>-561908.31999999995</v>
      </c>
      <c r="P595" s="58">
        <f t="shared" si="39"/>
        <v>-122477820.61</v>
      </c>
    </row>
    <row r="596" spans="1:16" x14ac:dyDescent="0.3">
      <c r="A596">
        <v>672</v>
      </c>
      <c r="B596" t="s">
        <v>123</v>
      </c>
      <c r="C596">
        <v>2024</v>
      </c>
      <c r="D596" s="57">
        <v>968553.54</v>
      </c>
      <c r="E596" s="57">
        <v>0</v>
      </c>
      <c r="F596" s="57">
        <v>-70299.38</v>
      </c>
      <c r="G596" s="57">
        <v>420.29</v>
      </c>
      <c r="H596" s="57">
        <v>587149.35</v>
      </c>
      <c r="I596" s="57">
        <v>-445.97</v>
      </c>
      <c r="J596" s="57">
        <v>311130.49</v>
      </c>
      <c r="K596" s="59" t="str">
        <f t="shared" si="36"/>
        <v>672.2024</v>
      </c>
      <c r="L596" s="58">
        <f t="shared" si="37"/>
        <v>-70719.67</v>
      </c>
      <c r="M596" s="58">
        <f>IFERROR(_xlfn.XLOOKUP(K596,'02 By Fund. Year'!A:A,'02 By Fund. Year'!B:B),0)</f>
        <v>579264.41999999993</v>
      </c>
      <c r="N596" s="57">
        <f t="shared" si="38"/>
        <v>508544.74999999994</v>
      </c>
      <c r="P596" s="58">
        <f t="shared" si="39"/>
        <v>-1166413.77</v>
      </c>
    </row>
    <row r="597" spans="1:16" x14ac:dyDescent="0.3">
      <c r="A597">
        <v>672</v>
      </c>
      <c r="B597" t="s">
        <v>123</v>
      </c>
      <c r="C597">
        <v>2023</v>
      </c>
      <c r="D597" s="57">
        <v>282590.28999999998</v>
      </c>
      <c r="E597" s="57">
        <v>345.54</v>
      </c>
      <c r="F597" s="57">
        <v>-12065.63</v>
      </c>
      <c r="G597" s="57">
        <v>338.92</v>
      </c>
      <c r="H597" s="57">
        <v>95202.31</v>
      </c>
      <c r="I597" s="57">
        <v>4.17</v>
      </c>
      <c r="J597" s="57">
        <v>175324.79999999999</v>
      </c>
      <c r="K597" s="59" t="str">
        <f t="shared" si="36"/>
        <v>672.2023</v>
      </c>
      <c r="L597" s="58">
        <f t="shared" si="37"/>
        <v>-12059.009999999998</v>
      </c>
      <c r="M597" s="58">
        <f>IFERROR(_xlfn.XLOOKUP(K597,'02 By Fund. Year'!A:A,'02 By Fund. Year'!B:B),0)</f>
        <v>203344.97</v>
      </c>
      <c r="N597" s="57">
        <f t="shared" si="38"/>
        <v>191285.96</v>
      </c>
      <c r="P597" s="58">
        <f t="shared" si="39"/>
        <v>-298547.28000000003</v>
      </c>
    </row>
    <row r="598" spans="1:16" x14ac:dyDescent="0.3">
      <c r="A598">
        <v>672</v>
      </c>
      <c r="B598" t="s">
        <v>123</v>
      </c>
      <c r="C598">
        <v>2022</v>
      </c>
      <c r="D598" s="57">
        <v>149439.97</v>
      </c>
      <c r="E598" s="57">
        <v>0</v>
      </c>
      <c r="F598" s="57">
        <v>-7514.9</v>
      </c>
      <c r="G598" s="57">
        <v>314.61</v>
      </c>
      <c r="H598" s="57">
        <v>62493.96</v>
      </c>
      <c r="I598" s="57">
        <v>3.19</v>
      </c>
      <c r="J598" s="57">
        <v>79113.31</v>
      </c>
      <c r="K598" s="59" t="str">
        <f t="shared" si="36"/>
        <v>672.2022</v>
      </c>
      <c r="L598" s="58">
        <f t="shared" si="37"/>
        <v>-7829.5099999999993</v>
      </c>
      <c r="M598" s="58">
        <f>IFERROR(_xlfn.XLOOKUP(K598,'02 By Fund. Year'!A:A,'02 By Fund. Year'!B:B),0)</f>
        <v>12421.89</v>
      </c>
      <c r="N598" s="57">
        <f t="shared" si="38"/>
        <v>4592.38</v>
      </c>
      <c r="P598" s="58">
        <f t="shared" si="39"/>
        <v>-74915.850000000006</v>
      </c>
    </row>
    <row r="599" spans="1:16" x14ac:dyDescent="0.3">
      <c r="A599">
        <v>672</v>
      </c>
      <c r="B599" t="s">
        <v>123</v>
      </c>
      <c r="C599">
        <v>2021</v>
      </c>
      <c r="D599" s="57">
        <v>59691.47</v>
      </c>
      <c r="E599" s="57">
        <v>0</v>
      </c>
      <c r="F599" s="57">
        <v>-10011.49</v>
      </c>
      <c r="G599" s="57">
        <v>439.53</v>
      </c>
      <c r="H599" s="57">
        <v>23403.65</v>
      </c>
      <c r="I599" s="57">
        <v>-107.59</v>
      </c>
      <c r="J599" s="57">
        <v>25944.39</v>
      </c>
      <c r="K599" s="59" t="str">
        <f t="shared" si="36"/>
        <v>672.2021</v>
      </c>
      <c r="L599" s="58">
        <f t="shared" si="37"/>
        <v>-10451.02</v>
      </c>
      <c r="M599" s="58">
        <f>IFERROR(_xlfn.XLOOKUP(K599,'02 By Fund. Year'!A:A,'02 By Fund. Year'!B:B),0)</f>
        <v>13234.85</v>
      </c>
      <c r="N599" s="57">
        <f t="shared" si="38"/>
        <v>2783.83</v>
      </c>
      <c r="P599" s="58">
        <f t="shared" si="39"/>
        <v>-36638.5</v>
      </c>
    </row>
    <row r="600" spans="1:16" x14ac:dyDescent="0.3">
      <c r="A600">
        <v>672</v>
      </c>
      <c r="B600" t="s">
        <v>123</v>
      </c>
      <c r="C600">
        <v>2020</v>
      </c>
      <c r="D600" s="57">
        <v>21014.49</v>
      </c>
      <c r="E600" s="57">
        <v>0</v>
      </c>
      <c r="F600" s="57">
        <v>-4834.08</v>
      </c>
      <c r="G600" s="57">
        <v>351.3</v>
      </c>
      <c r="H600" s="57">
        <v>1377.7</v>
      </c>
      <c r="I600" s="57">
        <v>11.04</v>
      </c>
      <c r="J600" s="57">
        <v>14440.37</v>
      </c>
      <c r="K600" s="59" t="str">
        <f t="shared" si="36"/>
        <v>672.2020</v>
      </c>
      <c r="L600" s="58">
        <f t="shared" si="37"/>
        <v>-5185.38</v>
      </c>
      <c r="M600" s="58">
        <f>IFERROR(_xlfn.XLOOKUP(K600,'02 By Fund. Year'!A:A,'02 By Fund. Year'!B:B),0)</f>
        <v>2711.2300000000005</v>
      </c>
      <c r="N600" s="57">
        <f t="shared" si="38"/>
        <v>-2474.1499999999996</v>
      </c>
      <c r="P600" s="58">
        <f t="shared" si="39"/>
        <v>-4088.9300000000003</v>
      </c>
    </row>
    <row r="601" spans="1:16" x14ac:dyDescent="0.3">
      <c r="A601">
        <v>672</v>
      </c>
      <c r="B601" t="s">
        <v>123</v>
      </c>
      <c r="C601">
        <v>2019</v>
      </c>
      <c r="D601" s="57">
        <v>17691.02</v>
      </c>
      <c r="E601" s="57">
        <v>0</v>
      </c>
      <c r="F601" s="57">
        <v>-1650.91</v>
      </c>
      <c r="G601" s="57">
        <v>806.5</v>
      </c>
      <c r="H601" s="57">
        <v>2293.9699999999998</v>
      </c>
      <c r="I601" s="57">
        <v>-6.04</v>
      </c>
      <c r="J601" s="57">
        <v>12945.68</v>
      </c>
      <c r="K601" s="59" t="str">
        <f t="shared" si="36"/>
        <v>672.2019</v>
      </c>
      <c r="L601" s="58">
        <f t="shared" si="37"/>
        <v>-2457.41</v>
      </c>
      <c r="M601" s="58">
        <f>IFERROR(_xlfn.XLOOKUP(K601,'02 By Fund. Year'!A:A,'02 By Fund. Year'!B:B),0)</f>
        <v>-132.64999999999992</v>
      </c>
      <c r="N601" s="57">
        <f t="shared" si="38"/>
        <v>-2590.06</v>
      </c>
      <c r="P601" s="58">
        <f t="shared" si="39"/>
        <v>-2161.3199999999997</v>
      </c>
    </row>
    <row r="602" spans="1:16" x14ac:dyDescent="0.3">
      <c r="A602">
        <v>672</v>
      </c>
      <c r="B602" t="s">
        <v>123</v>
      </c>
      <c r="C602">
        <v>2018</v>
      </c>
      <c r="D602" s="57">
        <v>9228.24</v>
      </c>
      <c r="E602" s="57">
        <v>0</v>
      </c>
      <c r="F602" s="57">
        <v>0</v>
      </c>
      <c r="G602" s="57">
        <v>2507.09</v>
      </c>
      <c r="H602" s="57">
        <v>617.79999999999995</v>
      </c>
      <c r="I602" s="57">
        <v>0</v>
      </c>
      <c r="J602" s="57">
        <v>6103.35</v>
      </c>
      <c r="K602" s="59" t="str">
        <f t="shared" si="36"/>
        <v>672.2018</v>
      </c>
      <c r="L602" s="58">
        <f t="shared" si="37"/>
        <v>-2507.09</v>
      </c>
      <c r="M602" s="58">
        <f>IFERROR(_xlfn.XLOOKUP(K602,'02 By Fund. Year'!A:A,'02 By Fund. Year'!B:B),0)</f>
        <v>9.9999999999997868E-3</v>
      </c>
      <c r="N602" s="57">
        <f t="shared" si="38"/>
        <v>-2507.08</v>
      </c>
      <c r="P602" s="58">
        <f t="shared" si="39"/>
        <v>-617.80999999999995</v>
      </c>
    </row>
    <row r="603" spans="1:16" x14ac:dyDescent="0.3">
      <c r="A603">
        <v>672</v>
      </c>
      <c r="B603" t="s">
        <v>123</v>
      </c>
      <c r="C603">
        <v>2017</v>
      </c>
      <c r="D603" s="57">
        <v>4064.02</v>
      </c>
      <c r="E603" s="57">
        <v>0</v>
      </c>
      <c r="F603" s="57">
        <v>0</v>
      </c>
      <c r="G603" s="57">
        <v>70.709999999999994</v>
      </c>
      <c r="H603" s="57">
        <v>318.29000000000002</v>
      </c>
      <c r="I603" s="57">
        <v>0</v>
      </c>
      <c r="J603" s="57">
        <v>3675.02</v>
      </c>
      <c r="K603" s="59" t="str">
        <f t="shared" si="36"/>
        <v>672.2017</v>
      </c>
      <c r="L603" s="58">
        <f t="shared" si="37"/>
        <v>-70.709999999999994</v>
      </c>
      <c r="M603" s="58">
        <f>IFERROR(_xlfn.XLOOKUP(K603,'02 By Fund. Year'!A:A,'02 By Fund. Year'!B:B),0)</f>
        <v>0</v>
      </c>
      <c r="N603" s="57">
        <f t="shared" si="38"/>
        <v>-70.709999999999994</v>
      </c>
      <c r="P603" s="58">
        <f t="shared" si="39"/>
        <v>-318.29000000000002</v>
      </c>
    </row>
    <row r="604" spans="1:16" x14ac:dyDescent="0.3">
      <c r="A604">
        <v>672</v>
      </c>
      <c r="B604" t="s">
        <v>123</v>
      </c>
      <c r="C604">
        <v>2016</v>
      </c>
      <c r="D604" s="57">
        <v>3910.76</v>
      </c>
      <c r="E604" s="57">
        <v>0</v>
      </c>
      <c r="F604" s="57">
        <v>0</v>
      </c>
      <c r="G604" s="57">
        <v>999.89</v>
      </c>
      <c r="H604" s="57">
        <v>336.65</v>
      </c>
      <c r="I604" s="57">
        <v>0</v>
      </c>
      <c r="J604" s="57">
        <v>2574.2199999999998</v>
      </c>
      <c r="K604" s="59" t="str">
        <f t="shared" si="36"/>
        <v>672.2016</v>
      </c>
      <c r="L604" s="58">
        <f t="shared" si="37"/>
        <v>-999.89</v>
      </c>
      <c r="M604" s="58">
        <f>IFERROR(_xlfn.XLOOKUP(K604,'02 By Fund. Year'!A:A,'02 By Fund. Year'!B:B),0)</f>
        <v>0</v>
      </c>
      <c r="N604" s="57">
        <f t="shared" si="38"/>
        <v>-999.89</v>
      </c>
      <c r="P604" s="58">
        <f t="shared" si="39"/>
        <v>-336.65</v>
      </c>
    </row>
    <row r="605" spans="1:16" x14ac:dyDescent="0.3">
      <c r="A605">
        <v>672</v>
      </c>
      <c r="B605" t="s">
        <v>123</v>
      </c>
      <c r="C605">
        <v>2015</v>
      </c>
      <c r="D605" s="57">
        <v>2172.88</v>
      </c>
      <c r="E605" s="57">
        <v>0</v>
      </c>
      <c r="F605" s="57">
        <v>0</v>
      </c>
      <c r="G605" s="57">
        <v>52.05</v>
      </c>
      <c r="H605" s="57">
        <v>305.89</v>
      </c>
      <c r="I605" s="57">
        <v>0</v>
      </c>
      <c r="J605" s="57">
        <v>1814.94</v>
      </c>
      <c r="K605" s="59" t="str">
        <f t="shared" si="36"/>
        <v>672.2015</v>
      </c>
      <c r="L605" s="58">
        <f t="shared" si="37"/>
        <v>-52.05</v>
      </c>
      <c r="M605" s="58">
        <f>IFERROR(_xlfn.XLOOKUP(K605,'02 By Fund. Year'!A:A,'02 By Fund. Year'!B:B),0)</f>
        <v>0</v>
      </c>
      <c r="N605" s="57">
        <f t="shared" si="38"/>
        <v>-52.05</v>
      </c>
      <c r="P605" s="58">
        <f t="shared" si="39"/>
        <v>-305.89</v>
      </c>
    </row>
    <row r="606" spans="1:16" x14ac:dyDescent="0.3">
      <c r="A606">
        <v>672</v>
      </c>
      <c r="B606" t="s">
        <v>123</v>
      </c>
      <c r="C606">
        <v>2014</v>
      </c>
      <c r="D606" s="57">
        <v>2557.02</v>
      </c>
      <c r="E606" s="57">
        <v>0</v>
      </c>
      <c r="F606" s="57">
        <v>0</v>
      </c>
      <c r="G606" s="57">
        <v>27.04</v>
      </c>
      <c r="H606" s="57">
        <v>235.18</v>
      </c>
      <c r="I606" s="57">
        <v>0</v>
      </c>
      <c r="J606" s="57">
        <v>2294.8000000000002</v>
      </c>
      <c r="K606" s="59" t="str">
        <f t="shared" si="36"/>
        <v>672.2014</v>
      </c>
      <c r="L606" s="58">
        <f t="shared" si="37"/>
        <v>-27.04</v>
      </c>
      <c r="M606" s="58">
        <f>IFERROR(_xlfn.XLOOKUP(K606,'02 By Fund. Year'!A:A,'02 By Fund. Year'!B:B),0)</f>
        <v>0</v>
      </c>
      <c r="N606" s="57">
        <f t="shared" si="38"/>
        <v>-27.04</v>
      </c>
      <c r="P606" s="58">
        <f t="shared" si="39"/>
        <v>-235.18</v>
      </c>
    </row>
    <row r="607" spans="1:16" x14ac:dyDescent="0.3">
      <c r="A607">
        <v>672</v>
      </c>
      <c r="B607" t="s">
        <v>123</v>
      </c>
      <c r="C607">
        <v>2013</v>
      </c>
      <c r="D607" s="57">
        <v>1862.06</v>
      </c>
      <c r="E607" s="57">
        <v>0</v>
      </c>
      <c r="F607" s="57">
        <v>0</v>
      </c>
      <c r="G607" s="57">
        <v>28.26</v>
      </c>
      <c r="H607" s="57">
        <v>0.7</v>
      </c>
      <c r="I607" s="57">
        <v>0</v>
      </c>
      <c r="J607" s="57">
        <v>1833.1</v>
      </c>
      <c r="K607" s="59" t="str">
        <f t="shared" si="36"/>
        <v>672.2013</v>
      </c>
      <c r="L607" s="58">
        <f t="shared" si="37"/>
        <v>-28.26</v>
      </c>
      <c r="M607" s="58">
        <f>IFERROR(_xlfn.XLOOKUP(K607,'02 By Fund. Year'!A:A,'02 By Fund. Year'!B:B),0)</f>
        <v>0</v>
      </c>
      <c r="N607" s="57">
        <f t="shared" si="38"/>
        <v>-28.26</v>
      </c>
      <c r="P607" s="58">
        <f t="shared" si="39"/>
        <v>-0.7</v>
      </c>
    </row>
    <row r="608" spans="1:16" x14ac:dyDescent="0.3">
      <c r="A608">
        <v>672</v>
      </c>
      <c r="B608" t="s">
        <v>123</v>
      </c>
      <c r="C608">
        <v>2012</v>
      </c>
      <c r="D608" s="57">
        <v>1628.6</v>
      </c>
      <c r="E608" s="57">
        <v>0</v>
      </c>
      <c r="F608" s="57">
        <v>0</v>
      </c>
      <c r="G608" s="57">
        <v>27.59</v>
      </c>
      <c r="H608" s="57">
        <v>0.36</v>
      </c>
      <c r="I608" s="57">
        <v>0</v>
      </c>
      <c r="J608" s="57">
        <v>1600.65</v>
      </c>
      <c r="K608" s="59" t="str">
        <f t="shared" si="36"/>
        <v>672.2012</v>
      </c>
      <c r="L608" s="58">
        <f t="shared" si="37"/>
        <v>-27.59</v>
      </c>
      <c r="M608" s="58">
        <f>IFERROR(_xlfn.XLOOKUP(K608,'02 By Fund. Year'!A:A,'02 By Fund. Year'!B:B),0)</f>
        <v>0</v>
      </c>
      <c r="N608" s="57">
        <f t="shared" si="38"/>
        <v>-27.59</v>
      </c>
      <c r="P608" s="58">
        <f t="shared" si="39"/>
        <v>-0.36</v>
      </c>
    </row>
    <row r="609" spans="1:16" x14ac:dyDescent="0.3">
      <c r="A609">
        <v>672</v>
      </c>
      <c r="B609" t="s">
        <v>123</v>
      </c>
      <c r="C609">
        <v>2011</v>
      </c>
      <c r="D609" s="57">
        <v>3069.8</v>
      </c>
      <c r="E609" s="57">
        <v>0</v>
      </c>
      <c r="F609" s="57">
        <v>0</v>
      </c>
      <c r="G609" s="57">
        <v>27.99</v>
      </c>
      <c r="H609" s="57">
        <v>140.63</v>
      </c>
      <c r="I609" s="57">
        <v>0</v>
      </c>
      <c r="J609" s="57">
        <v>2901.18</v>
      </c>
      <c r="K609" s="59" t="str">
        <f t="shared" si="36"/>
        <v>672.2011</v>
      </c>
      <c r="L609" s="58">
        <f t="shared" si="37"/>
        <v>-27.99</v>
      </c>
      <c r="M609" s="58">
        <f>IFERROR(_xlfn.XLOOKUP(K609,'02 By Fund. Year'!A:A,'02 By Fund. Year'!B:B),0)</f>
        <v>0</v>
      </c>
      <c r="N609" s="57">
        <f t="shared" si="38"/>
        <v>-27.99</v>
      </c>
      <c r="P609" s="58">
        <f t="shared" si="39"/>
        <v>-140.63</v>
      </c>
    </row>
    <row r="610" spans="1:16" x14ac:dyDescent="0.3">
      <c r="A610">
        <v>672</v>
      </c>
      <c r="B610" t="s">
        <v>123</v>
      </c>
      <c r="C610">
        <v>2010</v>
      </c>
      <c r="D610" s="57">
        <v>1512.64</v>
      </c>
      <c r="E610" s="57">
        <v>0</v>
      </c>
      <c r="F610" s="57">
        <v>0</v>
      </c>
      <c r="G610" s="57">
        <v>35.26</v>
      </c>
      <c r="H610" s="57">
        <v>135.46</v>
      </c>
      <c r="I610" s="57">
        <v>0</v>
      </c>
      <c r="J610" s="57">
        <v>1341.92</v>
      </c>
      <c r="K610" s="59" t="str">
        <f t="shared" si="36"/>
        <v>672.2010</v>
      </c>
      <c r="L610" s="58">
        <f t="shared" si="37"/>
        <v>-35.26</v>
      </c>
      <c r="M610" s="58">
        <f>IFERROR(_xlfn.XLOOKUP(K610,'02 By Fund. Year'!A:A,'02 By Fund. Year'!B:B),0)</f>
        <v>0</v>
      </c>
      <c r="N610" s="57">
        <f t="shared" si="38"/>
        <v>-35.26</v>
      </c>
      <c r="P610" s="58">
        <f t="shared" si="39"/>
        <v>-135.46</v>
      </c>
    </row>
    <row r="611" spans="1:16" x14ac:dyDescent="0.3">
      <c r="A611">
        <v>672</v>
      </c>
      <c r="B611" t="s">
        <v>123</v>
      </c>
      <c r="C611">
        <v>2009</v>
      </c>
      <c r="D611" s="57">
        <v>2196.77</v>
      </c>
      <c r="E611" s="57">
        <v>0</v>
      </c>
      <c r="F611" s="57">
        <v>0</v>
      </c>
      <c r="G611" s="57">
        <v>361.65</v>
      </c>
      <c r="H611" s="57">
        <v>150.29</v>
      </c>
      <c r="I611" s="57">
        <v>0</v>
      </c>
      <c r="J611" s="57">
        <v>1684.83</v>
      </c>
      <c r="K611" s="59" t="str">
        <f t="shared" si="36"/>
        <v>672.2009</v>
      </c>
      <c r="L611" s="58">
        <f t="shared" si="37"/>
        <v>-361.65</v>
      </c>
      <c r="M611" s="58">
        <f>IFERROR(_xlfn.XLOOKUP(K611,'02 By Fund. Year'!A:A,'02 By Fund. Year'!B:B),0)</f>
        <v>0</v>
      </c>
      <c r="N611" s="57">
        <f t="shared" si="38"/>
        <v>-361.65</v>
      </c>
      <c r="P611" s="58">
        <f t="shared" si="39"/>
        <v>-150.29</v>
      </c>
    </row>
    <row r="612" spans="1:16" x14ac:dyDescent="0.3">
      <c r="A612">
        <v>672</v>
      </c>
      <c r="B612" t="s">
        <v>123</v>
      </c>
      <c r="C612">
        <v>2008</v>
      </c>
      <c r="D612" s="57">
        <v>1120.3399999999999</v>
      </c>
      <c r="E612" s="57">
        <v>0</v>
      </c>
      <c r="F612" s="57">
        <v>0</v>
      </c>
      <c r="G612" s="57">
        <v>225.59</v>
      </c>
      <c r="H612" s="57">
        <v>147.75</v>
      </c>
      <c r="I612" s="57">
        <v>0</v>
      </c>
      <c r="J612" s="57">
        <v>747</v>
      </c>
      <c r="K612" s="59" t="str">
        <f t="shared" si="36"/>
        <v>672.2008</v>
      </c>
      <c r="L612" s="58">
        <f t="shared" si="37"/>
        <v>-225.59</v>
      </c>
      <c r="M612" s="58">
        <f>IFERROR(_xlfn.XLOOKUP(K612,'02 By Fund. Year'!A:A,'02 By Fund. Year'!B:B),0)</f>
        <v>0</v>
      </c>
      <c r="N612" s="57">
        <f t="shared" si="38"/>
        <v>-225.59</v>
      </c>
      <c r="P612" s="58">
        <f t="shared" si="39"/>
        <v>-147.75</v>
      </c>
    </row>
    <row r="613" spans="1:16" x14ac:dyDescent="0.3">
      <c r="A613">
        <v>672</v>
      </c>
      <c r="B613" t="s">
        <v>123</v>
      </c>
      <c r="C613">
        <v>2007</v>
      </c>
      <c r="D613" s="57">
        <v>357.32</v>
      </c>
      <c r="E613" s="57">
        <v>0</v>
      </c>
      <c r="F613" s="57">
        <v>0</v>
      </c>
      <c r="G613" s="57">
        <v>34.770000000000003</v>
      </c>
      <c r="H613" s="57">
        <v>12.22</v>
      </c>
      <c r="I613" s="57">
        <v>0</v>
      </c>
      <c r="J613" s="57">
        <v>310.33</v>
      </c>
      <c r="K613" s="59" t="str">
        <f t="shared" si="36"/>
        <v>672.2007</v>
      </c>
      <c r="L613" s="58">
        <f t="shared" si="37"/>
        <v>-34.770000000000003</v>
      </c>
      <c r="M613" s="58">
        <f>IFERROR(_xlfn.XLOOKUP(K613,'02 By Fund. Year'!A:A,'02 By Fund. Year'!B:B),0)</f>
        <v>0</v>
      </c>
      <c r="N613" s="57">
        <f t="shared" si="38"/>
        <v>-34.770000000000003</v>
      </c>
      <c r="P613" s="58">
        <f t="shared" si="39"/>
        <v>-12.22</v>
      </c>
    </row>
    <row r="614" spans="1:16" x14ac:dyDescent="0.3">
      <c r="A614">
        <v>672</v>
      </c>
      <c r="B614" t="s">
        <v>123</v>
      </c>
      <c r="C614">
        <v>2006</v>
      </c>
      <c r="D614" s="57">
        <v>333.85</v>
      </c>
      <c r="E614" s="57">
        <v>0</v>
      </c>
      <c r="F614" s="57">
        <v>0</v>
      </c>
      <c r="G614" s="57">
        <v>37.979999999999997</v>
      </c>
      <c r="H614" s="57">
        <v>26.24</v>
      </c>
      <c r="I614" s="57">
        <v>0</v>
      </c>
      <c r="J614" s="57">
        <v>269.63</v>
      </c>
      <c r="K614" s="59" t="str">
        <f t="shared" si="36"/>
        <v>672.2006</v>
      </c>
      <c r="L614" s="58">
        <f t="shared" si="37"/>
        <v>-37.979999999999997</v>
      </c>
      <c r="M614" s="58">
        <f>IFERROR(_xlfn.XLOOKUP(K614,'02 By Fund. Year'!A:A,'02 By Fund. Year'!B:B),0)</f>
        <v>0</v>
      </c>
      <c r="N614" s="57">
        <f t="shared" si="38"/>
        <v>-37.979999999999997</v>
      </c>
      <c r="P614" s="58">
        <f t="shared" si="39"/>
        <v>-26.24</v>
      </c>
    </row>
    <row r="615" spans="1:16" x14ac:dyDescent="0.3">
      <c r="A615">
        <v>672</v>
      </c>
      <c r="B615" t="s">
        <v>123</v>
      </c>
      <c r="C615">
        <v>2005</v>
      </c>
      <c r="D615" s="57">
        <v>272.64</v>
      </c>
      <c r="E615" s="57">
        <v>0</v>
      </c>
      <c r="F615" s="57">
        <v>0</v>
      </c>
      <c r="G615" s="57">
        <v>30.79</v>
      </c>
      <c r="H615" s="57">
        <v>6.34</v>
      </c>
      <c r="I615" s="57">
        <v>0</v>
      </c>
      <c r="J615" s="57">
        <v>235.51</v>
      </c>
      <c r="K615" s="59" t="str">
        <f t="shared" si="36"/>
        <v>672.2005</v>
      </c>
      <c r="L615" s="58">
        <f t="shared" si="37"/>
        <v>-30.79</v>
      </c>
      <c r="M615" s="58">
        <f>IFERROR(_xlfn.XLOOKUP(K615,'02 By Fund. Year'!A:A,'02 By Fund. Year'!B:B),0)</f>
        <v>0</v>
      </c>
      <c r="N615" s="57">
        <f t="shared" si="38"/>
        <v>-30.79</v>
      </c>
      <c r="P615" s="58">
        <f t="shared" si="39"/>
        <v>-6.34</v>
      </c>
    </row>
    <row r="616" spans="1:16" x14ac:dyDescent="0.3">
      <c r="A616">
        <v>672</v>
      </c>
      <c r="B616" t="s">
        <v>123</v>
      </c>
      <c r="C616">
        <v>2004</v>
      </c>
      <c r="D616" s="57">
        <v>200.77</v>
      </c>
      <c r="E616" s="57">
        <v>0</v>
      </c>
      <c r="F616" s="57">
        <v>0</v>
      </c>
      <c r="G616" s="57">
        <v>30.19</v>
      </c>
      <c r="H616" s="57">
        <v>3.5</v>
      </c>
      <c r="I616" s="57">
        <v>0</v>
      </c>
      <c r="J616" s="57">
        <v>167.08</v>
      </c>
      <c r="K616" s="59" t="str">
        <f t="shared" si="36"/>
        <v>672.2004</v>
      </c>
      <c r="L616" s="58">
        <f t="shared" si="37"/>
        <v>-30.19</v>
      </c>
      <c r="M616" s="58">
        <f>IFERROR(_xlfn.XLOOKUP(K616,'02 By Fund. Year'!A:A,'02 By Fund. Year'!B:B),0)</f>
        <v>0</v>
      </c>
      <c r="N616" s="57">
        <f t="shared" si="38"/>
        <v>-30.19</v>
      </c>
      <c r="P616" s="58">
        <f t="shared" si="39"/>
        <v>-3.5</v>
      </c>
    </row>
    <row r="617" spans="1:16" x14ac:dyDescent="0.3">
      <c r="A617">
        <v>672</v>
      </c>
      <c r="B617" t="s">
        <v>123</v>
      </c>
      <c r="C617">
        <v>2003</v>
      </c>
      <c r="D617" s="57">
        <v>99.84</v>
      </c>
      <c r="E617" s="57">
        <v>0</v>
      </c>
      <c r="F617" s="57">
        <v>0</v>
      </c>
      <c r="G617" s="57">
        <v>14.3</v>
      </c>
      <c r="H617" s="57">
        <v>0</v>
      </c>
      <c r="I617" s="57">
        <v>0</v>
      </c>
      <c r="J617" s="57">
        <v>85.54</v>
      </c>
      <c r="K617" s="59" t="str">
        <f t="shared" si="36"/>
        <v>672.2003</v>
      </c>
      <c r="L617" s="58">
        <f t="shared" si="37"/>
        <v>-14.3</v>
      </c>
      <c r="M617" s="58">
        <f>IFERROR(_xlfn.XLOOKUP(K617,'02 By Fund. Year'!A:A,'02 By Fund. Year'!B:B),0)</f>
        <v>0</v>
      </c>
      <c r="N617" s="57">
        <f t="shared" si="38"/>
        <v>-14.3</v>
      </c>
      <c r="P617" s="58">
        <f t="shared" si="39"/>
        <v>0</v>
      </c>
    </row>
    <row r="618" spans="1:16" x14ac:dyDescent="0.3">
      <c r="A618">
        <v>672</v>
      </c>
      <c r="B618" t="s">
        <v>123</v>
      </c>
      <c r="C618">
        <v>2002</v>
      </c>
      <c r="D618" s="57">
        <v>123.88</v>
      </c>
      <c r="E618" s="57">
        <v>0</v>
      </c>
      <c r="F618" s="57">
        <v>0</v>
      </c>
      <c r="G618" s="57">
        <v>0</v>
      </c>
      <c r="H618" s="57">
        <v>0</v>
      </c>
      <c r="I618" s="57">
        <v>0</v>
      </c>
      <c r="J618" s="57">
        <v>123.88</v>
      </c>
      <c r="K618" s="59" t="str">
        <f t="shared" si="36"/>
        <v>672.2002</v>
      </c>
      <c r="L618" s="58">
        <f t="shared" si="37"/>
        <v>0</v>
      </c>
      <c r="M618" s="58">
        <f>IFERROR(_xlfn.XLOOKUP(K618,'02 By Fund. Year'!A:A,'02 By Fund. Year'!B:B),0)</f>
        <v>0</v>
      </c>
      <c r="N618" s="57">
        <f t="shared" si="38"/>
        <v>0</v>
      </c>
      <c r="P618" s="58">
        <f t="shared" si="39"/>
        <v>0</v>
      </c>
    </row>
    <row r="619" spans="1:16" x14ac:dyDescent="0.3">
      <c r="A619">
        <v>672</v>
      </c>
      <c r="B619" t="s">
        <v>123</v>
      </c>
      <c r="C619">
        <v>2001</v>
      </c>
      <c r="D619" s="57">
        <v>196.4</v>
      </c>
      <c r="E619" s="57">
        <v>0</v>
      </c>
      <c r="F619" s="57">
        <v>0</v>
      </c>
      <c r="G619" s="57">
        <v>0</v>
      </c>
      <c r="H619" s="57">
        <v>0</v>
      </c>
      <c r="I619" s="57">
        <v>0</v>
      </c>
      <c r="J619" s="57">
        <v>196.4</v>
      </c>
      <c r="K619" s="59" t="str">
        <f t="shared" si="36"/>
        <v>672.2001</v>
      </c>
      <c r="L619" s="58">
        <f t="shared" si="37"/>
        <v>0</v>
      </c>
      <c r="M619" s="58">
        <f>IFERROR(_xlfn.XLOOKUP(K619,'02 By Fund. Year'!A:A,'02 By Fund. Year'!B:B),0)</f>
        <v>0</v>
      </c>
      <c r="N619" s="57">
        <f t="shared" si="38"/>
        <v>0</v>
      </c>
      <c r="P619" s="58">
        <f t="shared" si="39"/>
        <v>0</v>
      </c>
    </row>
    <row r="620" spans="1:16" x14ac:dyDescent="0.3">
      <c r="A620">
        <v>672</v>
      </c>
      <c r="B620" t="s">
        <v>123</v>
      </c>
      <c r="C620">
        <v>2000</v>
      </c>
      <c r="D620" s="57">
        <v>262.73</v>
      </c>
      <c r="E620" s="57">
        <v>0</v>
      </c>
      <c r="F620" s="57">
        <v>0</v>
      </c>
      <c r="G620" s="57">
        <v>0</v>
      </c>
      <c r="H620" s="57">
        <v>0</v>
      </c>
      <c r="I620" s="57">
        <v>0</v>
      </c>
      <c r="J620" s="57">
        <v>262.73</v>
      </c>
      <c r="K620" s="59" t="str">
        <f t="shared" si="36"/>
        <v>672.2000</v>
      </c>
      <c r="L620" s="58">
        <f t="shared" si="37"/>
        <v>0</v>
      </c>
      <c r="M620" s="58">
        <f>IFERROR(_xlfn.XLOOKUP(K620,'02 By Fund. Year'!A:A,'02 By Fund. Year'!B:B),0)</f>
        <v>0</v>
      </c>
      <c r="N620" s="57">
        <f t="shared" si="38"/>
        <v>0</v>
      </c>
      <c r="P620" s="58">
        <f t="shared" si="39"/>
        <v>0</v>
      </c>
    </row>
    <row r="621" spans="1:16" x14ac:dyDescent="0.3">
      <c r="A621">
        <v>672</v>
      </c>
      <c r="B621" t="s">
        <v>123</v>
      </c>
      <c r="C621">
        <v>1999</v>
      </c>
      <c r="D621" s="57">
        <v>160.06</v>
      </c>
      <c r="E621" s="57">
        <v>0</v>
      </c>
      <c r="F621" s="57">
        <v>0</v>
      </c>
      <c r="G621" s="57">
        <v>0</v>
      </c>
      <c r="H621" s="57">
        <v>0</v>
      </c>
      <c r="I621" s="57">
        <v>0</v>
      </c>
      <c r="J621" s="57">
        <v>160.06</v>
      </c>
      <c r="K621" s="59" t="str">
        <f t="shared" si="36"/>
        <v>672.1999</v>
      </c>
      <c r="L621" s="58">
        <f t="shared" si="37"/>
        <v>0</v>
      </c>
      <c r="M621" s="58">
        <f>IFERROR(_xlfn.XLOOKUP(K621,'02 By Fund. Year'!A:A,'02 By Fund. Year'!B:B),0)</f>
        <v>0</v>
      </c>
      <c r="N621" s="57">
        <f t="shared" si="38"/>
        <v>0</v>
      </c>
      <c r="P621" s="58">
        <f t="shared" si="39"/>
        <v>0</v>
      </c>
    </row>
    <row r="622" spans="1:16" x14ac:dyDescent="0.3">
      <c r="A622">
        <v>672</v>
      </c>
      <c r="B622" t="s">
        <v>123</v>
      </c>
      <c r="C622">
        <v>1998</v>
      </c>
      <c r="D622" s="57">
        <v>97.47</v>
      </c>
      <c r="E622" s="57">
        <v>0</v>
      </c>
      <c r="F622" s="57">
        <v>0</v>
      </c>
      <c r="G622" s="57">
        <v>0</v>
      </c>
      <c r="H622" s="57">
        <v>0</v>
      </c>
      <c r="I622" s="57">
        <v>0</v>
      </c>
      <c r="J622" s="57">
        <v>97.47</v>
      </c>
      <c r="K622" s="59" t="str">
        <f t="shared" si="36"/>
        <v>672.1998</v>
      </c>
      <c r="L622" s="58">
        <f t="shared" si="37"/>
        <v>0</v>
      </c>
      <c r="M622" s="58">
        <f>IFERROR(_xlfn.XLOOKUP(K622,'02 By Fund. Year'!A:A,'02 By Fund. Year'!B:B),0)</f>
        <v>0</v>
      </c>
      <c r="N622" s="57">
        <f t="shared" si="38"/>
        <v>0</v>
      </c>
      <c r="P622" s="58">
        <f t="shared" si="39"/>
        <v>0</v>
      </c>
    </row>
    <row r="623" spans="1:16" x14ac:dyDescent="0.3">
      <c r="A623">
        <v>672</v>
      </c>
      <c r="B623" t="s">
        <v>123</v>
      </c>
      <c r="C623">
        <v>1997</v>
      </c>
      <c r="D623" s="57">
        <v>18.07</v>
      </c>
      <c r="E623" s="57">
        <v>0</v>
      </c>
      <c r="F623" s="57">
        <v>0</v>
      </c>
      <c r="G623" s="57">
        <v>0</v>
      </c>
      <c r="H623" s="57">
        <v>0</v>
      </c>
      <c r="I623" s="57">
        <v>0</v>
      </c>
      <c r="J623" s="57">
        <v>18.07</v>
      </c>
      <c r="K623" s="59" t="str">
        <f t="shared" si="36"/>
        <v>672.1997</v>
      </c>
      <c r="L623" s="58">
        <f t="shared" si="37"/>
        <v>0</v>
      </c>
      <c r="M623" s="58">
        <f>IFERROR(_xlfn.XLOOKUP(K623,'02 By Fund. Year'!A:A,'02 By Fund. Year'!B:B),0)</f>
        <v>0</v>
      </c>
      <c r="N623" s="57">
        <f t="shared" si="38"/>
        <v>0</v>
      </c>
      <c r="P623" s="58">
        <f t="shared" si="39"/>
        <v>0</v>
      </c>
    </row>
    <row r="624" spans="1:16" x14ac:dyDescent="0.3">
      <c r="A624">
        <v>672</v>
      </c>
      <c r="B624" t="s">
        <v>123</v>
      </c>
      <c r="C624">
        <v>1996</v>
      </c>
      <c r="D624" s="57">
        <v>12.88</v>
      </c>
      <c r="E624" s="57">
        <v>0</v>
      </c>
      <c r="F624" s="57">
        <v>0</v>
      </c>
      <c r="G624" s="57">
        <v>0</v>
      </c>
      <c r="H624" s="57">
        <v>0</v>
      </c>
      <c r="I624" s="57">
        <v>0</v>
      </c>
      <c r="J624" s="57">
        <v>12.88</v>
      </c>
      <c r="K624" s="59" t="str">
        <f t="shared" si="36"/>
        <v>672.1996</v>
      </c>
      <c r="L624" s="58">
        <f t="shared" si="37"/>
        <v>0</v>
      </c>
      <c r="M624" s="58">
        <f>IFERROR(_xlfn.XLOOKUP(K624,'02 By Fund. Year'!A:A,'02 By Fund. Year'!B:B),0)</f>
        <v>0</v>
      </c>
      <c r="N624" s="57">
        <f t="shared" si="38"/>
        <v>0</v>
      </c>
      <c r="P624" s="58">
        <f t="shared" si="39"/>
        <v>0</v>
      </c>
    </row>
    <row r="625" spans="1:16" x14ac:dyDescent="0.3">
      <c r="A625">
        <v>672</v>
      </c>
      <c r="B625" t="s">
        <v>123</v>
      </c>
      <c r="C625">
        <v>1995</v>
      </c>
      <c r="D625" s="57">
        <v>10.82</v>
      </c>
      <c r="E625" s="57">
        <v>0</v>
      </c>
      <c r="F625" s="57">
        <v>0</v>
      </c>
      <c r="G625" s="57">
        <v>0</v>
      </c>
      <c r="H625" s="57">
        <v>0</v>
      </c>
      <c r="I625" s="57">
        <v>0</v>
      </c>
      <c r="J625" s="57">
        <v>10.82</v>
      </c>
      <c r="K625" s="59" t="str">
        <f t="shared" si="36"/>
        <v>672.1995</v>
      </c>
      <c r="L625" s="58">
        <f t="shared" si="37"/>
        <v>0</v>
      </c>
      <c r="M625" s="58">
        <f>IFERROR(_xlfn.XLOOKUP(K625,'02 By Fund. Year'!A:A,'02 By Fund. Year'!B:B),0)</f>
        <v>0</v>
      </c>
      <c r="N625" s="57">
        <f t="shared" si="38"/>
        <v>0</v>
      </c>
      <c r="P625" s="58">
        <f t="shared" si="39"/>
        <v>0</v>
      </c>
    </row>
    <row r="626" spans="1:16" x14ac:dyDescent="0.3">
      <c r="A626">
        <v>672</v>
      </c>
      <c r="B626" t="s">
        <v>123</v>
      </c>
      <c r="C626">
        <v>1994</v>
      </c>
      <c r="D626" s="57">
        <v>0</v>
      </c>
      <c r="E626" s="57">
        <v>0</v>
      </c>
      <c r="F626" s="57">
        <v>0</v>
      </c>
      <c r="G626" s="57">
        <v>0</v>
      </c>
      <c r="H626" s="57">
        <v>0</v>
      </c>
      <c r="I626" s="57">
        <v>0</v>
      </c>
      <c r="J626" s="57">
        <v>0</v>
      </c>
      <c r="K626" s="59" t="str">
        <f t="shared" si="36"/>
        <v>672.1994</v>
      </c>
      <c r="L626" s="58">
        <f t="shared" si="37"/>
        <v>0</v>
      </c>
      <c r="M626" s="58">
        <f>IFERROR(_xlfn.XLOOKUP(K626,'02 By Fund. Year'!A:A,'02 By Fund. Year'!B:B),0)</f>
        <v>0</v>
      </c>
      <c r="N626" s="57">
        <f t="shared" si="38"/>
        <v>0</v>
      </c>
      <c r="P626" s="58">
        <f t="shared" si="39"/>
        <v>0</v>
      </c>
    </row>
    <row r="627" spans="1:16" x14ac:dyDescent="0.3">
      <c r="A627">
        <v>672</v>
      </c>
      <c r="B627" t="s">
        <v>123</v>
      </c>
      <c r="C627">
        <v>1993</v>
      </c>
      <c r="D627" s="57">
        <v>7.37</v>
      </c>
      <c r="E627" s="57">
        <v>0</v>
      </c>
      <c r="F627" s="57">
        <v>0</v>
      </c>
      <c r="G627" s="57">
        <v>0</v>
      </c>
      <c r="H627" s="57">
        <v>0</v>
      </c>
      <c r="I627" s="57">
        <v>0</v>
      </c>
      <c r="J627" s="57">
        <v>7.37</v>
      </c>
      <c r="K627" s="59" t="str">
        <f t="shared" si="36"/>
        <v>672.1993</v>
      </c>
      <c r="L627" s="58">
        <f t="shared" si="37"/>
        <v>0</v>
      </c>
      <c r="M627" s="58">
        <f>IFERROR(_xlfn.XLOOKUP(K627,'02 By Fund. Year'!A:A,'02 By Fund. Year'!B:B),0)</f>
        <v>0</v>
      </c>
      <c r="N627" s="57">
        <f t="shared" si="38"/>
        <v>0</v>
      </c>
      <c r="P627" s="58">
        <f t="shared" si="39"/>
        <v>0</v>
      </c>
    </row>
    <row r="628" spans="1:16" x14ac:dyDescent="0.3">
      <c r="A628">
        <v>672</v>
      </c>
      <c r="B628" t="s">
        <v>123</v>
      </c>
      <c r="C628">
        <v>1992</v>
      </c>
      <c r="D628" s="57">
        <v>8.4700000000000006</v>
      </c>
      <c r="E628" s="57">
        <v>0</v>
      </c>
      <c r="F628" s="57">
        <v>0</v>
      </c>
      <c r="G628" s="57">
        <v>0</v>
      </c>
      <c r="H628" s="57">
        <v>0</v>
      </c>
      <c r="I628" s="57">
        <v>0</v>
      </c>
      <c r="J628" s="57">
        <v>8.4700000000000006</v>
      </c>
      <c r="K628" s="59" t="str">
        <f t="shared" si="36"/>
        <v>672.1992</v>
      </c>
      <c r="L628" s="58">
        <f t="shared" si="37"/>
        <v>0</v>
      </c>
      <c r="M628" s="58">
        <f>IFERROR(_xlfn.XLOOKUP(K628,'02 By Fund. Year'!A:A,'02 By Fund. Year'!B:B),0)</f>
        <v>0</v>
      </c>
      <c r="N628" s="57">
        <f t="shared" si="38"/>
        <v>0</v>
      </c>
      <c r="P628" s="58">
        <f t="shared" si="39"/>
        <v>0</v>
      </c>
    </row>
    <row r="629" spans="1:16" x14ac:dyDescent="0.3">
      <c r="A629">
        <v>672</v>
      </c>
      <c r="B629" t="s">
        <v>123</v>
      </c>
      <c r="C629">
        <v>1991</v>
      </c>
      <c r="D629" s="57">
        <v>9.49</v>
      </c>
      <c r="E629" s="57">
        <v>0</v>
      </c>
      <c r="F629" s="57">
        <v>0</v>
      </c>
      <c r="G629" s="57">
        <v>0</v>
      </c>
      <c r="H629" s="57">
        <v>0</v>
      </c>
      <c r="I629" s="57">
        <v>0</v>
      </c>
      <c r="J629" s="57">
        <v>9.49</v>
      </c>
      <c r="K629" s="59" t="str">
        <f t="shared" si="36"/>
        <v>672.1991</v>
      </c>
      <c r="L629" s="58">
        <f t="shared" si="37"/>
        <v>0</v>
      </c>
      <c r="M629" s="58">
        <f>IFERROR(_xlfn.XLOOKUP(K629,'02 By Fund. Year'!A:A,'02 By Fund. Year'!B:B),0)</f>
        <v>0</v>
      </c>
      <c r="N629" s="57">
        <f t="shared" si="38"/>
        <v>0</v>
      </c>
      <c r="P629" s="58">
        <f t="shared" si="39"/>
        <v>0</v>
      </c>
    </row>
    <row r="630" spans="1:16" x14ac:dyDescent="0.3">
      <c r="A630">
        <v>672</v>
      </c>
      <c r="B630" t="s">
        <v>123</v>
      </c>
      <c r="C630">
        <v>1990</v>
      </c>
      <c r="D630" s="57">
        <v>11.05</v>
      </c>
      <c r="E630" s="57">
        <v>0</v>
      </c>
      <c r="F630" s="57">
        <v>0</v>
      </c>
      <c r="G630" s="57">
        <v>0</v>
      </c>
      <c r="H630" s="57">
        <v>0</v>
      </c>
      <c r="I630" s="57">
        <v>0</v>
      </c>
      <c r="J630" s="57">
        <v>11.05</v>
      </c>
      <c r="K630" s="59" t="str">
        <f t="shared" si="36"/>
        <v>672.1990</v>
      </c>
      <c r="L630" s="58">
        <f t="shared" si="37"/>
        <v>0</v>
      </c>
      <c r="M630" s="58">
        <f>IFERROR(_xlfn.XLOOKUP(K630,'02 By Fund. Year'!A:A,'02 By Fund. Year'!B:B),0)</f>
        <v>0</v>
      </c>
      <c r="N630" s="57">
        <f t="shared" si="38"/>
        <v>0</v>
      </c>
      <c r="P630" s="58">
        <f t="shared" si="39"/>
        <v>0</v>
      </c>
    </row>
    <row r="631" spans="1:16" x14ac:dyDescent="0.3">
      <c r="A631">
        <v>672</v>
      </c>
      <c r="B631" t="s">
        <v>123</v>
      </c>
      <c r="C631">
        <v>1989</v>
      </c>
      <c r="D631" s="57">
        <v>11.37</v>
      </c>
      <c r="E631" s="57">
        <v>0</v>
      </c>
      <c r="F631" s="57">
        <v>0</v>
      </c>
      <c r="G631" s="57">
        <v>0</v>
      </c>
      <c r="H631" s="57">
        <v>0</v>
      </c>
      <c r="I631" s="57">
        <v>0</v>
      </c>
      <c r="J631" s="57">
        <v>11.37</v>
      </c>
      <c r="K631" s="59" t="str">
        <f t="shared" si="36"/>
        <v>672.1989</v>
      </c>
      <c r="L631" s="58">
        <f t="shared" si="37"/>
        <v>0</v>
      </c>
      <c r="M631" s="58">
        <f>IFERROR(_xlfn.XLOOKUP(K631,'02 By Fund. Year'!A:A,'02 By Fund. Year'!B:B),0)</f>
        <v>0</v>
      </c>
      <c r="N631" s="57">
        <f t="shared" si="38"/>
        <v>0</v>
      </c>
      <c r="P631" s="58">
        <f t="shared" si="39"/>
        <v>0</v>
      </c>
    </row>
    <row r="632" spans="1:16" x14ac:dyDescent="0.3">
      <c r="A632">
        <v>672</v>
      </c>
      <c r="B632" t="s">
        <v>123</v>
      </c>
      <c r="C632">
        <v>1988</v>
      </c>
      <c r="D632" s="57">
        <v>11.63</v>
      </c>
      <c r="E632" s="57">
        <v>0</v>
      </c>
      <c r="F632" s="57">
        <v>0</v>
      </c>
      <c r="G632" s="57">
        <v>0</v>
      </c>
      <c r="H632" s="57">
        <v>0</v>
      </c>
      <c r="I632" s="57">
        <v>0</v>
      </c>
      <c r="J632" s="57">
        <v>11.63</v>
      </c>
      <c r="K632" s="59" t="str">
        <f t="shared" si="36"/>
        <v>672.1988</v>
      </c>
      <c r="L632" s="58">
        <f t="shared" si="37"/>
        <v>0</v>
      </c>
      <c r="M632" s="58">
        <f>IFERROR(_xlfn.XLOOKUP(K632,'02 By Fund. Year'!A:A,'02 By Fund. Year'!B:B),0)</f>
        <v>0</v>
      </c>
      <c r="N632" s="57">
        <f t="shared" si="38"/>
        <v>0</v>
      </c>
      <c r="P632" s="58">
        <f t="shared" si="39"/>
        <v>0</v>
      </c>
    </row>
    <row r="633" spans="1:16" x14ac:dyDescent="0.3">
      <c r="A633">
        <v>672</v>
      </c>
      <c r="B633" t="s">
        <v>123</v>
      </c>
      <c r="C633">
        <v>1987</v>
      </c>
      <c r="D633" s="57">
        <v>35.340000000000003</v>
      </c>
      <c r="E633" s="57">
        <v>0</v>
      </c>
      <c r="F633" s="57">
        <v>0</v>
      </c>
      <c r="G633" s="57">
        <v>0</v>
      </c>
      <c r="H633" s="57">
        <v>24.4</v>
      </c>
      <c r="I633" s="57">
        <v>0</v>
      </c>
      <c r="J633" s="57">
        <v>10.94</v>
      </c>
      <c r="K633" s="59" t="str">
        <f t="shared" si="36"/>
        <v>672.1987</v>
      </c>
      <c r="L633" s="58">
        <f t="shared" si="37"/>
        <v>0</v>
      </c>
      <c r="M633" s="58">
        <f>IFERROR(_xlfn.XLOOKUP(K633,'02 By Fund. Year'!A:A,'02 By Fund. Year'!B:B),0)</f>
        <v>0</v>
      </c>
      <c r="N633" s="57">
        <f t="shared" si="38"/>
        <v>0</v>
      </c>
      <c r="P633" s="58">
        <f t="shared" si="39"/>
        <v>-24.4</v>
      </c>
    </row>
    <row r="634" spans="1:16" x14ac:dyDescent="0.3">
      <c r="A634">
        <v>672</v>
      </c>
      <c r="B634" t="s">
        <v>123</v>
      </c>
      <c r="C634">
        <v>1986</v>
      </c>
      <c r="D634" s="57">
        <v>27.92</v>
      </c>
      <c r="E634" s="57">
        <v>0</v>
      </c>
      <c r="F634" s="57">
        <v>0</v>
      </c>
      <c r="G634" s="57">
        <v>0</v>
      </c>
      <c r="H634" s="57">
        <v>19.989999999999998</v>
      </c>
      <c r="I634" s="57">
        <v>0</v>
      </c>
      <c r="J634" s="57">
        <v>7.93</v>
      </c>
      <c r="K634" s="59" t="str">
        <f t="shared" si="36"/>
        <v>672.1986</v>
      </c>
      <c r="L634" s="58">
        <f t="shared" si="37"/>
        <v>0</v>
      </c>
      <c r="M634" s="58">
        <f>IFERROR(_xlfn.XLOOKUP(K634,'02 By Fund. Year'!A:A,'02 By Fund. Year'!B:B),0)</f>
        <v>0</v>
      </c>
      <c r="N634" s="57">
        <f t="shared" si="38"/>
        <v>0</v>
      </c>
      <c r="P634" s="58">
        <f t="shared" si="39"/>
        <v>-19.989999999999998</v>
      </c>
    </row>
    <row r="635" spans="1:16" x14ac:dyDescent="0.3">
      <c r="A635">
        <v>672</v>
      </c>
      <c r="B635" t="s">
        <v>123</v>
      </c>
      <c r="C635">
        <v>1985</v>
      </c>
      <c r="D635" s="57">
        <v>25.02</v>
      </c>
      <c r="E635" s="57">
        <v>0</v>
      </c>
      <c r="F635" s="57">
        <v>0</v>
      </c>
      <c r="G635" s="57">
        <v>0</v>
      </c>
      <c r="H635" s="57">
        <v>19.399999999999999</v>
      </c>
      <c r="I635" s="57">
        <v>0</v>
      </c>
      <c r="J635" s="57">
        <v>5.62</v>
      </c>
      <c r="K635" s="59" t="str">
        <f t="shared" si="36"/>
        <v>672.1985</v>
      </c>
      <c r="L635" s="58">
        <f t="shared" si="37"/>
        <v>0</v>
      </c>
      <c r="M635" s="58">
        <f>IFERROR(_xlfn.XLOOKUP(K635,'02 By Fund. Year'!A:A,'02 By Fund. Year'!B:B),0)</f>
        <v>0</v>
      </c>
      <c r="N635" s="57">
        <f t="shared" si="38"/>
        <v>0</v>
      </c>
      <c r="P635" s="58">
        <f t="shared" si="39"/>
        <v>-19.399999999999999</v>
      </c>
    </row>
    <row r="636" spans="1:16" x14ac:dyDescent="0.3">
      <c r="A636">
        <v>672</v>
      </c>
      <c r="B636" t="s">
        <v>123</v>
      </c>
      <c r="C636">
        <v>1984</v>
      </c>
      <c r="D636" s="57">
        <v>18</v>
      </c>
      <c r="E636" s="57">
        <v>0</v>
      </c>
      <c r="F636" s="57">
        <v>0</v>
      </c>
      <c r="G636" s="57">
        <v>0</v>
      </c>
      <c r="H636" s="57">
        <v>18</v>
      </c>
      <c r="I636" s="57">
        <v>0</v>
      </c>
      <c r="J636" s="57">
        <v>0</v>
      </c>
      <c r="K636" s="59" t="str">
        <f t="shared" si="36"/>
        <v>672.1984</v>
      </c>
      <c r="L636" s="58">
        <f t="shared" si="37"/>
        <v>0</v>
      </c>
      <c r="M636" s="58">
        <f>IFERROR(_xlfn.XLOOKUP(K636,'02 By Fund. Year'!A:A,'02 By Fund. Year'!B:B),0)</f>
        <v>0</v>
      </c>
      <c r="N636" s="57">
        <f t="shared" si="38"/>
        <v>0</v>
      </c>
      <c r="P636" s="58">
        <f t="shared" si="39"/>
        <v>-18</v>
      </c>
    </row>
    <row r="637" spans="1:16" x14ac:dyDescent="0.3">
      <c r="A637">
        <v>672</v>
      </c>
      <c r="B637" t="s">
        <v>123</v>
      </c>
      <c r="C637">
        <v>1983</v>
      </c>
      <c r="D637" s="57">
        <v>4.21</v>
      </c>
      <c r="E637" s="57">
        <v>0</v>
      </c>
      <c r="F637" s="57">
        <v>0</v>
      </c>
      <c r="G637" s="57">
        <v>0</v>
      </c>
      <c r="H637" s="57">
        <v>4.2</v>
      </c>
      <c r="I637" s="57">
        <v>0</v>
      </c>
      <c r="J637" s="57">
        <v>0.01</v>
      </c>
      <c r="K637" s="59" t="str">
        <f t="shared" si="36"/>
        <v>672.1983</v>
      </c>
      <c r="L637" s="58">
        <f t="shared" si="37"/>
        <v>0</v>
      </c>
      <c r="M637" s="58">
        <f>IFERROR(_xlfn.XLOOKUP(K637,'02 By Fund. Year'!A:A,'02 By Fund. Year'!B:B),0)</f>
        <v>0</v>
      </c>
      <c r="N637" s="57">
        <f t="shared" si="38"/>
        <v>0</v>
      </c>
      <c r="P637" s="58">
        <f t="shared" si="39"/>
        <v>-4.2</v>
      </c>
    </row>
    <row r="638" spans="1:16" x14ac:dyDescent="0.3">
      <c r="A638">
        <v>674</v>
      </c>
      <c r="B638" t="s">
        <v>124</v>
      </c>
      <c r="C638">
        <v>2020</v>
      </c>
      <c r="D638" s="57">
        <v>0</v>
      </c>
      <c r="E638" s="57">
        <v>0</v>
      </c>
      <c r="F638" s="57">
        <v>0</v>
      </c>
      <c r="G638" s="57">
        <v>0</v>
      </c>
      <c r="H638" s="57">
        <v>0</v>
      </c>
      <c r="I638" s="57">
        <v>0</v>
      </c>
      <c r="J638" s="57">
        <v>0</v>
      </c>
      <c r="K638" s="59" t="str">
        <f t="shared" si="36"/>
        <v>674.2020</v>
      </c>
      <c r="L638" s="58">
        <f t="shared" si="37"/>
        <v>0</v>
      </c>
      <c r="M638" s="58">
        <f>IFERROR(_xlfn.XLOOKUP(K638,'02 By Fund. Year'!A:A,'02 By Fund. Year'!B:B),0)</f>
        <v>0</v>
      </c>
      <c r="N638" s="57">
        <f t="shared" si="38"/>
        <v>0</v>
      </c>
      <c r="P638" s="58">
        <f t="shared" si="39"/>
        <v>0</v>
      </c>
    </row>
    <row r="639" spans="1:16" x14ac:dyDescent="0.3">
      <c r="A639">
        <v>674</v>
      </c>
      <c r="B639" t="s">
        <v>124</v>
      </c>
      <c r="C639">
        <v>2008</v>
      </c>
      <c r="D639" s="57">
        <v>2.13</v>
      </c>
      <c r="E639" s="57">
        <v>0</v>
      </c>
      <c r="F639" s="57">
        <v>0</v>
      </c>
      <c r="G639" s="57">
        <v>0.42</v>
      </c>
      <c r="H639" s="57">
        <v>0.28000000000000003</v>
      </c>
      <c r="I639" s="57">
        <v>0</v>
      </c>
      <c r="J639" s="57">
        <v>1.43</v>
      </c>
      <c r="K639" s="59" t="str">
        <f t="shared" si="36"/>
        <v>674.2008</v>
      </c>
      <c r="L639" s="58">
        <f t="shared" si="37"/>
        <v>-0.42</v>
      </c>
      <c r="M639" s="58">
        <f>IFERROR(_xlfn.XLOOKUP(K639,'02 By Fund. Year'!A:A,'02 By Fund. Year'!B:B),0)</f>
        <v>0</v>
      </c>
      <c r="N639" s="57">
        <f t="shared" si="38"/>
        <v>-0.42</v>
      </c>
      <c r="P639" s="58">
        <f t="shared" si="39"/>
        <v>-0.28000000000000003</v>
      </c>
    </row>
    <row r="640" spans="1:16" x14ac:dyDescent="0.3">
      <c r="A640">
        <v>674</v>
      </c>
      <c r="B640" t="s">
        <v>124</v>
      </c>
      <c r="C640">
        <v>2007</v>
      </c>
      <c r="D640" s="57">
        <v>0.81</v>
      </c>
      <c r="E640" s="57">
        <v>0</v>
      </c>
      <c r="F640" s="57">
        <v>0</v>
      </c>
      <c r="G640" s="57">
        <v>0.08</v>
      </c>
      <c r="H640" s="57">
        <v>0.01</v>
      </c>
      <c r="I640" s="57">
        <v>0</v>
      </c>
      <c r="J640" s="57">
        <v>0.72</v>
      </c>
      <c r="K640" s="59" t="str">
        <f t="shared" si="36"/>
        <v>674.2007</v>
      </c>
      <c r="L640" s="58">
        <f t="shared" si="37"/>
        <v>-0.08</v>
      </c>
      <c r="M640" s="58">
        <f>IFERROR(_xlfn.XLOOKUP(K640,'02 By Fund. Year'!A:A,'02 By Fund. Year'!B:B),0)</f>
        <v>0</v>
      </c>
      <c r="N640" s="57">
        <f t="shared" si="38"/>
        <v>-0.08</v>
      </c>
      <c r="P640" s="58">
        <f t="shared" si="39"/>
        <v>-0.01</v>
      </c>
    </row>
    <row r="641" spans="1:16" x14ac:dyDescent="0.3">
      <c r="A641">
        <v>674</v>
      </c>
      <c r="B641" t="s">
        <v>124</v>
      </c>
      <c r="C641">
        <v>2006</v>
      </c>
      <c r="D641" s="57">
        <v>0.77</v>
      </c>
      <c r="E641" s="57">
        <v>0</v>
      </c>
      <c r="F641" s="57">
        <v>0</v>
      </c>
      <c r="G641" s="57">
        <v>0.09</v>
      </c>
      <c r="H641" s="57">
        <v>0.06</v>
      </c>
      <c r="I641" s="57">
        <v>0</v>
      </c>
      <c r="J641" s="57">
        <v>0.62</v>
      </c>
      <c r="K641" s="59" t="str">
        <f t="shared" si="36"/>
        <v>674.2006</v>
      </c>
      <c r="L641" s="58">
        <f t="shared" si="37"/>
        <v>-0.09</v>
      </c>
      <c r="M641" s="58">
        <f>IFERROR(_xlfn.XLOOKUP(K641,'02 By Fund. Year'!A:A,'02 By Fund. Year'!B:B),0)</f>
        <v>0</v>
      </c>
      <c r="N641" s="57">
        <f t="shared" si="38"/>
        <v>-0.09</v>
      </c>
      <c r="P641" s="58">
        <f t="shared" si="39"/>
        <v>-0.06</v>
      </c>
    </row>
    <row r="642" spans="1:16" x14ac:dyDescent="0.3">
      <c r="A642">
        <v>674</v>
      </c>
      <c r="B642" t="s">
        <v>124</v>
      </c>
      <c r="C642">
        <v>2005</v>
      </c>
      <c r="D642" s="57">
        <v>0.54</v>
      </c>
      <c r="E642" s="57">
        <v>0</v>
      </c>
      <c r="F642" s="57">
        <v>0</v>
      </c>
      <c r="G642" s="57">
        <v>0.06</v>
      </c>
      <c r="H642" s="57">
        <v>0.01</v>
      </c>
      <c r="I642" s="57">
        <v>0</v>
      </c>
      <c r="J642" s="57">
        <v>0.47</v>
      </c>
      <c r="K642" s="59" t="str">
        <f t="shared" si="36"/>
        <v>674.2005</v>
      </c>
      <c r="L642" s="58">
        <f t="shared" si="37"/>
        <v>-0.06</v>
      </c>
      <c r="M642" s="58">
        <f>IFERROR(_xlfn.XLOOKUP(K642,'02 By Fund. Year'!A:A,'02 By Fund. Year'!B:B),0)</f>
        <v>0</v>
      </c>
      <c r="N642" s="57">
        <f t="shared" si="38"/>
        <v>-0.06</v>
      </c>
      <c r="P642" s="58">
        <f t="shared" si="39"/>
        <v>-0.01</v>
      </c>
    </row>
    <row r="643" spans="1:16" x14ac:dyDescent="0.3">
      <c r="A643">
        <v>674</v>
      </c>
      <c r="B643" t="s">
        <v>124</v>
      </c>
      <c r="C643">
        <v>2004</v>
      </c>
      <c r="D643" s="57">
        <v>0.44</v>
      </c>
      <c r="E643" s="57">
        <v>0</v>
      </c>
      <c r="F643" s="57">
        <v>0</v>
      </c>
      <c r="G643" s="57">
        <v>7.0000000000000007E-2</v>
      </c>
      <c r="H643" s="57">
        <v>0.01</v>
      </c>
      <c r="I643" s="57">
        <v>0</v>
      </c>
      <c r="J643" s="57">
        <v>0.36</v>
      </c>
      <c r="K643" s="59" t="str">
        <f t="shared" si="36"/>
        <v>674.2004</v>
      </c>
      <c r="L643" s="58">
        <f t="shared" si="37"/>
        <v>-7.0000000000000007E-2</v>
      </c>
      <c r="M643" s="58">
        <f>IFERROR(_xlfn.XLOOKUP(K643,'02 By Fund. Year'!A:A,'02 By Fund. Year'!B:B),0)</f>
        <v>0</v>
      </c>
      <c r="N643" s="57">
        <f t="shared" si="38"/>
        <v>-7.0000000000000007E-2</v>
      </c>
      <c r="P643" s="58">
        <f t="shared" si="39"/>
        <v>-0.01</v>
      </c>
    </row>
    <row r="644" spans="1:16" x14ac:dyDescent="0.3">
      <c r="A644">
        <v>674</v>
      </c>
      <c r="B644" t="s">
        <v>124</v>
      </c>
      <c r="C644">
        <v>2003</v>
      </c>
      <c r="D644" s="57">
        <v>0.22</v>
      </c>
      <c r="E644" s="57">
        <v>0</v>
      </c>
      <c r="F644" s="57">
        <v>0</v>
      </c>
      <c r="G644" s="57">
        <v>0.03</v>
      </c>
      <c r="H644" s="57">
        <v>0</v>
      </c>
      <c r="I644" s="57">
        <v>0</v>
      </c>
      <c r="J644" s="57">
        <v>0.19</v>
      </c>
      <c r="K644" s="59" t="str">
        <f t="shared" si="36"/>
        <v>674.2003</v>
      </c>
      <c r="L644" s="58">
        <f t="shared" si="37"/>
        <v>-0.03</v>
      </c>
      <c r="M644" s="58">
        <f>IFERROR(_xlfn.XLOOKUP(K644,'02 By Fund. Year'!A:A,'02 By Fund. Year'!B:B),0)</f>
        <v>0</v>
      </c>
      <c r="N644" s="57">
        <f t="shared" si="38"/>
        <v>-0.03</v>
      </c>
      <c r="P644" s="58">
        <f t="shared" si="39"/>
        <v>0</v>
      </c>
    </row>
    <row r="645" spans="1:16" x14ac:dyDescent="0.3">
      <c r="A645">
        <v>674</v>
      </c>
      <c r="B645" t="s">
        <v>124</v>
      </c>
      <c r="C645">
        <v>2002</v>
      </c>
      <c r="D645" s="57">
        <v>0.27</v>
      </c>
      <c r="E645" s="57">
        <v>0</v>
      </c>
      <c r="F645" s="57">
        <v>0</v>
      </c>
      <c r="G645" s="57">
        <v>0</v>
      </c>
      <c r="H645" s="57">
        <v>0</v>
      </c>
      <c r="I645" s="57">
        <v>0</v>
      </c>
      <c r="J645" s="57">
        <v>0.27</v>
      </c>
      <c r="K645" s="59" t="str">
        <f t="shared" si="36"/>
        <v>674.2002</v>
      </c>
      <c r="L645" s="58">
        <f t="shared" si="37"/>
        <v>0</v>
      </c>
      <c r="M645" s="58">
        <f>IFERROR(_xlfn.XLOOKUP(K645,'02 By Fund. Year'!A:A,'02 By Fund. Year'!B:B),0)</f>
        <v>0</v>
      </c>
      <c r="N645" s="57">
        <f t="shared" si="38"/>
        <v>0</v>
      </c>
      <c r="P645" s="58">
        <f t="shared" si="39"/>
        <v>0</v>
      </c>
    </row>
    <row r="646" spans="1:16" x14ac:dyDescent="0.3">
      <c r="A646">
        <v>674</v>
      </c>
      <c r="B646" t="s">
        <v>124</v>
      </c>
      <c r="C646">
        <v>2001</v>
      </c>
      <c r="D646" s="57">
        <v>0.48</v>
      </c>
      <c r="E646" s="57">
        <v>0</v>
      </c>
      <c r="F646" s="57">
        <v>0</v>
      </c>
      <c r="G646" s="57">
        <v>0</v>
      </c>
      <c r="H646" s="57">
        <v>0</v>
      </c>
      <c r="I646" s="57">
        <v>0</v>
      </c>
      <c r="J646" s="57">
        <v>0.48</v>
      </c>
      <c r="K646" s="59" t="str">
        <f t="shared" ref="K646:K709" si="40">CONCATENATE(A646,".",C646)</f>
        <v>674.2001</v>
      </c>
      <c r="L646" s="58">
        <f t="shared" ref="L646:L709" si="41">SUM(E646,F646,-G646)</f>
        <v>0</v>
      </c>
      <c r="M646" s="58">
        <f>IFERROR(_xlfn.XLOOKUP(K646,'02 By Fund. Year'!A:A,'02 By Fund. Year'!B:B),0)</f>
        <v>0</v>
      </c>
      <c r="N646" s="57">
        <f t="shared" ref="N646:N709" si="42">SUM(L646:M646)</f>
        <v>0</v>
      </c>
      <c r="P646" s="58">
        <f t="shared" ref="P646:P709" si="43">-SUM(H646,M646)</f>
        <v>0</v>
      </c>
    </row>
    <row r="647" spans="1:16" x14ac:dyDescent="0.3">
      <c r="A647">
        <v>674</v>
      </c>
      <c r="B647" t="s">
        <v>124</v>
      </c>
      <c r="C647">
        <v>2000</v>
      </c>
      <c r="D647" s="57">
        <v>0.76</v>
      </c>
      <c r="E647" s="57">
        <v>0</v>
      </c>
      <c r="F647" s="57">
        <v>0</v>
      </c>
      <c r="G647" s="57">
        <v>0</v>
      </c>
      <c r="H647" s="57">
        <v>0</v>
      </c>
      <c r="I647" s="57">
        <v>0</v>
      </c>
      <c r="J647" s="57">
        <v>0.76</v>
      </c>
      <c r="K647" s="59" t="str">
        <f t="shared" si="40"/>
        <v>674.2000</v>
      </c>
      <c r="L647" s="58">
        <f t="shared" si="41"/>
        <v>0</v>
      </c>
      <c r="M647" s="58">
        <f>IFERROR(_xlfn.XLOOKUP(K647,'02 By Fund. Year'!A:A,'02 By Fund. Year'!B:B),0)</f>
        <v>0</v>
      </c>
      <c r="N647" s="57">
        <f t="shared" si="42"/>
        <v>0</v>
      </c>
      <c r="P647" s="58">
        <f t="shared" si="43"/>
        <v>0</v>
      </c>
    </row>
    <row r="648" spans="1:16" x14ac:dyDescent="0.3">
      <c r="A648">
        <v>674</v>
      </c>
      <c r="B648" t="s">
        <v>124</v>
      </c>
      <c r="C648">
        <v>1999</v>
      </c>
      <c r="D648" s="57">
        <v>0.47</v>
      </c>
      <c r="E648" s="57">
        <v>0</v>
      </c>
      <c r="F648" s="57">
        <v>0</v>
      </c>
      <c r="G648" s="57">
        <v>0</v>
      </c>
      <c r="H648" s="57">
        <v>0</v>
      </c>
      <c r="I648" s="57">
        <v>0</v>
      </c>
      <c r="J648" s="57">
        <v>0.47</v>
      </c>
      <c r="K648" s="59" t="str">
        <f t="shared" si="40"/>
        <v>674.1999</v>
      </c>
      <c r="L648" s="58">
        <f t="shared" si="41"/>
        <v>0</v>
      </c>
      <c r="M648" s="58">
        <f>IFERROR(_xlfn.XLOOKUP(K648,'02 By Fund. Year'!A:A,'02 By Fund. Year'!B:B),0)</f>
        <v>0</v>
      </c>
      <c r="N648" s="57">
        <f t="shared" si="42"/>
        <v>0</v>
      </c>
      <c r="P648" s="58">
        <f t="shared" si="43"/>
        <v>0</v>
      </c>
    </row>
    <row r="649" spans="1:16" x14ac:dyDescent="0.3">
      <c r="A649">
        <v>674</v>
      </c>
      <c r="B649" t="s">
        <v>124</v>
      </c>
      <c r="C649">
        <v>1998</v>
      </c>
      <c r="D649" s="57">
        <v>0.43</v>
      </c>
      <c r="E649" s="57">
        <v>0</v>
      </c>
      <c r="F649" s="57">
        <v>0</v>
      </c>
      <c r="G649" s="57">
        <v>0</v>
      </c>
      <c r="H649" s="57">
        <v>0</v>
      </c>
      <c r="I649" s="57">
        <v>0</v>
      </c>
      <c r="J649" s="57">
        <v>0.43</v>
      </c>
      <c r="K649" s="59" t="str">
        <f t="shared" si="40"/>
        <v>674.1998</v>
      </c>
      <c r="L649" s="58">
        <f t="shared" si="41"/>
        <v>0</v>
      </c>
      <c r="M649" s="58">
        <f>IFERROR(_xlfn.XLOOKUP(K649,'02 By Fund. Year'!A:A,'02 By Fund. Year'!B:B),0)</f>
        <v>0</v>
      </c>
      <c r="N649" s="57">
        <f t="shared" si="42"/>
        <v>0</v>
      </c>
      <c r="P649" s="58">
        <f t="shared" si="43"/>
        <v>0</v>
      </c>
    </row>
    <row r="650" spans="1:16" x14ac:dyDescent="0.3">
      <c r="A650">
        <v>674</v>
      </c>
      <c r="B650" t="s">
        <v>124</v>
      </c>
      <c r="C650">
        <v>1997</v>
      </c>
      <c r="D650" s="57">
        <v>0.09</v>
      </c>
      <c r="E650" s="57">
        <v>0</v>
      </c>
      <c r="F650" s="57">
        <v>0</v>
      </c>
      <c r="G650" s="57">
        <v>0</v>
      </c>
      <c r="H650" s="57">
        <v>0</v>
      </c>
      <c r="I650" s="57">
        <v>0</v>
      </c>
      <c r="J650" s="57">
        <v>0.09</v>
      </c>
      <c r="K650" s="59" t="str">
        <f t="shared" si="40"/>
        <v>674.1997</v>
      </c>
      <c r="L650" s="58">
        <f t="shared" si="41"/>
        <v>0</v>
      </c>
      <c r="M650" s="58">
        <f>IFERROR(_xlfn.XLOOKUP(K650,'02 By Fund. Year'!A:A,'02 By Fund. Year'!B:B),0)</f>
        <v>0</v>
      </c>
      <c r="N650" s="57">
        <f t="shared" si="42"/>
        <v>0</v>
      </c>
      <c r="P650" s="58">
        <f t="shared" si="43"/>
        <v>0</v>
      </c>
    </row>
    <row r="651" spans="1:16" x14ac:dyDescent="0.3">
      <c r="A651">
        <v>674</v>
      </c>
      <c r="B651" t="s">
        <v>124</v>
      </c>
      <c r="C651">
        <v>1996</v>
      </c>
      <c r="D651" s="57">
        <v>0.05</v>
      </c>
      <c r="E651" s="57">
        <v>0</v>
      </c>
      <c r="F651" s="57">
        <v>0</v>
      </c>
      <c r="G651" s="57">
        <v>0</v>
      </c>
      <c r="H651" s="57">
        <v>0</v>
      </c>
      <c r="I651" s="57">
        <v>0</v>
      </c>
      <c r="J651" s="57">
        <v>0.05</v>
      </c>
      <c r="K651" s="59" t="str">
        <f t="shared" si="40"/>
        <v>674.1996</v>
      </c>
      <c r="L651" s="58">
        <f t="shared" si="41"/>
        <v>0</v>
      </c>
      <c r="M651" s="58">
        <f>IFERROR(_xlfn.XLOOKUP(K651,'02 By Fund. Year'!A:A,'02 By Fund. Year'!B:B),0)</f>
        <v>0</v>
      </c>
      <c r="N651" s="57">
        <f t="shared" si="42"/>
        <v>0</v>
      </c>
      <c r="P651" s="58">
        <f t="shared" si="43"/>
        <v>0</v>
      </c>
    </row>
    <row r="652" spans="1:16" x14ac:dyDescent="0.3">
      <c r="A652">
        <v>674</v>
      </c>
      <c r="B652" t="s">
        <v>124</v>
      </c>
      <c r="C652">
        <v>1995</v>
      </c>
      <c r="D652" s="57">
        <v>0.05</v>
      </c>
      <c r="E652" s="57">
        <v>0</v>
      </c>
      <c r="F652" s="57">
        <v>0</v>
      </c>
      <c r="G652" s="57">
        <v>0</v>
      </c>
      <c r="H652" s="57">
        <v>0</v>
      </c>
      <c r="I652" s="57">
        <v>0</v>
      </c>
      <c r="J652" s="57">
        <v>0.05</v>
      </c>
      <c r="K652" s="59" t="str">
        <f t="shared" si="40"/>
        <v>674.1995</v>
      </c>
      <c r="L652" s="58">
        <f t="shared" si="41"/>
        <v>0</v>
      </c>
      <c r="M652" s="58">
        <f>IFERROR(_xlfn.XLOOKUP(K652,'02 By Fund. Year'!A:A,'02 By Fund. Year'!B:B),0)</f>
        <v>0</v>
      </c>
      <c r="N652" s="57">
        <f t="shared" si="42"/>
        <v>0</v>
      </c>
      <c r="P652" s="58">
        <f t="shared" si="43"/>
        <v>0</v>
      </c>
    </row>
    <row r="653" spans="1:16" x14ac:dyDescent="0.3">
      <c r="A653">
        <v>674</v>
      </c>
      <c r="B653" t="s">
        <v>124</v>
      </c>
      <c r="C653">
        <v>1994</v>
      </c>
      <c r="D653" s="57">
        <v>0</v>
      </c>
      <c r="E653" s="57">
        <v>0</v>
      </c>
      <c r="F653" s="57">
        <v>0</v>
      </c>
      <c r="G653" s="57">
        <v>0</v>
      </c>
      <c r="H653" s="57">
        <v>0</v>
      </c>
      <c r="I653" s="57">
        <v>0</v>
      </c>
      <c r="J653" s="57">
        <v>0</v>
      </c>
      <c r="K653" s="59" t="str">
        <f t="shared" si="40"/>
        <v>674.1994</v>
      </c>
      <c r="L653" s="58">
        <f t="shared" si="41"/>
        <v>0</v>
      </c>
      <c r="M653" s="58">
        <f>IFERROR(_xlfn.XLOOKUP(K653,'02 By Fund. Year'!A:A,'02 By Fund. Year'!B:B),0)</f>
        <v>0</v>
      </c>
      <c r="N653" s="57">
        <f t="shared" si="42"/>
        <v>0</v>
      </c>
      <c r="P653" s="58">
        <f t="shared" si="43"/>
        <v>0</v>
      </c>
    </row>
    <row r="654" spans="1:16" x14ac:dyDescent="0.3">
      <c r="A654">
        <v>674</v>
      </c>
      <c r="B654" t="s">
        <v>124</v>
      </c>
      <c r="C654">
        <v>1993</v>
      </c>
      <c r="D654" s="57">
        <v>0.03</v>
      </c>
      <c r="E654" s="57">
        <v>0</v>
      </c>
      <c r="F654" s="57">
        <v>0</v>
      </c>
      <c r="G654" s="57">
        <v>0</v>
      </c>
      <c r="H654" s="57">
        <v>0</v>
      </c>
      <c r="I654" s="57">
        <v>0</v>
      </c>
      <c r="J654" s="57">
        <v>0.03</v>
      </c>
      <c r="K654" s="59" t="str">
        <f t="shared" si="40"/>
        <v>674.1993</v>
      </c>
      <c r="L654" s="58">
        <f t="shared" si="41"/>
        <v>0</v>
      </c>
      <c r="M654" s="58">
        <f>IFERROR(_xlfn.XLOOKUP(K654,'02 By Fund. Year'!A:A,'02 By Fund. Year'!B:B),0)</f>
        <v>0</v>
      </c>
      <c r="N654" s="57">
        <f t="shared" si="42"/>
        <v>0</v>
      </c>
      <c r="P654" s="58">
        <f t="shared" si="43"/>
        <v>0</v>
      </c>
    </row>
    <row r="655" spans="1:16" x14ac:dyDescent="0.3">
      <c r="A655">
        <v>674</v>
      </c>
      <c r="B655" t="s">
        <v>124</v>
      </c>
      <c r="C655">
        <v>1992</v>
      </c>
      <c r="D655" s="57">
        <v>0.03</v>
      </c>
      <c r="E655" s="57">
        <v>0</v>
      </c>
      <c r="F655" s="57">
        <v>0</v>
      </c>
      <c r="G655" s="57">
        <v>0</v>
      </c>
      <c r="H655" s="57">
        <v>0</v>
      </c>
      <c r="I655" s="57">
        <v>0</v>
      </c>
      <c r="J655" s="57">
        <v>0.03</v>
      </c>
      <c r="K655" s="59" t="str">
        <f t="shared" si="40"/>
        <v>674.1992</v>
      </c>
      <c r="L655" s="58">
        <f t="shared" si="41"/>
        <v>0</v>
      </c>
      <c r="M655" s="58">
        <f>IFERROR(_xlfn.XLOOKUP(K655,'02 By Fund. Year'!A:A,'02 By Fund. Year'!B:B),0)</f>
        <v>0</v>
      </c>
      <c r="N655" s="57">
        <f t="shared" si="42"/>
        <v>0</v>
      </c>
      <c r="P655" s="58">
        <f t="shared" si="43"/>
        <v>0</v>
      </c>
    </row>
    <row r="656" spans="1:16" x14ac:dyDescent="0.3">
      <c r="A656">
        <v>674</v>
      </c>
      <c r="B656" t="s">
        <v>124</v>
      </c>
      <c r="C656">
        <v>1991</v>
      </c>
      <c r="D656" s="57">
        <v>0.04</v>
      </c>
      <c r="E656" s="57">
        <v>0</v>
      </c>
      <c r="F656" s="57">
        <v>0</v>
      </c>
      <c r="G656" s="57">
        <v>0</v>
      </c>
      <c r="H656" s="57">
        <v>0</v>
      </c>
      <c r="I656" s="57">
        <v>0</v>
      </c>
      <c r="J656" s="57">
        <v>0.04</v>
      </c>
      <c r="K656" s="59" t="str">
        <f t="shared" si="40"/>
        <v>674.1991</v>
      </c>
      <c r="L656" s="58">
        <f t="shared" si="41"/>
        <v>0</v>
      </c>
      <c r="M656" s="58">
        <f>IFERROR(_xlfn.XLOOKUP(K656,'02 By Fund. Year'!A:A,'02 By Fund. Year'!B:B),0)</f>
        <v>0</v>
      </c>
      <c r="N656" s="57">
        <f t="shared" si="42"/>
        <v>0</v>
      </c>
      <c r="P656" s="58">
        <f t="shared" si="43"/>
        <v>0</v>
      </c>
    </row>
    <row r="657" spans="1:16" x14ac:dyDescent="0.3">
      <c r="A657">
        <v>674</v>
      </c>
      <c r="B657" t="s">
        <v>124</v>
      </c>
      <c r="C657">
        <v>1990</v>
      </c>
      <c r="D657" s="57">
        <v>0.04</v>
      </c>
      <c r="E657" s="57">
        <v>0</v>
      </c>
      <c r="F657" s="57">
        <v>0</v>
      </c>
      <c r="G657" s="57">
        <v>0</v>
      </c>
      <c r="H657" s="57">
        <v>0</v>
      </c>
      <c r="I657" s="57">
        <v>0</v>
      </c>
      <c r="J657" s="57">
        <v>0.04</v>
      </c>
      <c r="K657" s="59" t="str">
        <f t="shared" si="40"/>
        <v>674.1990</v>
      </c>
      <c r="L657" s="58">
        <f t="shared" si="41"/>
        <v>0</v>
      </c>
      <c r="M657" s="58">
        <f>IFERROR(_xlfn.XLOOKUP(K657,'02 By Fund. Year'!A:A,'02 By Fund. Year'!B:B),0)</f>
        <v>0</v>
      </c>
      <c r="N657" s="57">
        <f t="shared" si="42"/>
        <v>0</v>
      </c>
      <c r="P657" s="58">
        <f t="shared" si="43"/>
        <v>0</v>
      </c>
    </row>
    <row r="658" spans="1:16" x14ac:dyDescent="0.3">
      <c r="A658">
        <v>674</v>
      </c>
      <c r="B658" t="s">
        <v>124</v>
      </c>
      <c r="C658">
        <v>1989</v>
      </c>
      <c r="D658" s="57">
        <v>0.04</v>
      </c>
      <c r="E658" s="57">
        <v>0</v>
      </c>
      <c r="F658" s="57">
        <v>0</v>
      </c>
      <c r="G658" s="57">
        <v>0</v>
      </c>
      <c r="H658" s="57">
        <v>0</v>
      </c>
      <c r="I658" s="57">
        <v>0</v>
      </c>
      <c r="J658" s="57">
        <v>0.04</v>
      </c>
      <c r="K658" s="59" t="str">
        <f t="shared" si="40"/>
        <v>674.1989</v>
      </c>
      <c r="L658" s="58">
        <f t="shared" si="41"/>
        <v>0</v>
      </c>
      <c r="M658" s="58">
        <f>IFERROR(_xlfn.XLOOKUP(K658,'02 By Fund. Year'!A:A,'02 By Fund. Year'!B:B),0)</f>
        <v>0</v>
      </c>
      <c r="N658" s="57">
        <f t="shared" si="42"/>
        <v>0</v>
      </c>
      <c r="P658" s="58">
        <f t="shared" si="43"/>
        <v>0</v>
      </c>
    </row>
    <row r="659" spans="1:16" x14ac:dyDescent="0.3">
      <c r="A659">
        <v>674</v>
      </c>
      <c r="B659" t="s">
        <v>124</v>
      </c>
      <c r="C659">
        <v>1988</v>
      </c>
      <c r="D659" s="57">
        <v>0.04</v>
      </c>
      <c r="E659" s="57">
        <v>0</v>
      </c>
      <c r="F659" s="57">
        <v>0</v>
      </c>
      <c r="G659" s="57">
        <v>0</v>
      </c>
      <c r="H659" s="57">
        <v>0</v>
      </c>
      <c r="I659" s="57">
        <v>0</v>
      </c>
      <c r="J659" s="57">
        <v>0.04</v>
      </c>
      <c r="K659" s="59" t="str">
        <f t="shared" si="40"/>
        <v>674.1988</v>
      </c>
      <c r="L659" s="58">
        <f t="shared" si="41"/>
        <v>0</v>
      </c>
      <c r="M659" s="58">
        <f>IFERROR(_xlfn.XLOOKUP(K659,'02 By Fund. Year'!A:A,'02 By Fund. Year'!B:B),0)</f>
        <v>0</v>
      </c>
      <c r="N659" s="57">
        <f t="shared" si="42"/>
        <v>0</v>
      </c>
      <c r="P659" s="58">
        <f t="shared" si="43"/>
        <v>0</v>
      </c>
    </row>
    <row r="660" spans="1:16" x14ac:dyDescent="0.3">
      <c r="A660">
        <v>674</v>
      </c>
      <c r="B660" t="s">
        <v>124</v>
      </c>
      <c r="C660">
        <v>1987</v>
      </c>
      <c r="D660" s="57">
        <v>0.14000000000000001</v>
      </c>
      <c r="E660" s="57">
        <v>0</v>
      </c>
      <c r="F660" s="57">
        <v>0</v>
      </c>
      <c r="G660" s="57">
        <v>0</v>
      </c>
      <c r="H660" s="57">
        <v>0.09</v>
      </c>
      <c r="I660" s="57">
        <v>0</v>
      </c>
      <c r="J660" s="57">
        <v>0.05</v>
      </c>
      <c r="K660" s="59" t="str">
        <f t="shared" si="40"/>
        <v>674.1987</v>
      </c>
      <c r="L660" s="58">
        <f t="shared" si="41"/>
        <v>0</v>
      </c>
      <c r="M660" s="58">
        <f>IFERROR(_xlfn.XLOOKUP(K660,'02 By Fund. Year'!A:A,'02 By Fund. Year'!B:B),0)</f>
        <v>0</v>
      </c>
      <c r="N660" s="57">
        <f t="shared" si="42"/>
        <v>0</v>
      </c>
      <c r="P660" s="58">
        <f t="shared" si="43"/>
        <v>-0.09</v>
      </c>
    </row>
    <row r="661" spans="1:16" x14ac:dyDescent="0.3">
      <c r="A661">
        <v>674</v>
      </c>
      <c r="B661" t="s">
        <v>124</v>
      </c>
      <c r="C661">
        <v>1986</v>
      </c>
      <c r="D661" s="57">
        <v>0.11</v>
      </c>
      <c r="E661" s="57">
        <v>0</v>
      </c>
      <c r="F661" s="57">
        <v>0</v>
      </c>
      <c r="G661" s="57">
        <v>0</v>
      </c>
      <c r="H661" s="57">
        <v>0.08</v>
      </c>
      <c r="I661" s="57">
        <v>0</v>
      </c>
      <c r="J661" s="57">
        <v>0.03</v>
      </c>
      <c r="K661" s="59" t="str">
        <f t="shared" si="40"/>
        <v>674.1986</v>
      </c>
      <c r="L661" s="58">
        <f t="shared" si="41"/>
        <v>0</v>
      </c>
      <c r="M661" s="58">
        <f>IFERROR(_xlfn.XLOOKUP(K661,'02 By Fund. Year'!A:A,'02 By Fund. Year'!B:B),0)</f>
        <v>0</v>
      </c>
      <c r="N661" s="57">
        <f t="shared" si="42"/>
        <v>0</v>
      </c>
      <c r="P661" s="58">
        <f t="shared" si="43"/>
        <v>-0.08</v>
      </c>
    </row>
    <row r="662" spans="1:16" x14ac:dyDescent="0.3">
      <c r="A662">
        <v>674</v>
      </c>
      <c r="B662" t="s">
        <v>124</v>
      </c>
      <c r="C662">
        <v>1985</v>
      </c>
      <c r="D662" s="57">
        <v>0.1</v>
      </c>
      <c r="E662" s="57">
        <v>0</v>
      </c>
      <c r="F662" s="57">
        <v>0</v>
      </c>
      <c r="G662" s="57">
        <v>0</v>
      </c>
      <c r="H662" s="57">
        <v>7.0000000000000007E-2</v>
      </c>
      <c r="I662" s="57">
        <v>0</v>
      </c>
      <c r="J662" s="57">
        <v>0.03</v>
      </c>
      <c r="K662" s="59" t="str">
        <f t="shared" si="40"/>
        <v>674.1985</v>
      </c>
      <c r="L662" s="58">
        <f t="shared" si="41"/>
        <v>0</v>
      </c>
      <c r="M662" s="58">
        <f>IFERROR(_xlfn.XLOOKUP(K662,'02 By Fund. Year'!A:A,'02 By Fund. Year'!B:B),0)</f>
        <v>0</v>
      </c>
      <c r="N662" s="57">
        <f t="shared" si="42"/>
        <v>0</v>
      </c>
      <c r="P662" s="58">
        <f t="shared" si="43"/>
        <v>-7.0000000000000007E-2</v>
      </c>
    </row>
    <row r="663" spans="1:16" x14ac:dyDescent="0.3">
      <c r="A663">
        <v>674</v>
      </c>
      <c r="B663" t="s">
        <v>124</v>
      </c>
      <c r="C663">
        <v>1984</v>
      </c>
      <c r="D663" s="57">
        <v>7.0000000000000007E-2</v>
      </c>
      <c r="E663" s="57">
        <v>0</v>
      </c>
      <c r="F663" s="57">
        <v>0</v>
      </c>
      <c r="G663" s="57">
        <v>0</v>
      </c>
      <c r="H663" s="57">
        <v>7.0000000000000007E-2</v>
      </c>
      <c r="I663" s="57">
        <v>0</v>
      </c>
      <c r="J663" s="57">
        <v>0</v>
      </c>
      <c r="K663" s="59" t="str">
        <f t="shared" si="40"/>
        <v>674.1984</v>
      </c>
      <c r="L663" s="58">
        <f t="shared" si="41"/>
        <v>0</v>
      </c>
      <c r="M663" s="58">
        <f>IFERROR(_xlfn.XLOOKUP(K663,'02 By Fund. Year'!A:A,'02 By Fund. Year'!B:B),0)</f>
        <v>0</v>
      </c>
      <c r="N663" s="57">
        <f t="shared" si="42"/>
        <v>0</v>
      </c>
      <c r="P663" s="58">
        <f t="shared" si="43"/>
        <v>-7.0000000000000007E-2</v>
      </c>
    </row>
    <row r="664" spans="1:16" x14ac:dyDescent="0.3">
      <c r="A664">
        <v>674</v>
      </c>
      <c r="B664" t="s">
        <v>124</v>
      </c>
      <c r="C664">
        <v>1983</v>
      </c>
      <c r="D664" s="57">
        <v>0.02</v>
      </c>
      <c r="E664" s="57">
        <v>0</v>
      </c>
      <c r="F664" s="57">
        <v>0</v>
      </c>
      <c r="G664" s="57">
        <v>0</v>
      </c>
      <c r="H664" s="57">
        <v>0.02</v>
      </c>
      <c r="I664" s="57">
        <v>0</v>
      </c>
      <c r="J664" s="57">
        <v>0</v>
      </c>
      <c r="K664" s="59" t="str">
        <f t="shared" si="40"/>
        <v>674.1983</v>
      </c>
      <c r="L664" s="58">
        <f t="shared" si="41"/>
        <v>0</v>
      </c>
      <c r="M664" s="58">
        <f>IFERROR(_xlfn.XLOOKUP(K664,'02 By Fund. Year'!A:A,'02 By Fund. Year'!B:B),0)</f>
        <v>0</v>
      </c>
      <c r="N664" s="57">
        <f t="shared" si="42"/>
        <v>0</v>
      </c>
      <c r="P664" s="58">
        <f t="shared" si="43"/>
        <v>-0.02</v>
      </c>
    </row>
    <row r="665" spans="1:16" x14ac:dyDescent="0.3">
      <c r="A665">
        <v>675</v>
      </c>
      <c r="B665" t="s">
        <v>192</v>
      </c>
      <c r="C665">
        <v>2020</v>
      </c>
      <c r="D665" s="57">
        <v>0</v>
      </c>
      <c r="E665" s="57">
        <v>0</v>
      </c>
      <c r="F665" s="57">
        <v>0</v>
      </c>
      <c r="G665" s="57">
        <v>0</v>
      </c>
      <c r="H665" s="57">
        <v>0</v>
      </c>
      <c r="I665" s="57">
        <v>0</v>
      </c>
      <c r="J665" s="57">
        <v>0</v>
      </c>
      <c r="K665" s="59" t="str">
        <f t="shared" si="40"/>
        <v>675.2020</v>
      </c>
      <c r="L665" s="58">
        <f t="shared" si="41"/>
        <v>0</v>
      </c>
      <c r="M665" s="58">
        <f>IFERROR(_xlfn.XLOOKUP(K665,'02 By Fund. Year'!A:A,'02 By Fund. Year'!B:B),0)</f>
        <v>0</v>
      </c>
      <c r="N665" s="57">
        <f t="shared" si="42"/>
        <v>0</v>
      </c>
      <c r="P665" s="58">
        <f t="shared" si="43"/>
        <v>0</v>
      </c>
    </row>
    <row r="666" spans="1:16" x14ac:dyDescent="0.3">
      <c r="A666">
        <v>676</v>
      </c>
      <c r="B666" t="s">
        <v>125</v>
      </c>
      <c r="C666">
        <v>2025</v>
      </c>
      <c r="D666" s="57">
        <v>1133139.68</v>
      </c>
      <c r="E666" s="57">
        <v>369.79</v>
      </c>
      <c r="F666" s="57">
        <v>-1219.8</v>
      </c>
      <c r="G666" s="57">
        <v>5.5</v>
      </c>
      <c r="H666" s="57">
        <v>1091098.68</v>
      </c>
      <c r="I666" s="57">
        <v>28953.93</v>
      </c>
      <c r="J666" s="57">
        <v>12231.56</v>
      </c>
      <c r="K666" s="59" t="str">
        <f t="shared" si="40"/>
        <v>676.2025</v>
      </c>
      <c r="L666" s="58">
        <f t="shared" si="41"/>
        <v>-855.51</v>
      </c>
      <c r="M666" s="58">
        <f>IFERROR(_xlfn.XLOOKUP(K666,'02 By Fund. Year'!A:A,'02 By Fund. Year'!B:B),0)</f>
        <v>-4131.33</v>
      </c>
      <c r="N666" s="57">
        <f t="shared" si="42"/>
        <v>-4986.84</v>
      </c>
      <c r="P666" s="58">
        <f t="shared" si="43"/>
        <v>-1086967.3499999999</v>
      </c>
    </row>
    <row r="667" spans="1:16" x14ac:dyDescent="0.3">
      <c r="A667">
        <v>676</v>
      </c>
      <c r="B667" t="s">
        <v>125</v>
      </c>
      <c r="C667">
        <v>2024</v>
      </c>
      <c r="D667" s="57">
        <v>10037.469999999999</v>
      </c>
      <c r="E667" s="57">
        <v>0</v>
      </c>
      <c r="F667" s="57">
        <v>-728.52</v>
      </c>
      <c r="G667" s="57">
        <v>4.37</v>
      </c>
      <c r="H667" s="57">
        <v>6084.87</v>
      </c>
      <c r="I667" s="57">
        <v>-4.6100000000000003</v>
      </c>
      <c r="J667" s="57">
        <v>3224.32</v>
      </c>
      <c r="K667" s="59" t="str">
        <f t="shared" si="40"/>
        <v>676.2024</v>
      </c>
      <c r="L667" s="58">
        <f t="shared" si="41"/>
        <v>-732.89</v>
      </c>
      <c r="M667" s="58">
        <f>IFERROR(_xlfn.XLOOKUP(K667,'02 By Fund. Year'!A:A,'02 By Fund. Year'!B:B),0)</f>
        <v>6003.1799999999994</v>
      </c>
      <c r="N667" s="57">
        <f t="shared" si="42"/>
        <v>5270.2899999999991</v>
      </c>
      <c r="P667" s="58">
        <f t="shared" si="43"/>
        <v>-12088.05</v>
      </c>
    </row>
    <row r="668" spans="1:16" x14ac:dyDescent="0.3">
      <c r="A668">
        <v>676</v>
      </c>
      <c r="B668" t="s">
        <v>125</v>
      </c>
      <c r="C668">
        <v>2023</v>
      </c>
      <c r="D668" s="57">
        <v>2779.89</v>
      </c>
      <c r="E668" s="57">
        <v>3.4</v>
      </c>
      <c r="F668" s="57">
        <v>-118.7</v>
      </c>
      <c r="G668" s="57">
        <v>3.34</v>
      </c>
      <c r="H668" s="57">
        <v>936.54</v>
      </c>
      <c r="I668" s="57">
        <v>0.04</v>
      </c>
      <c r="J668" s="57">
        <v>1724.67</v>
      </c>
      <c r="K668" s="59" t="str">
        <f t="shared" si="40"/>
        <v>676.2023</v>
      </c>
      <c r="L668" s="58">
        <f t="shared" si="41"/>
        <v>-118.64</v>
      </c>
      <c r="M668" s="58">
        <f>IFERROR(_xlfn.XLOOKUP(K668,'02 By Fund. Year'!A:A,'02 By Fund. Year'!B:B),0)</f>
        <v>2000.3999999999999</v>
      </c>
      <c r="N668" s="57">
        <f t="shared" si="42"/>
        <v>1881.7599999999998</v>
      </c>
      <c r="P668" s="58">
        <f t="shared" si="43"/>
        <v>-2936.9399999999996</v>
      </c>
    </row>
    <row r="669" spans="1:16" x14ac:dyDescent="0.3">
      <c r="A669">
        <v>676</v>
      </c>
      <c r="B669" t="s">
        <v>125</v>
      </c>
      <c r="C669">
        <v>2022</v>
      </c>
      <c r="D669" s="57">
        <v>1414.31</v>
      </c>
      <c r="E669" s="57">
        <v>0</v>
      </c>
      <c r="F669" s="57">
        <v>-71.13</v>
      </c>
      <c r="G669" s="57">
        <v>2.98</v>
      </c>
      <c r="H669" s="57">
        <v>591.44000000000005</v>
      </c>
      <c r="I669" s="57">
        <v>0.01</v>
      </c>
      <c r="J669" s="57">
        <v>748.75</v>
      </c>
      <c r="K669" s="59" t="str">
        <f t="shared" si="40"/>
        <v>676.2022</v>
      </c>
      <c r="L669" s="58">
        <f t="shared" si="41"/>
        <v>-74.11</v>
      </c>
      <c r="M669" s="58">
        <f>IFERROR(_xlfn.XLOOKUP(K669,'02 By Fund. Year'!A:A,'02 By Fund. Year'!B:B),0)</f>
        <v>117.53</v>
      </c>
      <c r="N669" s="57">
        <f t="shared" si="42"/>
        <v>43.42</v>
      </c>
      <c r="P669" s="58">
        <f t="shared" si="43"/>
        <v>-708.97</v>
      </c>
    </row>
    <row r="670" spans="1:16" x14ac:dyDescent="0.3">
      <c r="A670">
        <v>676</v>
      </c>
      <c r="B670" t="s">
        <v>125</v>
      </c>
      <c r="C670">
        <v>2021</v>
      </c>
      <c r="D670" s="57">
        <v>556.02</v>
      </c>
      <c r="E670" s="57">
        <v>0</v>
      </c>
      <c r="F670" s="57">
        <v>-93.24</v>
      </c>
      <c r="G670" s="57">
        <v>4.09</v>
      </c>
      <c r="H670" s="57">
        <v>217.98</v>
      </c>
      <c r="I670" s="57">
        <v>-1</v>
      </c>
      <c r="J670" s="57">
        <v>241.71</v>
      </c>
      <c r="K670" s="59" t="str">
        <f t="shared" si="40"/>
        <v>676.2021</v>
      </c>
      <c r="L670" s="58">
        <f t="shared" si="41"/>
        <v>-97.33</v>
      </c>
      <c r="M670" s="58">
        <f>IFERROR(_xlfn.XLOOKUP(K670,'02 By Fund. Year'!A:A,'02 By Fund. Year'!B:B),0)</f>
        <v>123.27000000000001</v>
      </c>
      <c r="N670" s="57">
        <f t="shared" si="42"/>
        <v>25.940000000000012</v>
      </c>
      <c r="P670" s="58">
        <f t="shared" si="43"/>
        <v>-341.25</v>
      </c>
    </row>
    <row r="671" spans="1:16" x14ac:dyDescent="0.3">
      <c r="A671">
        <v>676</v>
      </c>
      <c r="B671" t="s">
        <v>125</v>
      </c>
      <c r="C671">
        <v>2020</v>
      </c>
      <c r="D671" s="57">
        <v>192.98</v>
      </c>
      <c r="E671" s="57">
        <v>0</v>
      </c>
      <c r="F671" s="57">
        <v>-44.38</v>
      </c>
      <c r="G671" s="57">
        <v>3.23</v>
      </c>
      <c r="H671" s="57">
        <v>12.66</v>
      </c>
      <c r="I671" s="57">
        <v>0.1</v>
      </c>
      <c r="J671" s="57">
        <v>132.61000000000001</v>
      </c>
      <c r="K671" s="59" t="str">
        <f t="shared" si="40"/>
        <v>676.2020</v>
      </c>
      <c r="L671" s="58">
        <f t="shared" si="41"/>
        <v>-47.61</v>
      </c>
      <c r="M671" s="58">
        <f>IFERROR(_xlfn.XLOOKUP(K671,'02 By Fund. Year'!A:A,'02 By Fund. Year'!B:B),0)</f>
        <v>24.800000000000004</v>
      </c>
      <c r="N671" s="57">
        <f t="shared" si="42"/>
        <v>-22.809999999999995</v>
      </c>
      <c r="P671" s="58">
        <f t="shared" si="43"/>
        <v>-37.460000000000008</v>
      </c>
    </row>
    <row r="672" spans="1:16" x14ac:dyDescent="0.3">
      <c r="A672">
        <v>676</v>
      </c>
      <c r="B672" t="s">
        <v>125</v>
      </c>
      <c r="C672">
        <v>2019</v>
      </c>
      <c r="D672" s="57">
        <v>148.77000000000001</v>
      </c>
      <c r="E672" s="57">
        <v>0</v>
      </c>
      <c r="F672" s="57">
        <v>-13.88</v>
      </c>
      <c r="G672" s="57">
        <v>6.79</v>
      </c>
      <c r="H672" s="57">
        <v>19.28</v>
      </c>
      <c r="I672" s="57">
        <v>-0.05</v>
      </c>
      <c r="J672" s="57">
        <v>108.87</v>
      </c>
      <c r="K672" s="59" t="str">
        <f t="shared" si="40"/>
        <v>676.2019</v>
      </c>
      <c r="L672" s="58">
        <f t="shared" si="41"/>
        <v>-20.67</v>
      </c>
      <c r="M672" s="58">
        <f>IFERROR(_xlfn.XLOOKUP(K672,'02 By Fund. Year'!A:A,'02 By Fund. Year'!B:B),0)</f>
        <v>-1.1299999999999997</v>
      </c>
      <c r="N672" s="57">
        <f t="shared" si="42"/>
        <v>-21.8</v>
      </c>
      <c r="P672" s="58">
        <f t="shared" si="43"/>
        <v>-18.150000000000002</v>
      </c>
    </row>
    <row r="673" spans="1:16" x14ac:dyDescent="0.3">
      <c r="A673">
        <v>676</v>
      </c>
      <c r="B673" t="s">
        <v>125</v>
      </c>
      <c r="C673">
        <v>2018</v>
      </c>
      <c r="D673" s="57">
        <v>77.05</v>
      </c>
      <c r="E673" s="57">
        <v>0</v>
      </c>
      <c r="F673" s="57">
        <v>0</v>
      </c>
      <c r="G673" s="57">
        <v>20.93</v>
      </c>
      <c r="H673" s="57">
        <v>5.17</v>
      </c>
      <c r="I673" s="57">
        <v>0</v>
      </c>
      <c r="J673" s="57">
        <v>50.95</v>
      </c>
      <c r="K673" s="59" t="str">
        <f t="shared" si="40"/>
        <v>676.2018</v>
      </c>
      <c r="L673" s="58">
        <f t="shared" si="41"/>
        <v>-20.93</v>
      </c>
      <c r="M673" s="58">
        <f>IFERROR(_xlfn.XLOOKUP(K673,'02 By Fund. Year'!A:A,'02 By Fund. Year'!B:B),0)</f>
        <v>6.9999999999999979E-2</v>
      </c>
      <c r="N673" s="57">
        <f t="shared" si="42"/>
        <v>-20.86</v>
      </c>
      <c r="P673" s="58">
        <f t="shared" si="43"/>
        <v>-5.24</v>
      </c>
    </row>
    <row r="674" spans="1:16" x14ac:dyDescent="0.3">
      <c r="A674">
        <v>676</v>
      </c>
      <c r="B674" t="s">
        <v>125</v>
      </c>
      <c r="C674">
        <v>2017</v>
      </c>
      <c r="D674" s="57">
        <v>30.44</v>
      </c>
      <c r="E674" s="57">
        <v>0</v>
      </c>
      <c r="F674" s="57">
        <v>0</v>
      </c>
      <c r="G674" s="57">
        <v>0.53</v>
      </c>
      <c r="H674" s="57">
        <v>2.39</v>
      </c>
      <c r="I674" s="57">
        <v>0</v>
      </c>
      <c r="J674" s="57">
        <v>27.52</v>
      </c>
      <c r="K674" s="59" t="str">
        <f t="shared" si="40"/>
        <v>676.2017</v>
      </c>
      <c r="L674" s="58">
        <f t="shared" si="41"/>
        <v>-0.53</v>
      </c>
      <c r="M674" s="58">
        <f>IFERROR(_xlfn.XLOOKUP(K674,'02 By Fund. Year'!A:A,'02 By Fund. Year'!B:B),0)</f>
        <v>0</v>
      </c>
      <c r="N674" s="57">
        <f t="shared" si="42"/>
        <v>-0.53</v>
      </c>
      <c r="P674" s="58">
        <f t="shared" si="43"/>
        <v>-2.39</v>
      </c>
    </row>
    <row r="675" spans="1:16" x14ac:dyDescent="0.3">
      <c r="A675">
        <v>676</v>
      </c>
      <c r="B675" t="s">
        <v>125</v>
      </c>
      <c r="C675">
        <v>2016</v>
      </c>
      <c r="D675" s="57">
        <v>26.22</v>
      </c>
      <c r="E675" s="57">
        <v>0</v>
      </c>
      <c r="F675" s="57">
        <v>0</v>
      </c>
      <c r="G675" s="57">
        <v>6.7</v>
      </c>
      <c r="H675" s="57">
        <v>2.2400000000000002</v>
      </c>
      <c r="I675" s="57">
        <v>0</v>
      </c>
      <c r="J675" s="57">
        <v>17.28</v>
      </c>
      <c r="K675" s="59" t="str">
        <f t="shared" si="40"/>
        <v>676.2016</v>
      </c>
      <c r="L675" s="58">
        <f t="shared" si="41"/>
        <v>-6.7</v>
      </c>
      <c r="M675" s="58">
        <f>IFERROR(_xlfn.XLOOKUP(K675,'02 By Fund. Year'!A:A,'02 By Fund. Year'!B:B),0)</f>
        <v>0</v>
      </c>
      <c r="N675" s="57">
        <f t="shared" si="42"/>
        <v>-6.7</v>
      </c>
      <c r="P675" s="58">
        <f t="shared" si="43"/>
        <v>-2.2400000000000002</v>
      </c>
    </row>
    <row r="676" spans="1:16" x14ac:dyDescent="0.3">
      <c r="A676">
        <v>676</v>
      </c>
      <c r="B676" t="s">
        <v>125</v>
      </c>
      <c r="C676">
        <v>2015</v>
      </c>
      <c r="D676" s="57">
        <v>13.72</v>
      </c>
      <c r="E676" s="57">
        <v>0</v>
      </c>
      <c r="F676" s="57">
        <v>0</v>
      </c>
      <c r="G676" s="57">
        <v>0.33</v>
      </c>
      <c r="H676" s="57">
        <v>1.93</v>
      </c>
      <c r="I676" s="57">
        <v>0</v>
      </c>
      <c r="J676" s="57">
        <v>11.46</v>
      </c>
      <c r="K676" s="59" t="str">
        <f t="shared" si="40"/>
        <v>676.2015</v>
      </c>
      <c r="L676" s="58">
        <f t="shared" si="41"/>
        <v>-0.33</v>
      </c>
      <c r="M676" s="58">
        <f>IFERROR(_xlfn.XLOOKUP(K676,'02 By Fund. Year'!A:A,'02 By Fund. Year'!B:B),0)</f>
        <v>0</v>
      </c>
      <c r="N676" s="57">
        <f t="shared" si="42"/>
        <v>-0.33</v>
      </c>
      <c r="P676" s="58">
        <f t="shared" si="43"/>
        <v>-1.93</v>
      </c>
    </row>
    <row r="677" spans="1:16" x14ac:dyDescent="0.3">
      <c r="A677">
        <v>676</v>
      </c>
      <c r="B677" t="s">
        <v>125</v>
      </c>
      <c r="C677">
        <v>2014</v>
      </c>
      <c r="D677" s="57">
        <v>18.510000000000002</v>
      </c>
      <c r="E677" s="57">
        <v>0</v>
      </c>
      <c r="F677" s="57">
        <v>0</v>
      </c>
      <c r="G677" s="57">
        <v>0.2</v>
      </c>
      <c r="H677" s="57">
        <v>1.7</v>
      </c>
      <c r="I677" s="57">
        <v>0</v>
      </c>
      <c r="J677" s="57">
        <v>16.61</v>
      </c>
      <c r="K677" s="59" t="str">
        <f t="shared" si="40"/>
        <v>676.2014</v>
      </c>
      <c r="L677" s="58">
        <f t="shared" si="41"/>
        <v>-0.2</v>
      </c>
      <c r="M677" s="58">
        <f>IFERROR(_xlfn.XLOOKUP(K677,'02 By Fund. Year'!A:A,'02 By Fund. Year'!B:B),0)</f>
        <v>0</v>
      </c>
      <c r="N677" s="57">
        <f t="shared" si="42"/>
        <v>-0.2</v>
      </c>
      <c r="P677" s="58">
        <f t="shared" si="43"/>
        <v>-1.7</v>
      </c>
    </row>
    <row r="678" spans="1:16" x14ac:dyDescent="0.3">
      <c r="A678">
        <v>676</v>
      </c>
      <c r="B678" t="s">
        <v>125</v>
      </c>
      <c r="C678">
        <v>2013</v>
      </c>
      <c r="D678" s="57">
        <v>12.6</v>
      </c>
      <c r="E678" s="57">
        <v>0</v>
      </c>
      <c r="F678" s="57">
        <v>0</v>
      </c>
      <c r="G678" s="57">
        <v>0.19</v>
      </c>
      <c r="H678" s="57">
        <v>0</v>
      </c>
      <c r="I678" s="57">
        <v>0</v>
      </c>
      <c r="J678" s="57">
        <v>12.41</v>
      </c>
      <c r="K678" s="59" t="str">
        <f t="shared" si="40"/>
        <v>676.2013</v>
      </c>
      <c r="L678" s="58">
        <f t="shared" si="41"/>
        <v>-0.19</v>
      </c>
      <c r="M678" s="58">
        <f>IFERROR(_xlfn.XLOOKUP(K678,'02 By Fund. Year'!A:A,'02 By Fund. Year'!B:B),0)</f>
        <v>0</v>
      </c>
      <c r="N678" s="57">
        <f t="shared" si="42"/>
        <v>-0.19</v>
      </c>
      <c r="P678" s="58">
        <f t="shared" si="43"/>
        <v>0</v>
      </c>
    </row>
    <row r="679" spans="1:16" x14ac:dyDescent="0.3">
      <c r="A679">
        <v>676</v>
      </c>
      <c r="B679" t="s">
        <v>125</v>
      </c>
      <c r="C679">
        <v>2012</v>
      </c>
      <c r="D679" s="57">
        <v>11.33</v>
      </c>
      <c r="E679" s="57">
        <v>0</v>
      </c>
      <c r="F679" s="57">
        <v>0</v>
      </c>
      <c r="G679" s="57">
        <v>0.19</v>
      </c>
      <c r="H679" s="57">
        <v>0</v>
      </c>
      <c r="I679" s="57">
        <v>0</v>
      </c>
      <c r="J679" s="57">
        <v>11.14</v>
      </c>
      <c r="K679" s="59" t="str">
        <f t="shared" si="40"/>
        <v>676.2012</v>
      </c>
      <c r="L679" s="58">
        <f t="shared" si="41"/>
        <v>-0.19</v>
      </c>
      <c r="M679" s="58">
        <f>IFERROR(_xlfn.XLOOKUP(K679,'02 By Fund. Year'!A:A,'02 By Fund. Year'!B:B),0)</f>
        <v>0</v>
      </c>
      <c r="N679" s="57">
        <f t="shared" si="42"/>
        <v>-0.19</v>
      </c>
      <c r="P679" s="58">
        <f t="shared" si="43"/>
        <v>0</v>
      </c>
    </row>
    <row r="680" spans="1:16" x14ac:dyDescent="0.3">
      <c r="A680">
        <v>676</v>
      </c>
      <c r="B680" t="s">
        <v>125</v>
      </c>
      <c r="C680">
        <v>2011</v>
      </c>
      <c r="D680" s="57">
        <v>20.72</v>
      </c>
      <c r="E680" s="57">
        <v>0</v>
      </c>
      <c r="F680" s="57">
        <v>0</v>
      </c>
      <c r="G680" s="57">
        <v>0.19</v>
      </c>
      <c r="H680" s="57">
        <v>0.95</v>
      </c>
      <c r="I680" s="57">
        <v>0</v>
      </c>
      <c r="J680" s="57">
        <v>19.579999999999998</v>
      </c>
      <c r="K680" s="59" t="str">
        <f t="shared" si="40"/>
        <v>676.2011</v>
      </c>
      <c r="L680" s="58">
        <f t="shared" si="41"/>
        <v>-0.19</v>
      </c>
      <c r="M680" s="58">
        <f>IFERROR(_xlfn.XLOOKUP(K680,'02 By Fund. Year'!A:A,'02 By Fund. Year'!B:B),0)</f>
        <v>0</v>
      </c>
      <c r="N680" s="57">
        <f t="shared" si="42"/>
        <v>-0.19</v>
      </c>
      <c r="P680" s="58">
        <f t="shared" si="43"/>
        <v>-0.95</v>
      </c>
    </row>
    <row r="681" spans="1:16" x14ac:dyDescent="0.3">
      <c r="A681">
        <v>676</v>
      </c>
      <c r="B681" t="s">
        <v>125</v>
      </c>
      <c r="C681">
        <v>2010</v>
      </c>
      <c r="D681" s="57">
        <v>10.48</v>
      </c>
      <c r="E681" s="57">
        <v>0</v>
      </c>
      <c r="F681" s="57">
        <v>0</v>
      </c>
      <c r="G681" s="57">
        <v>0.24</v>
      </c>
      <c r="H681" s="57">
        <v>0.94</v>
      </c>
      <c r="I681" s="57">
        <v>0</v>
      </c>
      <c r="J681" s="57">
        <v>9.3000000000000007</v>
      </c>
      <c r="K681" s="59" t="str">
        <f t="shared" si="40"/>
        <v>676.2010</v>
      </c>
      <c r="L681" s="58">
        <f t="shared" si="41"/>
        <v>-0.24</v>
      </c>
      <c r="M681" s="58">
        <f>IFERROR(_xlfn.XLOOKUP(K681,'02 By Fund. Year'!A:A,'02 By Fund. Year'!B:B),0)</f>
        <v>0</v>
      </c>
      <c r="N681" s="57">
        <f t="shared" si="42"/>
        <v>-0.24</v>
      </c>
      <c r="P681" s="58">
        <f t="shared" si="43"/>
        <v>-0.94</v>
      </c>
    </row>
    <row r="682" spans="1:16" x14ac:dyDescent="0.3">
      <c r="A682">
        <v>676</v>
      </c>
      <c r="B682" t="s">
        <v>125</v>
      </c>
      <c r="C682">
        <v>2009</v>
      </c>
      <c r="D682" s="57">
        <v>15.44</v>
      </c>
      <c r="E682" s="57">
        <v>0</v>
      </c>
      <c r="F682" s="57">
        <v>0</v>
      </c>
      <c r="G682" s="57">
        <v>2.54</v>
      </c>
      <c r="H682" s="57">
        <v>1.06</v>
      </c>
      <c r="I682" s="57">
        <v>0</v>
      </c>
      <c r="J682" s="57">
        <v>11.84</v>
      </c>
      <c r="K682" s="59" t="str">
        <f t="shared" si="40"/>
        <v>676.2009</v>
      </c>
      <c r="L682" s="58">
        <f t="shared" si="41"/>
        <v>-2.54</v>
      </c>
      <c r="M682" s="58">
        <f>IFERROR(_xlfn.XLOOKUP(K682,'02 By Fund. Year'!A:A,'02 By Fund. Year'!B:B),0)</f>
        <v>0</v>
      </c>
      <c r="N682" s="57">
        <f t="shared" si="42"/>
        <v>-2.54</v>
      </c>
      <c r="P682" s="58">
        <f t="shared" si="43"/>
        <v>-1.06</v>
      </c>
    </row>
    <row r="683" spans="1:16" x14ac:dyDescent="0.3">
      <c r="A683">
        <v>676</v>
      </c>
      <c r="B683" t="s">
        <v>125</v>
      </c>
      <c r="C683">
        <v>2008</v>
      </c>
      <c r="D683" s="57">
        <v>7.81</v>
      </c>
      <c r="E683" s="57">
        <v>0</v>
      </c>
      <c r="F683" s="57">
        <v>0</v>
      </c>
      <c r="G683" s="57">
        <v>1.57</v>
      </c>
      <c r="H683" s="57">
        <v>1.03</v>
      </c>
      <c r="I683" s="57">
        <v>0</v>
      </c>
      <c r="J683" s="57">
        <v>5.21</v>
      </c>
      <c r="K683" s="59" t="str">
        <f t="shared" si="40"/>
        <v>676.2008</v>
      </c>
      <c r="L683" s="58">
        <f t="shared" si="41"/>
        <v>-1.57</v>
      </c>
      <c r="M683" s="58">
        <f>IFERROR(_xlfn.XLOOKUP(K683,'02 By Fund. Year'!A:A,'02 By Fund. Year'!B:B),0)</f>
        <v>0</v>
      </c>
      <c r="N683" s="57">
        <f t="shared" si="42"/>
        <v>-1.57</v>
      </c>
      <c r="P683" s="58">
        <f t="shared" si="43"/>
        <v>-1.03</v>
      </c>
    </row>
    <row r="684" spans="1:16" x14ac:dyDescent="0.3">
      <c r="A684">
        <v>676</v>
      </c>
      <c r="B684" t="s">
        <v>125</v>
      </c>
      <c r="C684">
        <v>2007</v>
      </c>
      <c r="D684" s="57">
        <v>3</v>
      </c>
      <c r="E684" s="57">
        <v>0</v>
      </c>
      <c r="F684" s="57">
        <v>0</v>
      </c>
      <c r="G684" s="57">
        <v>0.28999999999999998</v>
      </c>
      <c r="H684" s="57">
        <v>0.14000000000000001</v>
      </c>
      <c r="I684" s="57">
        <v>0</v>
      </c>
      <c r="J684" s="57">
        <v>2.57</v>
      </c>
      <c r="K684" s="59" t="str">
        <f t="shared" si="40"/>
        <v>676.2007</v>
      </c>
      <c r="L684" s="58">
        <f t="shared" si="41"/>
        <v>-0.28999999999999998</v>
      </c>
      <c r="M684" s="58">
        <f>IFERROR(_xlfn.XLOOKUP(K684,'02 By Fund. Year'!A:A,'02 By Fund. Year'!B:B),0)</f>
        <v>0</v>
      </c>
      <c r="N684" s="57">
        <f t="shared" si="42"/>
        <v>-0.28999999999999998</v>
      </c>
      <c r="P684" s="58">
        <f t="shared" si="43"/>
        <v>-0.14000000000000001</v>
      </c>
    </row>
    <row r="685" spans="1:16" x14ac:dyDescent="0.3">
      <c r="A685">
        <v>676</v>
      </c>
      <c r="B685" t="s">
        <v>125</v>
      </c>
      <c r="C685">
        <v>2006</v>
      </c>
      <c r="D685" s="57">
        <v>2.64</v>
      </c>
      <c r="E685" s="57">
        <v>0</v>
      </c>
      <c r="F685" s="57">
        <v>0</v>
      </c>
      <c r="G685" s="57">
        <v>0.3</v>
      </c>
      <c r="H685" s="57">
        <v>0.21</v>
      </c>
      <c r="I685" s="57">
        <v>0</v>
      </c>
      <c r="J685" s="57">
        <v>2.13</v>
      </c>
      <c r="K685" s="59" t="str">
        <f t="shared" si="40"/>
        <v>676.2006</v>
      </c>
      <c r="L685" s="58">
        <f t="shared" si="41"/>
        <v>-0.3</v>
      </c>
      <c r="M685" s="58">
        <f>IFERROR(_xlfn.XLOOKUP(K685,'02 By Fund. Year'!A:A,'02 By Fund. Year'!B:B),0)</f>
        <v>0</v>
      </c>
      <c r="N685" s="57">
        <f t="shared" si="42"/>
        <v>-0.3</v>
      </c>
      <c r="P685" s="58">
        <f t="shared" si="43"/>
        <v>-0.21</v>
      </c>
    </row>
    <row r="686" spans="1:16" x14ac:dyDescent="0.3">
      <c r="A686">
        <v>676</v>
      </c>
      <c r="B686" t="s">
        <v>125</v>
      </c>
      <c r="C686">
        <v>2005</v>
      </c>
      <c r="D686" s="57">
        <v>2.68</v>
      </c>
      <c r="E686" s="57">
        <v>0</v>
      </c>
      <c r="F686" s="57">
        <v>0</v>
      </c>
      <c r="G686" s="57">
        <v>0.3</v>
      </c>
      <c r="H686" s="57">
        <v>0.06</v>
      </c>
      <c r="I686" s="57">
        <v>0</v>
      </c>
      <c r="J686" s="57">
        <v>2.3199999999999998</v>
      </c>
      <c r="K686" s="59" t="str">
        <f t="shared" si="40"/>
        <v>676.2005</v>
      </c>
      <c r="L686" s="58">
        <f t="shared" si="41"/>
        <v>-0.3</v>
      </c>
      <c r="M686" s="58">
        <f>IFERROR(_xlfn.XLOOKUP(K686,'02 By Fund. Year'!A:A,'02 By Fund. Year'!B:B),0)</f>
        <v>0</v>
      </c>
      <c r="N686" s="57">
        <f t="shared" si="42"/>
        <v>-0.3</v>
      </c>
      <c r="P686" s="58">
        <f t="shared" si="43"/>
        <v>-0.06</v>
      </c>
    </row>
    <row r="687" spans="1:16" x14ac:dyDescent="0.3">
      <c r="A687">
        <v>676</v>
      </c>
      <c r="B687" t="s">
        <v>125</v>
      </c>
      <c r="C687">
        <v>2004</v>
      </c>
      <c r="D687" s="57">
        <v>2.2999999999999998</v>
      </c>
      <c r="E687" s="57">
        <v>0</v>
      </c>
      <c r="F687" s="57">
        <v>0</v>
      </c>
      <c r="G687" s="57">
        <v>0.35</v>
      </c>
      <c r="H687" s="57">
        <v>0.04</v>
      </c>
      <c r="I687" s="57">
        <v>0</v>
      </c>
      <c r="J687" s="57">
        <v>1.91</v>
      </c>
      <c r="K687" s="59" t="str">
        <f t="shared" si="40"/>
        <v>676.2004</v>
      </c>
      <c r="L687" s="58">
        <f t="shared" si="41"/>
        <v>-0.35</v>
      </c>
      <c r="M687" s="58">
        <f>IFERROR(_xlfn.XLOOKUP(K687,'02 By Fund. Year'!A:A,'02 By Fund. Year'!B:B),0)</f>
        <v>0</v>
      </c>
      <c r="N687" s="57">
        <f t="shared" si="42"/>
        <v>-0.35</v>
      </c>
      <c r="P687" s="58">
        <f t="shared" si="43"/>
        <v>-0.04</v>
      </c>
    </row>
    <row r="688" spans="1:16" x14ac:dyDescent="0.3">
      <c r="A688">
        <v>676</v>
      </c>
      <c r="B688" t="s">
        <v>125</v>
      </c>
      <c r="C688">
        <v>2003</v>
      </c>
      <c r="D688" s="57">
        <v>1.1499999999999999</v>
      </c>
      <c r="E688" s="57">
        <v>0</v>
      </c>
      <c r="F688" s="57">
        <v>0</v>
      </c>
      <c r="G688" s="57">
        <v>0.16</v>
      </c>
      <c r="H688" s="57">
        <v>0</v>
      </c>
      <c r="I688" s="57">
        <v>0</v>
      </c>
      <c r="J688" s="57">
        <v>0.99</v>
      </c>
      <c r="K688" s="59" t="str">
        <f t="shared" si="40"/>
        <v>676.2003</v>
      </c>
      <c r="L688" s="58">
        <f t="shared" si="41"/>
        <v>-0.16</v>
      </c>
      <c r="M688" s="58">
        <f>IFERROR(_xlfn.XLOOKUP(K688,'02 By Fund. Year'!A:A,'02 By Fund. Year'!B:B),0)</f>
        <v>0</v>
      </c>
      <c r="N688" s="57">
        <f t="shared" si="42"/>
        <v>-0.16</v>
      </c>
      <c r="P688" s="58">
        <f t="shared" si="43"/>
        <v>0</v>
      </c>
    </row>
    <row r="689" spans="1:16" x14ac:dyDescent="0.3">
      <c r="A689">
        <v>676</v>
      </c>
      <c r="B689" t="s">
        <v>125</v>
      </c>
      <c r="C689">
        <v>2002</v>
      </c>
      <c r="D689" s="57">
        <v>1.4</v>
      </c>
      <c r="E689" s="57">
        <v>0</v>
      </c>
      <c r="F689" s="57">
        <v>0</v>
      </c>
      <c r="G689" s="57">
        <v>0</v>
      </c>
      <c r="H689" s="57">
        <v>0</v>
      </c>
      <c r="I689" s="57">
        <v>0</v>
      </c>
      <c r="J689" s="57">
        <v>1.4</v>
      </c>
      <c r="K689" s="59" t="str">
        <f t="shared" si="40"/>
        <v>676.2002</v>
      </c>
      <c r="L689" s="58">
        <f t="shared" si="41"/>
        <v>0</v>
      </c>
      <c r="M689" s="58">
        <f>IFERROR(_xlfn.XLOOKUP(K689,'02 By Fund. Year'!A:A,'02 By Fund. Year'!B:B),0)</f>
        <v>0</v>
      </c>
      <c r="N689" s="57">
        <f t="shared" si="42"/>
        <v>0</v>
      </c>
      <c r="P689" s="58">
        <f t="shared" si="43"/>
        <v>0</v>
      </c>
    </row>
    <row r="690" spans="1:16" x14ac:dyDescent="0.3">
      <c r="A690">
        <v>676</v>
      </c>
      <c r="B690" t="s">
        <v>125</v>
      </c>
      <c r="C690">
        <v>2001</v>
      </c>
      <c r="D690" s="57">
        <v>2.2999999999999998</v>
      </c>
      <c r="E690" s="57">
        <v>0</v>
      </c>
      <c r="F690" s="57">
        <v>0</v>
      </c>
      <c r="G690" s="57">
        <v>0</v>
      </c>
      <c r="H690" s="57">
        <v>0</v>
      </c>
      <c r="I690" s="57">
        <v>0</v>
      </c>
      <c r="J690" s="57">
        <v>2.2999999999999998</v>
      </c>
      <c r="K690" s="59" t="str">
        <f t="shared" si="40"/>
        <v>676.2001</v>
      </c>
      <c r="L690" s="58">
        <f t="shared" si="41"/>
        <v>0</v>
      </c>
      <c r="M690" s="58">
        <f>IFERROR(_xlfn.XLOOKUP(K690,'02 By Fund. Year'!A:A,'02 By Fund. Year'!B:B),0)</f>
        <v>0</v>
      </c>
      <c r="N690" s="57">
        <f t="shared" si="42"/>
        <v>0</v>
      </c>
      <c r="P690" s="58">
        <f t="shared" si="43"/>
        <v>0</v>
      </c>
    </row>
    <row r="691" spans="1:16" x14ac:dyDescent="0.3">
      <c r="A691">
        <v>676</v>
      </c>
      <c r="B691" t="s">
        <v>125</v>
      </c>
      <c r="C691">
        <v>2000</v>
      </c>
      <c r="D691" s="57">
        <v>2.65</v>
      </c>
      <c r="E691" s="57">
        <v>0</v>
      </c>
      <c r="F691" s="57">
        <v>0</v>
      </c>
      <c r="G691" s="57">
        <v>0</v>
      </c>
      <c r="H691" s="57">
        <v>0</v>
      </c>
      <c r="I691" s="57">
        <v>0</v>
      </c>
      <c r="J691" s="57">
        <v>2.65</v>
      </c>
      <c r="K691" s="59" t="str">
        <f t="shared" si="40"/>
        <v>676.2000</v>
      </c>
      <c r="L691" s="58">
        <f t="shared" si="41"/>
        <v>0</v>
      </c>
      <c r="M691" s="58">
        <f>IFERROR(_xlfn.XLOOKUP(K691,'02 By Fund. Year'!A:A,'02 By Fund. Year'!B:B),0)</f>
        <v>0</v>
      </c>
      <c r="N691" s="57">
        <f t="shared" si="42"/>
        <v>0</v>
      </c>
      <c r="P691" s="58">
        <f t="shared" si="43"/>
        <v>0</v>
      </c>
    </row>
    <row r="692" spans="1:16" x14ac:dyDescent="0.3">
      <c r="A692">
        <v>676</v>
      </c>
      <c r="B692" t="s">
        <v>125</v>
      </c>
      <c r="C692">
        <v>1999</v>
      </c>
      <c r="D692" s="57">
        <v>1.73</v>
      </c>
      <c r="E692" s="57">
        <v>0</v>
      </c>
      <c r="F692" s="57">
        <v>0</v>
      </c>
      <c r="G692" s="57">
        <v>0</v>
      </c>
      <c r="H692" s="57">
        <v>0</v>
      </c>
      <c r="I692" s="57">
        <v>0</v>
      </c>
      <c r="J692" s="57">
        <v>1.73</v>
      </c>
      <c r="K692" s="59" t="str">
        <f t="shared" si="40"/>
        <v>676.1999</v>
      </c>
      <c r="L692" s="58">
        <f t="shared" si="41"/>
        <v>0</v>
      </c>
      <c r="M692" s="58">
        <f>IFERROR(_xlfn.XLOOKUP(K692,'02 By Fund. Year'!A:A,'02 By Fund. Year'!B:B),0)</f>
        <v>0</v>
      </c>
      <c r="N692" s="57">
        <f t="shared" si="42"/>
        <v>0</v>
      </c>
      <c r="P692" s="58">
        <f t="shared" si="43"/>
        <v>0</v>
      </c>
    </row>
    <row r="693" spans="1:16" x14ac:dyDescent="0.3">
      <c r="A693">
        <v>676</v>
      </c>
      <c r="B693" t="s">
        <v>125</v>
      </c>
      <c r="C693">
        <v>1998</v>
      </c>
      <c r="D693" s="57">
        <v>1.28</v>
      </c>
      <c r="E693" s="57">
        <v>0</v>
      </c>
      <c r="F693" s="57">
        <v>0</v>
      </c>
      <c r="G693" s="57">
        <v>0</v>
      </c>
      <c r="H693" s="57">
        <v>0</v>
      </c>
      <c r="I693" s="57">
        <v>0</v>
      </c>
      <c r="J693" s="57">
        <v>1.28</v>
      </c>
      <c r="K693" s="59" t="str">
        <f t="shared" si="40"/>
        <v>676.1998</v>
      </c>
      <c r="L693" s="58">
        <f t="shared" si="41"/>
        <v>0</v>
      </c>
      <c r="M693" s="58">
        <f>IFERROR(_xlfn.XLOOKUP(K693,'02 By Fund. Year'!A:A,'02 By Fund. Year'!B:B),0)</f>
        <v>0</v>
      </c>
      <c r="N693" s="57">
        <f t="shared" si="42"/>
        <v>0</v>
      </c>
      <c r="P693" s="58">
        <f t="shared" si="43"/>
        <v>0</v>
      </c>
    </row>
    <row r="694" spans="1:16" x14ac:dyDescent="0.3">
      <c r="A694">
        <v>676</v>
      </c>
      <c r="B694" t="s">
        <v>125</v>
      </c>
      <c r="C694">
        <v>1997</v>
      </c>
      <c r="D694" s="57">
        <v>0.25</v>
      </c>
      <c r="E694" s="57">
        <v>0</v>
      </c>
      <c r="F694" s="57">
        <v>0</v>
      </c>
      <c r="G694" s="57">
        <v>0</v>
      </c>
      <c r="H694" s="57">
        <v>0</v>
      </c>
      <c r="I694" s="57">
        <v>0</v>
      </c>
      <c r="J694" s="57">
        <v>0.25</v>
      </c>
      <c r="K694" s="59" t="str">
        <f t="shared" si="40"/>
        <v>676.1997</v>
      </c>
      <c r="L694" s="58">
        <f t="shared" si="41"/>
        <v>0</v>
      </c>
      <c r="M694" s="58">
        <f>IFERROR(_xlfn.XLOOKUP(K694,'02 By Fund. Year'!A:A,'02 By Fund. Year'!B:B),0)</f>
        <v>0</v>
      </c>
      <c r="N694" s="57">
        <f t="shared" si="42"/>
        <v>0</v>
      </c>
      <c r="P694" s="58">
        <f t="shared" si="43"/>
        <v>0</v>
      </c>
    </row>
    <row r="695" spans="1:16" x14ac:dyDescent="0.3">
      <c r="A695">
        <v>676</v>
      </c>
      <c r="B695" t="s">
        <v>125</v>
      </c>
      <c r="C695">
        <v>1996</v>
      </c>
      <c r="D695" s="57">
        <v>0.19</v>
      </c>
      <c r="E695" s="57">
        <v>0</v>
      </c>
      <c r="F695" s="57">
        <v>0</v>
      </c>
      <c r="G695" s="57">
        <v>0</v>
      </c>
      <c r="H695" s="57">
        <v>0</v>
      </c>
      <c r="I695" s="57">
        <v>0</v>
      </c>
      <c r="J695" s="57">
        <v>0.19</v>
      </c>
      <c r="K695" s="59" t="str">
        <f t="shared" si="40"/>
        <v>676.1996</v>
      </c>
      <c r="L695" s="58">
        <f t="shared" si="41"/>
        <v>0</v>
      </c>
      <c r="M695" s="58">
        <f>IFERROR(_xlfn.XLOOKUP(K695,'02 By Fund. Year'!A:A,'02 By Fund. Year'!B:B),0)</f>
        <v>0</v>
      </c>
      <c r="N695" s="57">
        <f t="shared" si="42"/>
        <v>0</v>
      </c>
      <c r="P695" s="58">
        <f t="shared" si="43"/>
        <v>0</v>
      </c>
    </row>
    <row r="696" spans="1:16" x14ac:dyDescent="0.3">
      <c r="A696">
        <v>676</v>
      </c>
      <c r="B696" t="s">
        <v>125</v>
      </c>
      <c r="C696">
        <v>1995</v>
      </c>
      <c r="D696" s="57">
        <v>0.17</v>
      </c>
      <c r="E696" s="57">
        <v>0</v>
      </c>
      <c r="F696" s="57">
        <v>0</v>
      </c>
      <c r="G696" s="57">
        <v>0</v>
      </c>
      <c r="H696" s="57">
        <v>0</v>
      </c>
      <c r="I696" s="57">
        <v>0</v>
      </c>
      <c r="J696" s="57">
        <v>0.17</v>
      </c>
      <c r="K696" s="59" t="str">
        <f t="shared" si="40"/>
        <v>676.1995</v>
      </c>
      <c r="L696" s="58">
        <f t="shared" si="41"/>
        <v>0</v>
      </c>
      <c r="M696" s="58">
        <f>IFERROR(_xlfn.XLOOKUP(K696,'02 By Fund. Year'!A:A,'02 By Fund. Year'!B:B),0)</f>
        <v>0</v>
      </c>
      <c r="N696" s="57">
        <f t="shared" si="42"/>
        <v>0</v>
      </c>
      <c r="P696" s="58">
        <f t="shared" si="43"/>
        <v>0</v>
      </c>
    </row>
    <row r="697" spans="1:16" x14ac:dyDescent="0.3">
      <c r="A697">
        <v>676</v>
      </c>
      <c r="B697" t="s">
        <v>125</v>
      </c>
      <c r="C697">
        <v>1994</v>
      </c>
      <c r="D697" s="57">
        <v>0</v>
      </c>
      <c r="E697" s="57">
        <v>0</v>
      </c>
      <c r="F697" s="57">
        <v>0</v>
      </c>
      <c r="G697" s="57">
        <v>0</v>
      </c>
      <c r="H697" s="57">
        <v>0</v>
      </c>
      <c r="I697" s="57">
        <v>0</v>
      </c>
      <c r="J697" s="57">
        <v>0</v>
      </c>
      <c r="K697" s="59" t="str">
        <f t="shared" si="40"/>
        <v>676.1994</v>
      </c>
      <c r="L697" s="58">
        <f t="shared" si="41"/>
        <v>0</v>
      </c>
      <c r="M697" s="58">
        <f>IFERROR(_xlfn.XLOOKUP(K697,'02 By Fund. Year'!A:A,'02 By Fund. Year'!B:B),0)</f>
        <v>0</v>
      </c>
      <c r="N697" s="57">
        <f t="shared" si="42"/>
        <v>0</v>
      </c>
      <c r="P697" s="58">
        <f t="shared" si="43"/>
        <v>0</v>
      </c>
    </row>
    <row r="698" spans="1:16" x14ac:dyDescent="0.3">
      <c r="A698">
        <v>676</v>
      </c>
      <c r="B698" t="s">
        <v>125</v>
      </c>
      <c r="C698">
        <v>1993</v>
      </c>
      <c r="D698" s="57">
        <v>0.12</v>
      </c>
      <c r="E698" s="57">
        <v>0</v>
      </c>
      <c r="F698" s="57">
        <v>0</v>
      </c>
      <c r="G698" s="57">
        <v>0</v>
      </c>
      <c r="H698" s="57">
        <v>0</v>
      </c>
      <c r="I698" s="57">
        <v>0</v>
      </c>
      <c r="J698" s="57">
        <v>0.12</v>
      </c>
      <c r="K698" s="59" t="str">
        <f t="shared" si="40"/>
        <v>676.1993</v>
      </c>
      <c r="L698" s="58">
        <f t="shared" si="41"/>
        <v>0</v>
      </c>
      <c r="M698" s="58">
        <f>IFERROR(_xlfn.XLOOKUP(K698,'02 By Fund. Year'!A:A,'02 By Fund. Year'!B:B),0)</f>
        <v>0</v>
      </c>
      <c r="N698" s="57">
        <f t="shared" si="42"/>
        <v>0</v>
      </c>
      <c r="P698" s="58">
        <f t="shared" si="43"/>
        <v>0</v>
      </c>
    </row>
    <row r="699" spans="1:16" x14ac:dyDescent="0.3">
      <c r="A699">
        <v>676</v>
      </c>
      <c r="B699" t="s">
        <v>125</v>
      </c>
      <c r="C699">
        <v>1992</v>
      </c>
      <c r="D699" s="57">
        <v>0.14000000000000001</v>
      </c>
      <c r="E699" s="57">
        <v>0</v>
      </c>
      <c r="F699" s="57">
        <v>0</v>
      </c>
      <c r="G699" s="57">
        <v>0</v>
      </c>
      <c r="H699" s="57">
        <v>0</v>
      </c>
      <c r="I699" s="57">
        <v>0</v>
      </c>
      <c r="J699" s="57">
        <v>0.14000000000000001</v>
      </c>
      <c r="K699" s="59" t="str">
        <f t="shared" si="40"/>
        <v>676.1992</v>
      </c>
      <c r="L699" s="58">
        <f t="shared" si="41"/>
        <v>0</v>
      </c>
      <c r="M699" s="58">
        <f>IFERROR(_xlfn.XLOOKUP(K699,'02 By Fund. Year'!A:A,'02 By Fund. Year'!B:B),0)</f>
        <v>0</v>
      </c>
      <c r="N699" s="57">
        <f t="shared" si="42"/>
        <v>0</v>
      </c>
      <c r="P699" s="58">
        <f t="shared" si="43"/>
        <v>0</v>
      </c>
    </row>
    <row r="700" spans="1:16" x14ac:dyDescent="0.3">
      <c r="A700">
        <v>676</v>
      </c>
      <c r="B700" t="s">
        <v>125</v>
      </c>
      <c r="C700">
        <v>1991</v>
      </c>
      <c r="D700" s="57">
        <v>0.15</v>
      </c>
      <c r="E700" s="57">
        <v>0</v>
      </c>
      <c r="F700" s="57">
        <v>0</v>
      </c>
      <c r="G700" s="57">
        <v>0</v>
      </c>
      <c r="H700" s="57">
        <v>0</v>
      </c>
      <c r="I700" s="57">
        <v>0</v>
      </c>
      <c r="J700" s="57">
        <v>0.15</v>
      </c>
      <c r="K700" s="59" t="str">
        <f t="shared" si="40"/>
        <v>676.1991</v>
      </c>
      <c r="L700" s="58">
        <f t="shared" si="41"/>
        <v>0</v>
      </c>
      <c r="M700" s="58">
        <f>IFERROR(_xlfn.XLOOKUP(K700,'02 By Fund. Year'!A:A,'02 By Fund. Year'!B:B),0)</f>
        <v>0</v>
      </c>
      <c r="N700" s="57">
        <f t="shared" si="42"/>
        <v>0</v>
      </c>
      <c r="P700" s="58">
        <f t="shared" si="43"/>
        <v>0</v>
      </c>
    </row>
    <row r="701" spans="1:16" x14ac:dyDescent="0.3">
      <c r="A701">
        <v>676</v>
      </c>
      <c r="B701" t="s">
        <v>125</v>
      </c>
      <c r="C701">
        <v>1990</v>
      </c>
      <c r="D701" s="57">
        <v>0.18</v>
      </c>
      <c r="E701" s="57">
        <v>0</v>
      </c>
      <c r="F701" s="57">
        <v>0</v>
      </c>
      <c r="G701" s="57">
        <v>0</v>
      </c>
      <c r="H701" s="57">
        <v>0</v>
      </c>
      <c r="I701" s="57">
        <v>0</v>
      </c>
      <c r="J701" s="57">
        <v>0.18</v>
      </c>
      <c r="K701" s="59" t="str">
        <f t="shared" si="40"/>
        <v>676.1990</v>
      </c>
      <c r="L701" s="58">
        <f t="shared" si="41"/>
        <v>0</v>
      </c>
      <c r="M701" s="58">
        <f>IFERROR(_xlfn.XLOOKUP(K701,'02 By Fund. Year'!A:A,'02 By Fund. Year'!B:B),0)</f>
        <v>0</v>
      </c>
      <c r="N701" s="57">
        <f t="shared" si="42"/>
        <v>0</v>
      </c>
      <c r="P701" s="58">
        <f t="shared" si="43"/>
        <v>0</v>
      </c>
    </row>
    <row r="702" spans="1:16" x14ac:dyDescent="0.3">
      <c r="A702">
        <v>676</v>
      </c>
      <c r="B702" t="s">
        <v>125</v>
      </c>
      <c r="C702">
        <v>1989</v>
      </c>
      <c r="D702" s="57">
        <v>0.18</v>
      </c>
      <c r="E702" s="57">
        <v>0</v>
      </c>
      <c r="F702" s="57">
        <v>0</v>
      </c>
      <c r="G702" s="57">
        <v>0</v>
      </c>
      <c r="H702" s="57">
        <v>0</v>
      </c>
      <c r="I702" s="57">
        <v>0</v>
      </c>
      <c r="J702" s="57">
        <v>0.18</v>
      </c>
      <c r="K702" s="59" t="str">
        <f t="shared" si="40"/>
        <v>676.1989</v>
      </c>
      <c r="L702" s="58">
        <f t="shared" si="41"/>
        <v>0</v>
      </c>
      <c r="M702" s="58">
        <f>IFERROR(_xlfn.XLOOKUP(K702,'02 By Fund. Year'!A:A,'02 By Fund. Year'!B:B),0)</f>
        <v>0</v>
      </c>
      <c r="N702" s="57">
        <f t="shared" si="42"/>
        <v>0</v>
      </c>
      <c r="P702" s="58">
        <f t="shared" si="43"/>
        <v>0</v>
      </c>
    </row>
    <row r="703" spans="1:16" x14ac:dyDescent="0.3">
      <c r="A703">
        <v>676</v>
      </c>
      <c r="B703" t="s">
        <v>125</v>
      </c>
      <c r="C703">
        <v>1988</v>
      </c>
      <c r="D703" s="57">
        <v>0.19</v>
      </c>
      <c r="E703" s="57">
        <v>0</v>
      </c>
      <c r="F703" s="57">
        <v>0</v>
      </c>
      <c r="G703" s="57">
        <v>0</v>
      </c>
      <c r="H703" s="57">
        <v>0</v>
      </c>
      <c r="I703" s="57">
        <v>0</v>
      </c>
      <c r="J703" s="57">
        <v>0.19</v>
      </c>
      <c r="K703" s="59" t="str">
        <f t="shared" si="40"/>
        <v>676.1988</v>
      </c>
      <c r="L703" s="58">
        <f t="shared" si="41"/>
        <v>0</v>
      </c>
      <c r="M703" s="58">
        <f>IFERROR(_xlfn.XLOOKUP(K703,'02 By Fund. Year'!A:A,'02 By Fund. Year'!B:B),0)</f>
        <v>0</v>
      </c>
      <c r="N703" s="57">
        <f t="shared" si="42"/>
        <v>0</v>
      </c>
      <c r="P703" s="58">
        <f t="shared" si="43"/>
        <v>0</v>
      </c>
    </row>
    <row r="704" spans="1:16" x14ac:dyDescent="0.3">
      <c r="A704">
        <v>676</v>
      </c>
      <c r="B704" t="s">
        <v>125</v>
      </c>
      <c r="C704">
        <v>1987</v>
      </c>
      <c r="D704" s="57">
        <v>0.56999999999999995</v>
      </c>
      <c r="E704" s="57">
        <v>0</v>
      </c>
      <c r="F704" s="57">
        <v>0</v>
      </c>
      <c r="G704" s="57">
        <v>0</v>
      </c>
      <c r="H704" s="57">
        <v>0.39</v>
      </c>
      <c r="I704" s="57">
        <v>0</v>
      </c>
      <c r="J704" s="57">
        <v>0.18</v>
      </c>
      <c r="K704" s="59" t="str">
        <f t="shared" si="40"/>
        <v>676.1987</v>
      </c>
      <c r="L704" s="58">
        <f t="shared" si="41"/>
        <v>0</v>
      </c>
      <c r="M704" s="58">
        <f>IFERROR(_xlfn.XLOOKUP(K704,'02 By Fund. Year'!A:A,'02 By Fund. Year'!B:B),0)</f>
        <v>0</v>
      </c>
      <c r="N704" s="57">
        <f t="shared" si="42"/>
        <v>0</v>
      </c>
      <c r="P704" s="58">
        <f t="shared" si="43"/>
        <v>-0.39</v>
      </c>
    </row>
    <row r="705" spans="1:16" x14ac:dyDescent="0.3">
      <c r="A705">
        <v>676</v>
      </c>
      <c r="B705" t="s">
        <v>125</v>
      </c>
      <c r="C705">
        <v>1986</v>
      </c>
      <c r="D705" s="57">
        <v>0.45</v>
      </c>
      <c r="E705" s="57">
        <v>0</v>
      </c>
      <c r="F705" s="57">
        <v>0</v>
      </c>
      <c r="G705" s="57">
        <v>0</v>
      </c>
      <c r="H705" s="57">
        <v>0.32</v>
      </c>
      <c r="I705" s="57">
        <v>0</v>
      </c>
      <c r="J705" s="57">
        <v>0.13</v>
      </c>
      <c r="K705" s="59" t="str">
        <f t="shared" si="40"/>
        <v>676.1986</v>
      </c>
      <c r="L705" s="58">
        <f t="shared" si="41"/>
        <v>0</v>
      </c>
      <c r="M705" s="58">
        <f>IFERROR(_xlfn.XLOOKUP(K705,'02 By Fund. Year'!A:A,'02 By Fund. Year'!B:B),0)</f>
        <v>0</v>
      </c>
      <c r="N705" s="57">
        <f t="shared" si="42"/>
        <v>0</v>
      </c>
      <c r="P705" s="58">
        <f t="shared" si="43"/>
        <v>-0.32</v>
      </c>
    </row>
    <row r="706" spans="1:16" x14ac:dyDescent="0.3">
      <c r="A706">
        <v>676</v>
      </c>
      <c r="B706" t="s">
        <v>125</v>
      </c>
      <c r="C706">
        <v>1985</v>
      </c>
      <c r="D706" s="57">
        <v>0.4</v>
      </c>
      <c r="E706" s="57">
        <v>0</v>
      </c>
      <c r="F706" s="57">
        <v>0</v>
      </c>
      <c r="G706" s="57">
        <v>0</v>
      </c>
      <c r="H706" s="57">
        <v>0.31</v>
      </c>
      <c r="I706" s="57">
        <v>0</v>
      </c>
      <c r="J706" s="57">
        <v>0.09</v>
      </c>
      <c r="K706" s="59" t="str">
        <f t="shared" si="40"/>
        <v>676.1985</v>
      </c>
      <c r="L706" s="58">
        <f t="shared" si="41"/>
        <v>0</v>
      </c>
      <c r="M706" s="58">
        <f>IFERROR(_xlfn.XLOOKUP(K706,'02 By Fund. Year'!A:A,'02 By Fund. Year'!B:B),0)</f>
        <v>0</v>
      </c>
      <c r="N706" s="57">
        <f t="shared" si="42"/>
        <v>0</v>
      </c>
      <c r="P706" s="58">
        <f t="shared" si="43"/>
        <v>-0.31</v>
      </c>
    </row>
    <row r="707" spans="1:16" x14ac:dyDescent="0.3">
      <c r="A707">
        <v>676</v>
      </c>
      <c r="B707" t="s">
        <v>125</v>
      </c>
      <c r="C707">
        <v>1984</v>
      </c>
      <c r="D707" s="57">
        <v>0.28999999999999998</v>
      </c>
      <c r="E707" s="57">
        <v>0</v>
      </c>
      <c r="F707" s="57">
        <v>0</v>
      </c>
      <c r="G707" s="57">
        <v>0</v>
      </c>
      <c r="H707" s="57">
        <v>0.28999999999999998</v>
      </c>
      <c r="I707" s="57">
        <v>0</v>
      </c>
      <c r="J707" s="57">
        <v>0</v>
      </c>
      <c r="K707" s="59" t="str">
        <f t="shared" si="40"/>
        <v>676.1984</v>
      </c>
      <c r="L707" s="58">
        <f t="shared" si="41"/>
        <v>0</v>
      </c>
      <c r="M707" s="58">
        <f>IFERROR(_xlfn.XLOOKUP(K707,'02 By Fund. Year'!A:A,'02 By Fund. Year'!B:B),0)</f>
        <v>0</v>
      </c>
      <c r="N707" s="57">
        <f t="shared" si="42"/>
        <v>0</v>
      </c>
      <c r="P707" s="58">
        <f t="shared" si="43"/>
        <v>-0.28999999999999998</v>
      </c>
    </row>
    <row r="708" spans="1:16" x14ac:dyDescent="0.3">
      <c r="A708">
        <v>676</v>
      </c>
      <c r="B708" t="s">
        <v>125</v>
      </c>
      <c r="C708">
        <v>1983</v>
      </c>
      <c r="D708" s="57">
        <v>7.0000000000000007E-2</v>
      </c>
      <c r="E708" s="57">
        <v>0</v>
      </c>
      <c r="F708" s="57">
        <v>0</v>
      </c>
      <c r="G708" s="57">
        <v>0</v>
      </c>
      <c r="H708" s="57">
        <v>7.0000000000000007E-2</v>
      </c>
      <c r="I708" s="57">
        <v>0</v>
      </c>
      <c r="J708" s="57">
        <v>0</v>
      </c>
      <c r="K708" s="59" t="str">
        <f t="shared" si="40"/>
        <v>676.1983</v>
      </c>
      <c r="L708" s="58">
        <f t="shared" si="41"/>
        <v>0</v>
      </c>
      <c r="M708" s="58">
        <f>IFERROR(_xlfn.XLOOKUP(K708,'02 By Fund. Year'!A:A,'02 By Fund. Year'!B:B),0)</f>
        <v>0</v>
      </c>
      <c r="N708" s="57">
        <f t="shared" si="42"/>
        <v>0</v>
      </c>
      <c r="P708" s="58">
        <f t="shared" si="43"/>
        <v>-7.0000000000000007E-2</v>
      </c>
    </row>
    <row r="709" spans="1:16" x14ac:dyDescent="0.3">
      <c r="A709">
        <v>677</v>
      </c>
      <c r="B709" t="s">
        <v>193</v>
      </c>
      <c r="C709">
        <v>2024</v>
      </c>
      <c r="D709" s="57">
        <v>0</v>
      </c>
      <c r="E709" s="57">
        <v>0</v>
      </c>
      <c r="F709" s="57">
        <v>0</v>
      </c>
      <c r="G709" s="57">
        <v>0</v>
      </c>
      <c r="H709" s="57">
        <v>0</v>
      </c>
      <c r="I709" s="57">
        <v>0</v>
      </c>
      <c r="J709" s="57">
        <v>0</v>
      </c>
      <c r="K709" s="59" t="str">
        <f t="shared" si="40"/>
        <v>677.2024</v>
      </c>
      <c r="L709" s="58">
        <f t="shared" si="41"/>
        <v>0</v>
      </c>
      <c r="M709" s="58">
        <f>IFERROR(_xlfn.XLOOKUP(K709,'02 By Fund. Year'!A:A,'02 By Fund. Year'!B:B),0)</f>
        <v>0</v>
      </c>
      <c r="N709" s="57">
        <f t="shared" si="42"/>
        <v>0</v>
      </c>
      <c r="P709" s="58">
        <f t="shared" si="43"/>
        <v>0</v>
      </c>
    </row>
    <row r="710" spans="1:16" x14ac:dyDescent="0.3">
      <c r="A710">
        <v>678</v>
      </c>
      <c r="B710" t="s">
        <v>126</v>
      </c>
      <c r="C710">
        <v>2025</v>
      </c>
      <c r="D710" s="57">
        <v>1620330.94</v>
      </c>
      <c r="E710" s="57">
        <v>528.79</v>
      </c>
      <c r="F710" s="57">
        <v>-1744.24</v>
      </c>
      <c r="G710" s="57">
        <v>7.87</v>
      </c>
      <c r="H710" s="57">
        <v>1560214.51</v>
      </c>
      <c r="I710" s="57">
        <v>41402.620000000003</v>
      </c>
      <c r="J710" s="57">
        <v>17490.490000000002</v>
      </c>
      <c r="K710" s="59" t="str">
        <f t="shared" ref="K710:K773" si="44">CONCATENATE(A710,".",C710)</f>
        <v>678.2025</v>
      </c>
      <c r="L710" s="58">
        <f t="shared" ref="L710:L773" si="45">SUM(E710,F710,-G710)</f>
        <v>-1223.32</v>
      </c>
      <c r="M710" s="58">
        <f>IFERROR(_xlfn.XLOOKUP(K710,'02 By Fund. Year'!A:A,'02 By Fund. Year'!B:B),0)</f>
        <v>-5907.6600000000008</v>
      </c>
      <c r="N710" s="57">
        <f t="shared" ref="N710:N773" si="46">SUM(L710:M710)</f>
        <v>-7130.9800000000005</v>
      </c>
      <c r="P710" s="58">
        <f t="shared" ref="P710:P773" si="47">-SUM(H710,M710)</f>
        <v>-1554306.85</v>
      </c>
    </row>
    <row r="711" spans="1:16" x14ac:dyDescent="0.3">
      <c r="A711">
        <v>678</v>
      </c>
      <c r="B711" t="s">
        <v>126</v>
      </c>
      <c r="C711">
        <v>2024</v>
      </c>
      <c r="D711" s="57">
        <v>16056</v>
      </c>
      <c r="E711" s="57">
        <v>0</v>
      </c>
      <c r="F711" s="57">
        <v>-1165.3699999999999</v>
      </c>
      <c r="G711" s="57">
        <v>6.96</v>
      </c>
      <c r="H711" s="57">
        <v>9733.34</v>
      </c>
      <c r="I711" s="57">
        <v>-7.41</v>
      </c>
      <c r="J711" s="57">
        <v>5157.74</v>
      </c>
      <c r="K711" s="59" t="str">
        <f t="shared" si="44"/>
        <v>678.2024</v>
      </c>
      <c r="L711" s="58">
        <f t="shared" si="45"/>
        <v>-1172.33</v>
      </c>
      <c r="M711" s="58">
        <f>IFERROR(_xlfn.XLOOKUP(K711,'02 By Fund. Year'!A:A,'02 By Fund. Year'!B:B),0)</f>
        <v>9602.6</v>
      </c>
      <c r="N711" s="57">
        <f t="shared" si="46"/>
        <v>8430.27</v>
      </c>
      <c r="P711" s="58">
        <f t="shared" si="47"/>
        <v>-19335.940000000002</v>
      </c>
    </row>
    <row r="712" spans="1:16" x14ac:dyDescent="0.3">
      <c r="A712">
        <v>678</v>
      </c>
      <c r="B712" t="s">
        <v>126</v>
      </c>
      <c r="C712">
        <v>2023</v>
      </c>
      <c r="D712" s="57">
        <v>4729.3900000000003</v>
      </c>
      <c r="E712" s="57">
        <v>4.5199999999999996</v>
      </c>
      <c r="F712" s="57">
        <v>-157.75</v>
      </c>
      <c r="G712" s="57">
        <v>4.43</v>
      </c>
      <c r="H712" s="57">
        <v>1244.71</v>
      </c>
      <c r="I712" s="57">
        <v>0.05</v>
      </c>
      <c r="J712" s="57">
        <v>3326.97</v>
      </c>
      <c r="K712" s="59" t="str">
        <f t="shared" si="44"/>
        <v>678.2023</v>
      </c>
      <c r="L712" s="58">
        <f t="shared" si="45"/>
        <v>-157.66</v>
      </c>
      <c r="M712" s="58">
        <f>IFERROR(_xlfn.XLOOKUP(K712,'02 By Fund. Year'!A:A,'02 By Fund. Year'!B:B),0)</f>
        <v>2658.5999999999995</v>
      </c>
      <c r="N712" s="57">
        <f t="shared" si="46"/>
        <v>2500.9399999999996</v>
      </c>
      <c r="P712" s="58">
        <f t="shared" si="47"/>
        <v>-3903.3099999999995</v>
      </c>
    </row>
    <row r="713" spans="1:16" x14ac:dyDescent="0.3">
      <c r="A713">
        <v>678</v>
      </c>
      <c r="B713" t="s">
        <v>126</v>
      </c>
      <c r="C713">
        <v>2022</v>
      </c>
      <c r="D713" s="57">
        <v>2370.2399999999998</v>
      </c>
      <c r="E713" s="57">
        <v>0</v>
      </c>
      <c r="F713" s="57">
        <v>-99.58</v>
      </c>
      <c r="G713" s="57">
        <v>4.17</v>
      </c>
      <c r="H713" s="57">
        <v>827.98</v>
      </c>
      <c r="I713" s="57">
        <v>0.04</v>
      </c>
      <c r="J713" s="57">
        <v>1438.47</v>
      </c>
      <c r="K713" s="59" t="str">
        <f t="shared" si="44"/>
        <v>678.2022</v>
      </c>
      <c r="L713" s="58">
        <f t="shared" si="45"/>
        <v>-103.75</v>
      </c>
      <c r="M713" s="58">
        <f>IFERROR(_xlfn.XLOOKUP(K713,'02 By Fund. Year'!A:A,'02 By Fund. Year'!B:B),0)</f>
        <v>164.54999999999998</v>
      </c>
      <c r="N713" s="57">
        <f t="shared" si="46"/>
        <v>60.799999999999983</v>
      </c>
      <c r="P713" s="58">
        <f t="shared" si="47"/>
        <v>-992.53</v>
      </c>
    </row>
    <row r="714" spans="1:16" x14ac:dyDescent="0.3">
      <c r="A714">
        <v>678</v>
      </c>
      <c r="B714" t="s">
        <v>126</v>
      </c>
      <c r="C714">
        <v>2021</v>
      </c>
      <c r="D714" s="57">
        <v>1065.69</v>
      </c>
      <c r="E714" s="57">
        <v>0</v>
      </c>
      <c r="F714" s="57">
        <v>-142.38</v>
      </c>
      <c r="G714" s="57">
        <v>6.25</v>
      </c>
      <c r="H714" s="57">
        <v>332.82</v>
      </c>
      <c r="I714" s="57">
        <v>-1.54</v>
      </c>
      <c r="J714" s="57">
        <v>585.78</v>
      </c>
      <c r="K714" s="59" t="str">
        <f t="shared" si="44"/>
        <v>678.2021</v>
      </c>
      <c r="L714" s="58">
        <f t="shared" si="45"/>
        <v>-148.63</v>
      </c>
      <c r="M714" s="58">
        <f>IFERROR(_xlfn.XLOOKUP(K714,'02 By Fund. Year'!A:A,'02 By Fund. Year'!B:B),0)</f>
        <v>188.16</v>
      </c>
      <c r="N714" s="57">
        <f t="shared" si="46"/>
        <v>39.53</v>
      </c>
      <c r="P714" s="58">
        <f t="shared" si="47"/>
        <v>-520.98</v>
      </c>
    </row>
    <row r="715" spans="1:16" x14ac:dyDescent="0.3">
      <c r="A715">
        <v>678</v>
      </c>
      <c r="B715" t="s">
        <v>126</v>
      </c>
      <c r="C715">
        <v>2020</v>
      </c>
      <c r="D715" s="57">
        <v>326.8</v>
      </c>
      <c r="E715" s="57">
        <v>0</v>
      </c>
      <c r="F715" s="57">
        <v>-63.52</v>
      </c>
      <c r="G715" s="57">
        <v>4.62</v>
      </c>
      <c r="H715" s="57">
        <v>18.09</v>
      </c>
      <c r="I715" s="57">
        <v>0.13</v>
      </c>
      <c r="J715" s="57">
        <v>240.44</v>
      </c>
      <c r="K715" s="59" t="str">
        <f t="shared" si="44"/>
        <v>678.2020</v>
      </c>
      <c r="L715" s="58">
        <f t="shared" si="45"/>
        <v>-68.14</v>
      </c>
      <c r="M715" s="58">
        <f>IFERROR(_xlfn.XLOOKUP(K715,'02 By Fund. Year'!A:A,'02 By Fund. Year'!B:B),0)</f>
        <v>35.639999999999993</v>
      </c>
      <c r="N715" s="57">
        <f t="shared" si="46"/>
        <v>-32.500000000000007</v>
      </c>
      <c r="P715" s="58">
        <f t="shared" si="47"/>
        <v>-53.72999999999999</v>
      </c>
    </row>
    <row r="716" spans="1:16" x14ac:dyDescent="0.3">
      <c r="A716">
        <v>678</v>
      </c>
      <c r="B716" t="s">
        <v>126</v>
      </c>
      <c r="C716">
        <v>2019</v>
      </c>
      <c r="D716" s="57">
        <v>276.61</v>
      </c>
      <c r="E716" s="57">
        <v>0</v>
      </c>
      <c r="F716" s="57">
        <v>-21.11</v>
      </c>
      <c r="G716" s="57">
        <v>10.32</v>
      </c>
      <c r="H716" s="57">
        <v>29.33</v>
      </c>
      <c r="I716" s="57">
        <v>-0.08</v>
      </c>
      <c r="J716" s="57">
        <v>215.93</v>
      </c>
      <c r="K716" s="59" t="str">
        <f t="shared" si="44"/>
        <v>678.2019</v>
      </c>
      <c r="L716" s="58">
        <f t="shared" si="45"/>
        <v>-31.43</v>
      </c>
      <c r="M716" s="58">
        <f>IFERROR(_xlfn.XLOOKUP(K716,'02 By Fund. Year'!A:A,'02 By Fund. Year'!B:B),0)</f>
        <v>-1.7100000000000013</v>
      </c>
      <c r="N716" s="57">
        <f t="shared" si="46"/>
        <v>-33.14</v>
      </c>
      <c r="P716" s="58">
        <f t="shared" si="47"/>
        <v>-27.619999999999997</v>
      </c>
    </row>
    <row r="717" spans="1:16" x14ac:dyDescent="0.3">
      <c r="A717">
        <v>678</v>
      </c>
      <c r="B717" t="s">
        <v>126</v>
      </c>
      <c r="C717">
        <v>2018</v>
      </c>
      <c r="D717" s="57">
        <v>152.24</v>
      </c>
      <c r="E717" s="57">
        <v>0</v>
      </c>
      <c r="F717" s="57">
        <v>0</v>
      </c>
      <c r="G717" s="57">
        <v>33.65</v>
      </c>
      <c r="H717" s="57">
        <v>8.2899999999999991</v>
      </c>
      <c r="I717" s="57">
        <v>0</v>
      </c>
      <c r="J717" s="57">
        <v>110.3</v>
      </c>
      <c r="K717" s="59" t="str">
        <f t="shared" si="44"/>
        <v>678.2018</v>
      </c>
      <c r="L717" s="58">
        <f t="shared" si="45"/>
        <v>-33.65</v>
      </c>
      <c r="M717" s="58">
        <f>IFERROR(_xlfn.XLOOKUP(K717,'02 By Fund. Year'!A:A,'02 By Fund. Year'!B:B),0)</f>
        <v>0</v>
      </c>
      <c r="N717" s="57">
        <f t="shared" si="46"/>
        <v>-33.65</v>
      </c>
      <c r="P717" s="58">
        <f t="shared" si="47"/>
        <v>-8.2899999999999991</v>
      </c>
    </row>
    <row r="718" spans="1:16" x14ac:dyDescent="0.3">
      <c r="A718">
        <v>678</v>
      </c>
      <c r="B718" t="s">
        <v>126</v>
      </c>
      <c r="C718">
        <v>2017</v>
      </c>
      <c r="D718" s="57">
        <v>67.489999999999995</v>
      </c>
      <c r="E718" s="57">
        <v>0</v>
      </c>
      <c r="F718" s="57">
        <v>0</v>
      </c>
      <c r="G718" s="57">
        <v>0.93</v>
      </c>
      <c r="H718" s="57">
        <v>4.2</v>
      </c>
      <c r="I718" s="57">
        <v>0</v>
      </c>
      <c r="J718" s="57">
        <v>62.36</v>
      </c>
      <c r="K718" s="59" t="str">
        <f t="shared" si="44"/>
        <v>678.2017</v>
      </c>
      <c r="L718" s="58">
        <f t="shared" si="45"/>
        <v>-0.93</v>
      </c>
      <c r="M718" s="58">
        <f>IFERROR(_xlfn.XLOOKUP(K718,'02 By Fund. Year'!A:A,'02 By Fund. Year'!B:B),0)</f>
        <v>0</v>
      </c>
      <c r="N718" s="57">
        <f t="shared" si="46"/>
        <v>-0.93</v>
      </c>
      <c r="P718" s="58">
        <f t="shared" si="47"/>
        <v>-4.2</v>
      </c>
    </row>
    <row r="719" spans="1:16" x14ac:dyDescent="0.3">
      <c r="A719">
        <v>678</v>
      </c>
      <c r="B719" t="s">
        <v>126</v>
      </c>
      <c r="C719">
        <v>2016</v>
      </c>
      <c r="D719" s="57">
        <v>61.06</v>
      </c>
      <c r="E719" s="57">
        <v>0</v>
      </c>
      <c r="F719" s="57">
        <v>0</v>
      </c>
      <c r="G719" s="57">
        <v>12.96</v>
      </c>
      <c r="H719" s="57">
        <v>4.38</v>
      </c>
      <c r="I719" s="57">
        <v>0</v>
      </c>
      <c r="J719" s="57">
        <v>43.72</v>
      </c>
      <c r="K719" s="59" t="str">
        <f t="shared" si="44"/>
        <v>678.2016</v>
      </c>
      <c r="L719" s="58">
        <f t="shared" si="45"/>
        <v>-12.96</v>
      </c>
      <c r="M719" s="58">
        <f>IFERROR(_xlfn.XLOOKUP(K719,'02 By Fund. Year'!A:A,'02 By Fund. Year'!B:B),0)</f>
        <v>0</v>
      </c>
      <c r="N719" s="57">
        <f t="shared" si="46"/>
        <v>-12.96</v>
      </c>
      <c r="P719" s="58">
        <f t="shared" si="47"/>
        <v>-4.38</v>
      </c>
    </row>
    <row r="720" spans="1:16" x14ac:dyDescent="0.3">
      <c r="A720">
        <v>678</v>
      </c>
      <c r="B720" t="s">
        <v>126</v>
      </c>
      <c r="C720">
        <v>2015</v>
      </c>
      <c r="D720" s="57">
        <v>34.72</v>
      </c>
      <c r="E720" s="57">
        <v>0</v>
      </c>
      <c r="F720" s="57">
        <v>0</v>
      </c>
      <c r="G720" s="57">
        <v>0.7</v>
      </c>
      <c r="H720" s="57">
        <v>4.09</v>
      </c>
      <c r="I720" s="57">
        <v>0</v>
      </c>
      <c r="J720" s="57">
        <v>29.93</v>
      </c>
      <c r="K720" s="59" t="str">
        <f t="shared" si="44"/>
        <v>678.2015</v>
      </c>
      <c r="L720" s="58">
        <f t="shared" si="45"/>
        <v>-0.7</v>
      </c>
      <c r="M720" s="58">
        <f>IFERROR(_xlfn.XLOOKUP(K720,'02 By Fund. Year'!A:A,'02 By Fund. Year'!B:B),0)</f>
        <v>0</v>
      </c>
      <c r="N720" s="57">
        <f t="shared" si="46"/>
        <v>-0.7</v>
      </c>
      <c r="P720" s="58">
        <f t="shared" si="47"/>
        <v>-4.09</v>
      </c>
    </row>
    <row r="721" spans="1:16" x14ac:dyDescent="0.3">
      <c r="A721">
        <v>678</v>
      </c>
      <c r="B721" t="s">
        <v>126</v>
      </c>
      <c r="C721">
        <v>2014</v>
      </c>
      <c r="D721" s="57">
        <v>45.26</v>
      </c>
      <c r="E721" s="57">
        <v>0</v>
      </c>
      <c r="F721" s="57">
        <v>0</v>
      </c>
      <c r="G721" s="57">
        <v>0.4</v>
      </c>
      <c r="H721" s="57">
        <v>3.52</v>
      </c>
      <c r="I721" s="57">
        <v>0</v>
      </c>
      <c r="J721" s="57">
        <v>41.34</v>
      </c>
      <c r="K721" s="59" t="str">
        <f t="shared" si="44"/>
        <v>678.2014</v>
      </c>
      <c r="L721" s="58">
        <f t="shared" si="45"/>
        <v>-0.4</v>
      </c>
      <c r="M721" s="58">
        <f>IFERROR(_xlfn.XLOOKUP(K721,'02 By Fund. Year'!A:A,'02 By Fund. Year'!B:B),0)</f>
        <v>0</v>
      </c>
      <c r="N721" s="57">
        <f t="shared" si="46"/>
        <v>-0.4</v>
      </c>
      <c r="P721" s="58">
        <f t="shared" si="47"/>
        <v>-3.52</v>
      </c>
    </row>
    <row r="722" spans="1:16" x14ac:dyDescent="0.3">
      <c r="A722">
        <v>678</v>
      </c>
      <c r="B722" t="s">
        <v>126</v>
      </c>
      <c r="C722">
        <v>2013</v>
      </c>
      <c r="D722" s="57">
        <v>33.83</v>
      </c>
      <c r="E722" s="57">
        <v>0</v>
      </c>
      <c r="F722" s="57">
        <v>0</v>
      </c>
      <c r="G722" s="57">
        <v>0.43</v>
      </c>
      <c r="H722" s="57">
        <v>0.02</v>
      </c>
      <c r="I722" s="57">
        <v>0</v>
      </c>
      <c r="J722" s="57">
        <v>33.380000000000003</v>
      </c>
      <c r="K722" s="59" t="str">
        <f t="shared" si="44"/>
        <v>678.2013</v>
      </c>
      <c r="L722" s="58">
        <f t="shared" si="45"/>
        <v>-0.43</v>
      </c>
      <c r="M722" s="58">
        <f>IFERROR(_xlfn.XLOOKUP(K722,'02 By Fund. Year'!A:A,'02 By Fund. Year'!B:B),0)</f>
        <v>0</v>
      </c>
      <c r="N722" s="57">
        <f t="shared" si="46"/>
        <v>-0.43</v>
      </c>
      <c r="P722" s="58">
        <f t="shared" si="47"/>
        <v>-0.02</v>
      </c>
    </row>
    <row r="723" spans="1:16" x14ac:dyDescent="0.3">
      <c r="A723">
        <v>678</v>
      </c>
      <c r="B723" t="s">
        <v>126</v>
      </c>
      <c r="C723">
        <v>2012</v>
      </c>
      <c r="D723" s="57">
        <v>29.78</v>
      </c>
      <c r="E723" s="57">
        <v>0</v>
      </c>
      <c r="F723" s="57">
        <v>0</v>
      </c>
      <c r="G723" s="57">
        <v>0.43</v>
      </c>
      <c r="H723" s="57">
        <v>0.01</v>
      </c>
      <c r="I723" s="57">
        <v>0</v>
      </c>
      <c r="J723" s="57">
        <v>29.34</v>
      </c>
      <c r="K723" s="59" t="str">
        <f t="shared" si="44"/>
        <v>678.2012</v>
      </c>
      <c r="L723" s="58">
        <f t="shared" si="45"/>
        <v>-0.43</v>
      </c>
      <c r="M723" s="58">
        <f>IFERROR(_xlfn.XLOOKUP(K723,'02 By Fund. Year'!A:A,'02 By Fund. Year'!B:B),0)</f>
        <v>0</v>
      </c>
      <c r="N723" s="57">
        <f t="shared" si="46"/>
        <v>-0.43</v>
      </c>
      <c r="P723" s="58">
        <f t="shared" si="47"/>
        <v>-0.01</v>
      </c>
    </row>
    <row r="724" spans="1:16" x14ac:dyDescent="0.3">
      <c r="A724">
        <v>678</v>
      </c>
      <c r="B724" t="s">
        <v>126</v>
      </c>
      <c r="C724">
        <v>2011</v>
      </c>
      <c r="D724" s="57">
        <v>54.01</v>
      </c>
      <c r="E724" s="57">
        <v>0</v>
      </c>
      <c r="F724" s="57">
        <v>0</v>
      </c>
      <c r="G724" s="57">
        <v>0.42</v>
      </c>
      <c r="H724" s="57">
        <v>2.1</v>
      </c>
      <c r="I724" s="57">
        <v>0</v>
      </c>
      <c r="J724" s="57">
        <v>51.49</v>
      </c>
      <c r="K724" s="59" t="str">
        <f t="shared" si="44"/>
        <v>678.2011</v>
      </c>
      <c r="L724" s="58">
        <f t="shared" si="45"/>
        <v>-0.42</v>
      </c>
      <c r="M724" s="58">
        <f>IFERROR(_xlfn.XLOOKUP(K724,'02 By Fund. Year'!A:A,'02 By Fund. Year'!B:B),0)</f>
        <v>0</v>
      </c>
      <c r="N724" s="57">
        <f t="shared" si="46"/>
        <v>-0.42</v>
      </c>
      <c r="P724" s="58">
        <f t="shared" si="47"/>
        <v>-2.1</v>
      </c>
    </row>
    <row r="725" spans="1:16" x14ac:dyDescent="0.3">
      <c r="A725">
        <v>678</v>
      </c>
      <c r="B725" t="s">
        <v>126</v>
      </c>
      <c r="C725">
        <v>2010</v>
      </c>
      <c r="D725" s="57">
        <v>27.37</v>
      </c>
      <c r="E725" s="57">
        <v>0</v>
      </c>
      <c r="F725" s="57">
        <v>0</v>
      </c>
      <c r="G725" s="57">
        <v>0.54</v>
      </c>
      <c r="H725" s="57">
        <v>2.08</v>
      </c>
      <c r="I725" s="57">
        <v>0</v>
      </c>
      <c r="J725" s="57">
        <v>24.75</v>
      </c>
      <c r="K725" s="59" t="str">
        <f t="shared" si="44"/>
        <v>678.2010</v>
      </c>
      <c r="L725" s="58">
        <f t="shared" si="45"/>
        <v>-0.54</v>
      </c>
      <c r="M725" s="58">
        <f>IFERROR(_xlfn.XLOOKUP(K725,'02 By Fund. Year'!A:A,'02 By Fund. Year'!B:B),0)</f>
        <v>0</v>
      </c>
      <c r="N725" s="57">
        <f t="shared" si="46"/>
        <v>-0.54</v>
      </c>
      <c r="P725" s="58">
        <f t="shared" si="47"/>
        <v>-2.08</v>
      </c>
    </row>
    <row r="726" spans="1:16" x14ac:dyDescent="0.3">
      <c r="A726">
        <v>678</v>
      </c>
      <c r="B726" t="s">
        <v>126</v>
      </c>
      <c r="C726">
        <v>2009</v>
      </c>
      <c r="D726" s="57">
        <v>40.68</v>
      </c>
      <c r="E726" s="57">
        <v>0</v>
      </c>
      <c r="F726" s="57">
        <v>0</v>
      </c>
      <c r="G726" s="57">
        <v>5.69</v>
      </c>
      <c r="H726" s="57">
        <v>2.37</v>
      </c>
      <c r="I726" s="57">
        <v>0</v>
      </c>
      <c r="J726" s="57">
        <v>32.619999999999997</v>
      </c>
      <c r="K726" s="59" t="str">
        <f t="shared" si="44"/>
        <v>678.2009</v>
      </c>
      <c r="L726" s="58">
        <f t="shared" si="45"/>
        <v>-5.69</v>
      </c>
      <c r="M726" s="58">
        <f>IFERROR(_xlfn.XLOOKUP(K726,'02 By Fund. Year'!A:A,'02 By Fund. Year'!B:B),0)</f>
        <v>0</v>
      </c>
      <c r="N726" s="57">
        <f t="shared" si="46"/>
        <v>-5.69</v>
      </c>
      <c r="P726" s="58">
        <f t="shared" si="47"/>
        <v>-2.37</v>
      </c>
    </row>
    <row r="727" spans="1:16" x14ac:dyDescent="0.3">
      <c r="A727">
        <v>678</v>
      </c>
      <c r="B727" t="s">
        <v>126</v>
      </c>
      <c r="C727">
        <v>2008</v>
      </c>
      <c r="D727" s="57">
        <v>20.81</v>
      </c>
      <c r="E727" s="57">
        <v>0</v>
      </c>
      <c r="F727" s="57">
        <v>0</v>
      </c>
      <c r="G727" s="57">
        <v>3.58</v>
      </c>
      <c r="H727" s="57">
        <v>2.35</v>
      </c>
      <c r="I727" s="57">
        <v>0</v>
      </c>
      <c r="J727" s="57">
        <v>14.88</v>
      </c>
      <c r="K727" s="59" t="str">
        <f t="shared" si="44"/>
        <v>678.2008</v>
      </c>
      <c r="L727" s="58">
        <f t="shared" si="45"/>
        <v>-3.58</v>
      </c>
      <c r="M727" s="58">
        <f>IFERROR(_xlfn.XLOOKUP(K727,'02 By Fund. Year'!A:A,'02 By Fund. Year'!B:B),0)</f>
        <v>0</v>
      </c>
      <c r="N727" s="57">
        <f t="shared" si="46"/>
        <v>-3.58</v>
      </c>
      <c r="P727" s="58">
        <f t="shared" si="47"/>
        <v>-2.35</v>
      </c>
    </row>
    <row r="728" spans="1:16" x14ac:dyDescent="0.3">
      <c r="A728">
        <v>678</v>
      </c>
      <c r="B728" t="s">
        <v>126</v>
      </c>
      <c r="C728">
        <v>2007</v>
      </c>
      <c r="D728" s="57">
        <v>7.81</v>
      </c>
      <c r="E728" s="57">
        <v>0</v>
      </c>
      <c r="F728" s="57">
        <v>0</v>
      </c>
      <c r="G728" s="57">
        <v>0.65</v>
      </c>
      <c r="H728" s="57">
        <v>0.21</v>
      </c>
      <c r="I728" s="57">
        <v>0</v>
      </c>
      <c r="J728" s="57">
        <v>6.95</v>
      </c>
      <c r="K728" s="59" t="str">
        <f t="shared" si="44"/>
        <v>678.2007</v>
      </c>
      <c r="L728" s="58">
        <f t="shared" si="45"/>
        <v>-0.65</v>
      </c>
      <c r="M728" s="58">
        <f>IFERROR(_xlfn.XLOOKUP(K728,'02 By Fund. Year'!A:A,'02 By Fund. Year'!B:B),0)</f>
        <v>0</v>
      </c>
      <c r="N728" s="57">
        <f t="shared" si="46"/>
        <v>-0.65</v>
      </c>
      <c r="P728" s="58">
        <f t="shared" si="47"/>
        <v>-0.21</v>
      </c>
    </row>
    <row r="729" spans="1:16" x14ac:dyDescent="0.3">
      <c r="A729">
        <v>678</v>
      </c>
      <c r="B729" t="s">
        <v>126</v>
      </c>
      <c r="C729">
        <v>2006</v>
      </c>
      <c r="D729" s="57">
        <v>7.33</v>
      </c>
      <c r="E729" s="57">
        <v>0</v>
      </c>
      <c r="F729" s="57">
        <v>0</v>
      </c>
      <c r="G729" s="57">
        <v>0.72</v>
      </c>
      <c r="H729" s="57">
        <v>0.5</v>
      </c>
      <c r="I729" s="57">
        <v>0</v>
      </c>
      <c r="J729" s="57">
        <v>6.11</v>
      </c>
      <c r="K729" s="59" t="str">
        <f t="shared" si="44"/>
        <v>678.2006</v>
      </c>
      <c r="L729" s="58">
        <f t="shared" si="45"/>
        <v>-0.72</v>
      </c>
      <c r="M729" s="58">
        <f>IFERROR(_xlfn.XLOOKUP(K729,'02 By Fund. Year'!A:A,'02 By Fund. Year'!B:B),0)</f>
        <v>0</v>
      </c>
      <c r="N729" s="57">
        <f t="shared" si="46"/>
        <v>-0.72</v>
      </c>
      <c r="P729" s="58">
        <f t="shared" si="47"/>
        <v>-0.5</v>
      </c>
    </row>
    <row r="730" spans="1:16" x14ac:dyDescent="0.3">
      <c r="A730">
        <v>678</v>
      </c>
      <c r="B730" t="s">
        <v>126</v>
      </c>
      <c r="C730">
        <v>2005</v>
      </c>
      <c r="D730" s="57">
        <v>6.17</v>
      </c>
      <c r="E730" s="57">
        <v>0</v>
      </c>
      <c r="F730" s="57">
        <v>0</v>
      </c>
      <c r="G730" s="57">
        <v>0.6</v>
      </c>
      <c r="H730" s="57">
        <v>0.12</v>
      </c>
      <c r="I730" s="57">
        <v>0</v>
      </c>
      <c r="J730" s="57">
        <v>5.45</v>
      </c>
      <c r="K730" s="59" t="str">
        <f t="shared" si="44"/>
        <v>678.2005</v>
      </c>
      <c r="L730" s="58">
        <f t="shared" si="45"/>
        <v>-0.6</v>
      </c>
      <c r="M730" s="58">
        <f>IFERROR(_xlfn.XLOOKUP(K730,'02 By Fund. Year'!A:A,'02 By Fund. Year'!B:B),0)</f>
        <v>0</v>
      </c>
      <c r="N730" s="57">
        <f t="shared" si="46"/>
        <v>-0.6</v>
      </c>
      <c r="P730" s="58">
        <f t="shared" si="47"/>
        <v>-0.12</v>
      </c>
    </row>
    <row r="731" spans="1:16" x14ac:dyDescent="0.3">
      <c r="A731">
        <v>678</v>
      </c>
      <c r="B731" t="s">
        <v>126</v>
      </c>
      <c r="C731">
        <v>2004</v>
      </c>
      <c r="D731" s="57">
        <v>4.67</v>
      </c>
      <c r="E731" s="57">
        <v>0</v>
      </c>
      <c r="F731" s="57">
        <v>0</v>
      </c>
      <c r="G731" s="57">
        <v>0.61</v>
      </c>
      <c r="H731" s="57">
        <v>7.0000000000000007E-2</v>
      </c>
      <c r="I731" s="57">
        <v>0</v>
      </c>
      <c r="J731" s="57">
        <v>3.99</v>
      </c>
      <c r="K731" s="59" t="str">
        <f t="shared" si="44"/>
        <v>678.2004</v>
      </c>
      <c r="L731" s="58">
        <f t="shared" si="45"/>
        <v>-0.61</v>
      </c>
      <c r="M731" s="58">
        <f>IFERROR(_xlfn.XLOOKUP(K731,'02 By Fund. Year'!A:A,'02 By Fund. Year'!B:B),0)</f>
        <v>0</v>
      </c>
      <c r="N731" s="57">
        <f t="shared" si="46"/>
        <v>-0.61</v>
      </c>
      <c r="P731" s="58">
        <f t="shared" si="47"/>
        <v>-7.0000000000000007E-2</v>
      </c>
    </row>
    <row r="732" spans="1:16" x14ac:dyDescent="0.3">
      <c r="A732">
        <v>678</v>
      </c>
      <c r="B732" t="s">
        <v>126</v>
      </c>
      <c r="C732">
        <v>2003</v>
      </c>
      <c r="D732" s="57">
        <v>2.68</v>
      </c>
      <c r="E732" s="57">
        <v>0</v>
      </c>
      <c r="F732" s="57">
        <v>0</v>
      </c>
      <c r="G732" s="57">
        <v>0.34</v>
      </c>
      <c r="H732" s="57">
        <v>0</v>
      </c>
      <c r="I732" s="57">
        <v>0</v>
      </c>
      <c r="J732" s="57">
        <v>2.34</v>
      </c>
      <c r="K732" s="59" t="str">
        <f t="shared" si="44"/>
        <v>678.2003</v>
      </c>
      <c r="L732" s="58">
        <f t="shared" si="45"/>
        <v>-0.34</v>
      </c>
      <c r="M732" s="58">
        <f>IFERROR(_xlfn.XLOOKUP(K732,'02 By Fund. Year'!A:A,'02 By Fund. Year'!B:B),0)</f>
        <v>0</v>
      </c>
      <c r="N732" s="57">
        <f t="shared" si="46"/>
        <v>-0.34</v>
      </c>
      <c r="P732" s="58">
        <f t="shared" si="47"/>
        <v>0</v>
      </c>
    </row>
    <row r="733" spans="1:16" x14ac:dyDescent="0.3">
      <c r="A733">
        <v>678</v>
      </c>
      <c r="B733" t="s">
        <v>126</v>
      </c>
      <c r="C733">
        <v>2002</v>
      </c>
      <c r="D733" s="57">
        <v>2.71</v>
      </c>
      <c r="E733" s="57">
        <v>0</v>
      </c>
      <c r="F733" s="57">
        <v>0</v>
      </c>
      <c r="G733" s="57">
        <v>0</v>
      </c>
      <c r="H733" s="57">
        <v>0</v>
      </c>
      <c r="I733" s="57">
        <v>0</v>
      </c>
      <c r="J733" s="57">
        <v>2.71</v>
      </c>
      <c r="K733" s="59" t="str">
        <f t="shared" si="44"/>
        <v>678.2002</v>
      </c>
      <c r="L733" s="58">
        <f t="shared" si="45"/>
        <v>0</v>
      </c>
      <c r="M733" s="58">
        <f>IFERROR(_xlfn.XLOOKUP(K733,'02 By Fund. Year'!A:A,'02 By Fund. Year'!B:B),0)</f>
        <v>0</v>
      </c>
      <c r="N733" s="57">
        <f t="shared" si="46"/>
        <v>0</v>
      </c>
      <c r="P733" s="58">
        <f t="shared" si="47"/>
        <v>0</v>
      </c>
    </row>
    <row r="734" spans="1:16" x14ac:dyDescent="0.3">
      <c r="A734">
        <v>678</v>
      </c>
      <c r="B734" t="s">
        <v>126</v>
      </c>
      <c r="C734">
        <v>2001</v>
      </c>
      <c r="D734" s="57">
        <v>4.43</v>
      </c>
      <c r="E734" s="57">
        <v>0</v>
      </c>
      <c r="F734" s="57">
        <v>0</v>
      </c>
      <c r="G734" s="57">
        <v>0</v>
      </c>
      <c r="H734" s="57">
        <v>0</v>
      </c>
      <c r="I734" s="57">
        <v>0</v>
      </c>
      <c r="J734" s="57">
        <v>4.43</v>
      </c>
      <c r="K734" s="59" t="str">
        <f t="shared" si="44"/>
        <v>678.2001</v>
      </c>
      <c r="L734" s="58">
        <f t="shared" si="45"/>
        <v>0</v>
      </c>
      <c r="M734" s="58">
        <f>IFERROR(_xlfn.XLOOKUP(K734,'02 By Fund. Year'!A:A,'02 By Fund. Year'!B:B),0)</f>
        <v>0</v>
      </c>
      <c r="N734" s="57">
        <f t="shared" si="46"/>
        <v>0</v>
      </c>
      <c r="P734" s="58">
        <f t="shared" si="47"/>
        <v>0</v>
      </c>
    </row>
    <row r="735" spans="1:16" x14ac:dyDescent="0.3">
      <c r="A735">
        <v>678</v>
      </c>
      <c r="B735" t="s">
        <v>126</v>
      </c>
      <c r="C735">
        <v>2000</v>
      </c>
      <c r="D735" s="57">
        <v>6.26</v>
      </c>
      <c r="E735" s="57">
        <v>0</v>
      </c>
      <c r="F735" s="57">
        <v>0</v>
      </c>
      <c r="G735" s="57">
        <v>0</v>
      </c>
      <c r="H735" s="57">
        <v>0</v>
      </c>
      <c r="I735" s="57">
        <v>0</v>
      </c>
      <c r="J735" s="57">
        <v>6.26</v>
      </c>
      <c r="K735" s="59" t="str">
        <f t="shared" si="44"/>
        <v>678.2000</v>
      </c>
      <c r="L735" s="58">
        <f t="shared" si="45"/>
        <v>0</v>
      </c>
      <c r="M735" s="58">
        <f>IFERROR(_xlfn.XLOOKUP(K735,'02 By Fund. Year'!A:A,'02 By Fund. Year'!B:B),0)</f>
        <v>0</v>
      </c>
      <c r="N735" s="57">
        <f t="shared" si="46"/>
        <v>0</v>
      </c>
      <c r="P735" s="58">
        <f t="shared" si="47"/>
        <v>0</v>
      </c>
    </row>
    <row r="736" spans="1:16" x14ac:dyDescent="0.3">
      <c r="A736">
        <v>678</v>
      </c>
      <c r="B736" t="s">
        <v>126</v>
      </c>
      <c r="C736">
        <v>1999</v>
      </c>
      <c r="D736" s="57">
        <v>3.77</v>
      </c>
      <c r="E736" s="57">
        <v>0</v>
      </c>
      <c r="F736" s="57">
        <v>0</v>
      </c>
      <c r="G736" s="57">
        <v>0</v>
      </c>
      <c r="H736" s="57">
        <v>0</v>
      </c>
      <c r="I736" s="57">
        <v>0</v>
      </c>
      <c r="J736" s="57">
        <v>3.77</v>
      </c>
      <c r="K736" s="59" t="str">
        <f t="shared" si="44"/>
        <v>678.1999</v>
      </c>
      <c r="L736" s="58">
        <f t="shared" si="45"/>
        <v>0</v>
      </c>
      <c r="M736" s="58">
        <f>IFERROR(_xlfn.XLOOKUP(K736,'02 By Fund. Year'!A:A,'02 By Fund. Year'!B:B),0)</f>
        <v>0</v>
      </c>
      <c r="N736" s="57">
        <f t="shared" si="46"/>
        <v>0</v>
      </c>
      <c r="P736" s="58">
        <f t="shared" si="47"/>
        <v>0</v>
      </c>
    </row>
    <row r="737" spans="1:16" x14ac:dyDescent="0.3">
      <c r="A737">
        <v>678</v>
      </c>
      <c r="B737" t="s">
        <v>126</v>
      </c>
      <c r="C737">
        <v>1998</v>
      </c>
      <c r="D737" s="57">
        <v>2.88</v>
      </c>
      <c r="E737" s="57">
        <v>0</v>
      </c>
      <c r="F737" s="57">
        <v>0</v>
      </c>
      <c r="G737" s="57">
        <v>0</v>
      </c>
      <c r="H737" s="57">
        <v>0</v>
      </c>
      <c r="I737" s="57">
        <v>0</v>
      </c>
      <c r="J737" s="57">
        <v>2.88</v>
      </c>
      <c r="K737" s="59" t="str">
        <f t="shared" si="44"/>
        <v>678.1998</v>
      </c>
      <c r="L737" s="58">
        <f t="shared" si="45"/>
        <v>0</v>
      </c>
      <c r="M737" s="58">
        <f>IFERROR(_xlfn.XLOOKUP(K737,'02 By Fund. Year'!A:A,'02 By Fund. Year'!B:B),0)</f>
        <v>0</v>
      </c>
      <c r="N737" s="57">
        <f t="shared" si="46"/>
        <v>0</v>
      </c>
      <c r="P737" s="58">
        <f t="shared" si="47"/>
        <v>0</v>
      </c>
    </row>
    <row r="738" spans="1:16" x14ac:dyDescent="0.3">
      <c r="A738">
        <v>678</v>
      </c>
      <c r="B738" t="s">
        <v>126</v>
      </c>
      <c r="C738">
        <v>1997</v>
      </c>
      <c r="D738" s="57">
        <v>0.48</v>
      </c>
      <c r="E738" s="57">
        <v>0</v>
      </c>
      <c r="F738" s="57">
        <v>0</v>
      </c>
      <c r="G738" s="57">
        <v>0</v>
      </c>
      <c r="H738" s="57">
        <v>0</v>
      </c>
      <c r="I738" s="57">
        <v>0</v>
      </c>
      <c r="J738" s="57">
        <v>0.48</v>
      </c>
      <c r="K738" s="59" t="str">
        <f t="shared" si="44"/>
        <v>678.1997</v>
      </c>
      <c r="L738" s="58">
        <f t="shared" si="45"/>
        <v>0</v>
      </c>
      <c r="M738" s="58">
        <f>IFERROR(_xlfn.XLOOKUP(K738,'02 By Fund. Year'!A:A,'02 By Fund. Year'!B:B),0)</f>
        <v>0</v>
      </c>
      <c r="N738" s="57">
        <f t="shared" si="46"/>
        <v>0</v>
      </c>
      <c r="P738" s="58">
        <f t="shared" si="47"/>
        <v>0</v>
      </c>
    </row>
    <row r="739" spans="1:16" x14ac:dyDescent="0.3">
      <c r="A739">
        <v>678</v>
      </c>
      <c r="B739" t="s">
        <v>126</v>
      </c>
      <c r="C739">
        <v>1996</v>
      </c>
      <c r="D739" s="57">
        <v>0.35</v>
      </c>
      <c r="E739" s="57">
        <v>0</v>
      </c>
      <c r="F739" s="57">
        <v>0</v>
      </c>
      <c r="G739" s="57">
        <v>0</v>
      </c>
      <c r="H739" s="57">
        <v>0</v>
      </c>
      <c r="I739" s="57">
        <v>0</v>
      </c>
      <c r="J739" s="57">
        <v>0.35</v>
      </c>
      <c r="K739" s="59" t="str">
        <f t="shared" si="44"/>
        <v>678.1996</v>
      </c>
      <c r="L739" s="58">
        <f t="shared" si="45"/>
        <v>0</v>
      </c>
      <c r="M739" s="58">
        <f>IFERROR(_xlfn.XLOOKUP(K739,'02 By Fund. Year'!A:A,'02 By Fund. Year'!B:B),0)</f>
        <v>0</v>
      </c>
      <c r="N739" s="57">
        <f t="shared" si="46"/>
        <v>0</v>
      </c>
      <c r="P739" s="58">
        <f t="shared" si="47"/>
        <v>0</v>
      </c>
    </row>
    <row r="740" spans="1:16" x14ac:dyDescent="0.3">
      <c r="A740">
        <v>678</v>
      </c>
      <c r="B740" t="s">
        <v>126</v>
      </c>
      <c r="C740">
        <v>1995</v>
      </c>
      <c r="D740" s="57">
        <v>0.28000000000000003</v>
      </c>
      <c r="E740" s="57">
        <v>0</v>
      </c>
      <c r="F740" s="57">
        <v>0</v>
      </c>
      <c r="G740" s="57">
        <v>0</v>
      </c>
      <c r="H740" s="57">
        <v>0</v>
      </c>
      <c r="I740" s="57">
        <v>0</v>
      </c>
      <c r="J740" s="57">
        <v>0.28000000000000003</v>
      </c>
      <c r="K740" s="59" t="str">
        <f t="shared" si="44"/>
        <v>678.1995</v>
      </c>
      <c r="L740" s="58">
        <f t="shared" si="45"/>
        <v>0</v>
      </c>
      <c r="M740" s="58">
        <f>IFERROR(_xlfn.XLOOKUP(K740,'02 By Fund. Year'!A:A,'02 By Fund. Year'!B:B),0)</f>
        <v>0</v>
      </c>
      <c r="N740" s="57">
        <f t="shared" si="46"/>
        <v>0</v>
      </c>
      <c r="P740" s="58">
        <f t="shared" si="47"/>
        <v>0</v>
      </c>
    </row>
    <row r="741" spans="1:16" x14ac:dyDescent="0.3">
      <c r="A741">
        <v>678</v>
      </c>
      <c r="B741" t="s">
        <v>126</v>
      </c>
      <c r="C741">
        <v>1994</v>
      </c>
      <c r="D741" s="57">
        <v>0</v>
      </c>
      <c r="E741" s="57">
        <v>0</v>
      </c>
      <c r="F741" s="57">
        <v>0</v>
      </c>
      <c r="G741" s="57">
        <v>0</v>
      </c>
      <c r="H741" s="57">
        <v>0</v>
      </c>
      <c r="I741" s="57">
        <v>0</v>
      </c>
      <c r="J741" s="57">
        <v>0</v>
      </c>
      <c r="K741" s="59" t="str">
        <f t="shared" si="44"/>
        <v>678.1994</v>
      </c>
      <c r="L741" s="58">
        <f t="shared" si="45"/>
        <v>0</v>
      </c>
      <c r="M741" s="58">
        <f>IFERROR(_xlfn.XLOOKUP(K741,'02 By Fund. Year'!A:A,'02 By Fund. Year'!B:B),0)</f>
        <v>0</v>
      </c>
      <c r="N741" s="57">
        <f t="shared" si="46"/>
        <v>0</v>
      </c>
      <c r="P741" s="58">
        <f t="shared" si="47"/>
        <v>0</v>
      </c>
    </row>
    <row r="742" spans="1:16" x14ac:dyDescent="0.3">
      <c r="A742">
        <v>678</v>
      </c>
      <c r="B742" t="s">
        <v>126</v>
      </c>
      <c r="C742">
        <v>1993</v>
      </c>
      <c r="D742" s="57">
        <v>0.19</v>
      </c>
      <c r="E742" s="57">
        <v>0</v>
      </c>
      <c r="F742" s="57">
        <v>0</v>
      </c>
      <c r="G742" s="57">
        <v>0</v>
      </c>
      <c r="H742" s="57">
        <v>0</v>
      </c>
      <c r="I742" s="57">
        <v>0</v>
      </c>
      <c r="J742" s="57">
        <v>0.19</v>
      </c>
      <c r="K742" s="59" t="str">
        <f t="shared" si="44"/>
        <v>678.1993</v>
      </c>
      <c r="L742" s="58">
        <f t="shared" si="45"/>
        <v>0</v>
      </c>
      <c r="M742" s="58">
        <f>IFERROR(_xlfn.XLOOKUP(K742,'02 By Fund. Year'!A:A,'02 By Fund. Year'!B:B),0)</f>
        <v>0</v>
      </c>
      <c r="N742" s="57">
        <f t="shared" si="46"/>
        <v>0</v>
      </c>
      <c r="P742" s="58">
        <f t="shared" si="47"/>
        <v>0</v>
      </c>
    </row>
    <row r="743" spans="1:16" x14ac:dyDescent="0.3">
      <c r="A743">
        <v>678</v>
      </c>
      <c r="B743" t="s">
        <v>126</v>
      </c>
      <c r="C743">
        <v>1992</v>
      </c>
      <c r="D743" s="57">
        <v>0.22</v>
      </c>
      <c r="E743" s="57">
        <v>0</v>
      </c>
      <c r="F743" s="57">
        <v>0</v>
      </c>
      <c r="G743" s="57">
        <v>0</v>
      </c>
      <c r="H743" s="57">
        <v>0</v>
      </c>
      <c r="I743" s="57">
        <v>0</v>
      </c>
      <c r="J743" s="57">
        <v>0.22</v>
      </c>
      <c r="K743" s="59" t="str">
        <f t="shared" si="44"/>
        <v>678.1992</v>
      </c>
      <c r="L743" s="58">
        <f t="shared" si="45"/>
        <v>0</v>
      </c>
      <c r="M743" s="58">
        <f>IFERROR(_xlfn.XLOOKUP(K743,'02 By Fund. Year'!A:A,'02 By Fund. Year'!B:B),0)</f>
        <v>0</v>
      </c>
      <c r="N743" s="57">
        <f t="shared" si="46"/>
        <v>0</v>
      </c>
      <c r="P743" s="58">
        <f t="shared" si="47"/>
        <v>0</v>
      </c>
    </row>
    <row r="744" spans="1:16" x14ac:dyDescent="0.3">
      <c r="A744">
        <v>678</v>
      </c>
      <c r="B744" t="s">
        <v>126</v>
      </c>
      <c r="C744">
        <v>1991</v>
      </c>
      <c r="D744" s="57">
        <v>0.25</v>
      </c>
      <c r="E744" s="57">
        <v>0</v>
      </c>
      <c r="F744" s="57">
        <v>0</v>
      </c>
      <c r="G744" s="57">
        <v>0</v>
      </c>
      <c r="H744" s="57">
        <v>0</v>
      </c>
      <c r="I744" s="57">
        <v>0</v>
      </c>
      <c r="J744" s="57">
        <v>0.25</v>
      </c>
      <c r="K744" s="59" t="str">
        <f t="shared" si="44"/>
        <v>678.1991</v>
      </c>
      <c r="L744" s="58">
        <f t="shared" si="45"/>
        <v>0</v>
      </c>
      <c r="M744" s="58">
        <f>IFERROR(_xlfn.XLOOKUP(K744,'02 By Fund. Year'!A:A,'02 By Fund. Year'!B:B),0)</f>
        <v>0</v>
      </c>
      <c r="N744" s="57">
        <f t="shared" si="46"/>
        <v>0</v>
      </c>
      <c r="P744" s="58">
        <f t="shared" si="47"/>
        <v>0</v>
      </c>
    </row>
    <row r="745" spans="1:16" x14ac:dyDescent="0.3">
      <c r="A745">
        <v>678</v>
      </c>
      <c r="B745" t="s">
        <v>126</v>
      </c>
      <c r="C745">
        <v>1990</v>
      </c>
      <c r="D745" s="57">
        <v>0.28999999999999998</v>
      </c>
      <c r="E745" s="57">
        <v>0</v>
      </c>
      <c r="F745" s="57">
        <v>0</v>
      </c>
      <c r="G745" s="57">
        <v>0</v>
      </c>
      <c r="H745" s="57">
        <v>0</v>
      </c>
      <c r="I745" s="57">
        <v>0</v>
      </c>
      <c r="J745" s="57">
        <v>0.28999999999999998</v>
      </c>
      <c r="K745" s="59" t="str">
        <f t="shared" si="44"/>
        <v>678.1990</v>
      </c>
      <c r="L745" s="58">
        <f t="shared" si="45"/>
        <v>0</v>
      </c>
      <c r="M745" s="58">
        <f>IFERROR(_xlfn.XLOOKUP(K745,'02 By Fund. Year'!A:A,'02 By Fund. Year'!B:B),0)</f>
        <v>0</v>
      </c>
      <c r="N745" s="57">
        <f t="shared" si="46"/>
        <v>0</v>
      </c>
      <c r="P745" s="58">
        <f t="shared" si="47"/>
        <v>0</v>
      </c>
    </row>
    <row r="746" spans="1:16" x14ac:dyDescent="0.3">
      <c r="A746">
        <v>678</v>
      </c>
      <c r="B746" t="s">
        <v>126</v>
      </c>
      <c r="C746">
        <v>1989</v>
      </c>
      <c r="D746" s="57">
        <v>0.3</v>
      </c>
      <c r="E746" s="57">
        <v>0</v>
      </c>
      <c r="F746" s="57">
        <v>0</v>
      </c>
      <c r="G746" s="57">
        <v>0</v>
      </c>
      <c r="H746" s="57">
        <v>0</v>
      </c>
      <c r="I746" s="57">
        <v>0</v>
      </c>
      <c r="J746" s="57">
        <v>0.3</v>
      </c>
      <c r="K746" s="59" t="str">
        <f t="shared" si="44"/>
        <v>678.1989</v>
      </c>
      <c r="L746" s="58">
        <f t="shared" si="45"/>
        <v>0</v>
      </c>
      <c r="M746" s="58">
        <f>IFERROR(_xlfn.XLOOKUP(K746,'02 By Fund. Year'!A:A,'02 By Fund. Year'!B:B),0)</f>
        <v>0</v>
      </c>
      <c r="N746" s="57">
        <f t="shared" si="46"/>
        <v>0</v>
      </c>
      <c r="P746" s="58">
        <f t="shared" si="47"/>
        <v>0</v>
      </c>
    </row>
    <row r="747" spans="1:16" x14ac:dyDescent="0.3">
      <c r="A747">
        <v>678</v>
      </c>
      <c r="B747" t="s">
        <v>126</v>
      </c>
      <c r="C747">
        <v>1988</v>
      </c>
      <c r="D747" s="57">
        <v>0.31</v>
      </c>
      <c r="E747" s="57">
        <v>0</v>
      </c>
      <c r="F747" s="57">
        <v>0</v>
      </c>
      <c r="G747" s="57">
        <v>0</v>
      </c>
      <c r="H747" s="57">
        <v>0</v>
      </c>
      <c r="I747" s="57">
        <v>0</v>
      </c>
      <c r="J747" s="57">
        <v>0.31</v>
      </c>
      <c r="K747" s="59" t="str">
        <f t="shared" si="44"/>
        <v>678.1988</v>
      </c>
      <c r="L747" s="58">
        <f t="shared" si="45"/>
        <v>0</v>
      </c>
      <c r="M747" s="58">
        <f>IFERROR(_xlfn.XLOOKUP(K747,'02 By Fund. Year'!A:A,'02 By Fund. Year'!B:B),0)</f>
        <v>0</v>
      </c>
      <c r="N747" s="57">
        <f t="shared" si="46"/>
        <v>0</v>
      </c>
      <c r="P747" s="58">
        <f t="shared" si="47"/>
        <v>0</v>
      </c>
    </row>
    <row r="748" spans="1:16" x14ac:dyDescent="0.3">
      <c r="A748">
        <v>678</v>
      </c>
      <c r="B748" t="s">
        <v>126</v>
      </c>
      <c r="C748">
        <v>1987</v>
      </c>
      <c r="D748" s="57">
        <v>0.93</v>
      </c>
      <c r="E748" s="57">
        <v>0</v>
      </c>
      <c r="F748" s="57">
        <v>0</v>
      </c>
      <c r="G748" s="57">
        <v>0</v>
      </c>
      <c r="H748" s="57">
        <v>0.64</v>
      </c>
      <c r="I748" s="57">
        <v>0</v>
      </c>
      <c r="J748" s="57">
        <v>0.28999999999999998</v>
      </c>
      <c r="K748" s="59" t="str">
        <f t="shared" si="44"/>
        <v>678.1987</v>
      </c>
      <c r="L748" s="58">
        <f t="shared" si="45"/>
        <v>0</v>
      </c>
      <c r="M748" s="58">
        <f>IFERROR(_xlfn.XLOOKUP(K748,'02 By Fund. Year'!A:A,'02 By Fund. Year'!B:B),0)</f>
        <v>0</v>
      </c>
      <c r="N748" s="57">
        <f t="shared" si="46"/>
        <v>0</v>
      </c>
      <c r="P748" s="58">
        <f t="shared" si="47"/>
        <v>-0.64</v>
      </c>
    </row>
    <row r="749" spans="1:16" x14ac:dyDescent="0.3">
      <c r="A749">
        <v>678</v>
      </c>
      <c r="B749" t="s">
        <v>126</v>
      </c>
      <c r="C749">
        <v>1986</v>
      </c>
      <c r="D749" s="57">
        <v>0.74</v>
      </c>
      <c r="E749" s="57">
        <v>0</v>
      </c>
      <c r="F749" s="57">
        <v>0</v>
      </c>
      <c r="G749" s="57">
        <v>0</v>
      </c>
      <c r="H749" s="57">
        <v>0.53</v>
      </c>
      <c r="I749" s="57">
        <v>0</v>
      </c>
      <c r="J749" s="57">
        <v>0.21</v>
      </c>
      <c r="K749" s="59" t="str">
        <f t="shared" si="44"/>
        <v>678.1986</v>
      </c>
      <c r="L749" s="58">
        <f t="shared" si="45"/>
        <v>0</v>
      </c>
      <c r="M749" s="58">
        <f>IFERROR(_xlfn.XLOOKUP(K749,'02 By Fund. Year'!A:A,'02 By Fund. Year'!B:B),0)</f>
        <v>0</v>
      </c>
      <c r="N749" s="57">
        <f t="shared" si="46"/>
        <v>0</v>
      </c>
      <c r="P749" s="58">
        <f t="shared" si="47"/>
        <v>-0.53</v>
      </c>
    </row>
    <row r="750" spans="1:16" x14ac:dyDescent="0.3">
      <c r="A750">
        <v>678</v>
      </c>
      <c r="B750" t="s">
        <v>126</v>
      </c>
      <c r="C750">
        <v>1985</v>
      </c>
      <c r="D750" s="57">
        <v>0.66</v>
      </c>
      <c r="E750" s="57">
        <v>0</v>
      </c>
      <c r="F750" s="57">
        <v>0</v>
      </c>
      <c r="G750" s="57">
        <v>0</v>
      </c>
      <c r="H750" s="57">
        <v>0.51</v>
      </c>
      <c r="I750" s="57">
        <v>0</v>
      </c>
      <c r="J750" s="57">
        <v>0.15</v>
      </c>
      <c r="K750" s="59" t="str">
        <f t="shared" si="44"/>
        <v>678.1985</v>
      </c>
      <c r="L750" s="58">
        <f t="shared" si="45"/>
        <v>0</v>
      </c>
      <c r="M750" s="58">
        <f>IFERROR(_xlfn.XLOOKUP(K750,'02 By Fund. Year'!A:A,'02 By Fund. Year'!B:B),0)</f>
        <v>0</v>
      </c>
      <c r="N750" s="57">
        <f t="shared" si="46"/>
        <v>0</v>
      </c>
      <c r="P750" s="58">
        <f t="shared" si="47"/>
        <v>-0.51</v>
      </c>
    </row>
    <row r="751" spans="1:16" x14ac:dyDescent="0.3">
      <c r="A751">
        <v>678</v>
      </c>
      <c r="B751" t="s">
        <v>126</v>
      </c>
      <c r="C751">
        <v>1984</v>
      </c>
      <c r="D751" s="57">
        <v>0.48</v>
      </c>
      <c r="E751" s="57">
        <v>0</v>
      </c>
      <c r="F751" s="57">
        <v>0</v>
      </c>
      <c r="G751" s="57">
        <v>0</v>
      </c>
      <c r="H751" s="57">
        <v>0.48</v>
      </c>
      <c r="I751" s="57">
        <v>0</v>
      </c>
      <c r="J751" s="57">
        <v>0</v>
      </c>
      <c r="K751" s="59" t="str">
        <f t="shared" si="44"/>
        <v>678.1984</v>
      </c>
      <c r="L751" s="58">
        <f t="shared" si="45"/>
        <v>0</v>
      </c>
      <c r="M751" s="58">
        <f>IFERROR(_xlfn.XLOOKUP(K751,'02 By Fund. Year'!A:A,'02 By Fund. Year'!B:B),0)</f>
        <v>0</v>
      </c>
      <c r="N751" s="57">
        <f t="shared" si="46"/>
        <v>0</v>
      </c>
      <c r="P751" s="58">
        <f t="shared" si="47"/>
        <v>-0.48</v>
      </c>
    </row>
    <row r="752" spans="1:16" x14ac:dyDescent="0.3">
      <c r="A752">
        <v>678</v>
      </c>
      <c r="B752" t="s">
        <v>126</v>
      </c>
      <c r="C752">
        <v>1983</v>
      </c>
      <c r="D752" s="57">
        <v>0.11</v>
      </c>
      <c r="E752" s="57">
        <v>0</v>
      </c>
      <c r="F752" s="57">
        <v>0</v>
      </c>
      <c r="G752" s="57">
        <v>0</v>
      </c>
      <c r="H752" s="57">
        <v>0.11</v>
      </c>
      <c r="I752" s="57">
        <v>0</v>
      </c>
      <c r="J752" s="57">
        <v>0</v>
      </c>
      <c r="K752" s="59" t="str">
        <f t="shared" si="44"/>
        <v>678.1983</v>
      </c>
      <c r="L752" s="58">
        <f t="shared" si="45"/>
        <v>0</v>
      </c>
      <c r="M752" s="58">
        <f>IFERROR(_xlfn.XLOOKUP(K752,'02 By Fund. Year'!A:A,'02 By Fund. Year'!B:B),0)</f>
        <v>0</v>
      </c>
      <c r="N752" s="57">
        <f t="shared" si="46"/>
        <v>0</v>
      </c>
      <c r="P752" s="58">
        <f t="shared" si="47"/>
        <v>-0.11</v>
      </c>
    </row>
    <row r="753" spans="1:16" x14ac:dyDescent="0.3">
      <c r="A753">
        <v>679</v>
      </c>
      <c r="B753" t="s">
        <v>127</v>
      </c>
      <c r="C753">
        <v>2025</v>
      </c>
      <c r="D753" s="57">
        <v>224928.58</v>
      </c>
      <c r="E753" s="57">
        <v>73.400000000000006</v>
      </c>
      <c r="F753" s="57">
        <v>-242.13</v>
      </c>
      <c r="G753" s="57">
        <v>1.0900000000000001</v>
      </c>
      <c r="H753" s="57">
        <v>216583.44</v>
      </c>
      <c r="I753" s="57">
        <v>5747.36</v>
      </c>
      <c r="J753" s="57">
        <v>2427.96</v>
      </c>
      <c r="K753" s="59" t="str">
        <f t="shared" si="44"/>
        <v>679.2025</v>
      </c>
      <c r="L753" s="58">
        <f t="shared" si="45"/>
        <v>-169.82</v>
      </c>
      <c r="M753" s="58">
        <f>IFERROR(_xlfn.XLOOKUP(K753,'02 By Fund. Year'!A:A,'02 By Fund. Year'!B:B),0)</f>
        <v>-819.89</v>
      </c>
      <c r="N753" s="57">
        <f t="shared" si="46"/>
        <v>-989.71</v>
      </c>
      <c r="P753" s="58">
        <f t="shared" si="47"/>
        <v>-215763.55</v>
      </c>
    </row>
    <row r="754" spans="1:16" x14ac:dyDescent="0.3">
      <c r="A754">
        <v>679</v>
      </c>
      <c r="B754" t="s">
        <v>127</v>
      </c>
      <c r="C754">
        <v>2024</v>
      </c>
      <c r="D754" s="57">
        <v>2229.41</v>
      </c>
      <c r="E754" s="57">
        <v>0</v>
      </c>
      <c r="F754" s="57">
        <v>-161.81</v>
      </c>
      <c r="G754" s="57">
        <v>0.96</v>
      </c>
      <c r="H754" s="57">
        <v>1351.51</v>
      </c>
      <c r="I754" s="57">
        <v>-1.04</v>
      </c>
      <c r="J754" s="57">
        <v>716.17</v>
      </c>
      <c r="K754" s="59" t="str">
        <f t="shared" si="44"/>
        <v>679.2024</v>
      </c>
      <c r="L754" s="58">
        <f t="shared" si="45"/>
        <v>-162.77000000000001</v>
      </c>
      <c r="M754" s="58">
        <f>IFERROR(_xlfn.XLOOKUP(K754,'02 By Fund. Year'!A:A,'02 By Fund. Year'!B:B),0)</f>
        <v>1333.41</v>
      </c>
      <c r="N754" s="57">
        <f t="shared" si="46"/>
        <v>1170.6400000000001</v>
      </c>
      <c r="P754" s="58">
        <f t="shared" si="47"/>
        <v>-2684.92</v>
      </c>
    </row>
    <row r="755" spans="1:16" x14ac:dyDescent="0.3">
      <c r="A755">
        <v>679</v>
      </c>
      <c r="B755" t="s">
        <v>127</v>
      </c>
      <c r="C755">
        <v>2023</v>
      </c>
      <c r="D755" s="57">
        <v>674.06</v>
      </c>
      <c r="E755" s="57">
        <v>0.82</v>
      </c>
      <c r="F755" s="57">
        <v>-28.76</v>
      </c>
      <c r="G755" s="57">
        <v>0.81</v>
      </c>
      <c r="H755" s="57">
        <v>227.09</v>
      </c>
      <c r="I755" s="57">
        <v>0.01</v>
      </c>
      <c r="J755" s="57">
        <v>418.21</v>
      </c>
      <c r="K755" s="59" t="str">
        <f t="shared" si="44"/>
        <v>679.2023</v>
      </c>
      <c r="L755" s="58">
        <f t="shared" si="45"/>
        <v>-28.75</v>
      </c>
      <c r="M755" s="58">
        <f>IFERROR(_xlfn.XLOOKUP(K755,'02 By Fund. Year'!A:A,'02 By Fund. Year'!B:B),0)</f>
        <v>485.06</v>
      </c>
      <c r="N755" s="57">
        <f t="shared" si="46"/>
        <v>456.31</v>
      </c>
      <c r="P755" s="58">
        <f t="shared" si="47"/>
        <v>-712.15</v>
      </c>
    </row>
    <row r="756" spans="1:16" x14ac:dyDescent="0.3">
      <c r="A756">
        <v>679</v>
      </c>
      <c r="B756" t="s">
        <v>127</v>
      </c>
      <c r="C756">
        <v>2022</v>
      </c>
      <c r="D756" s="57">
        <v>359.83</v>
      </c>
      <c r="E756" s="57">
        <v>0</v>
      </c>
      <c r="F756" s="57">
        <v>-18.100000000000001</v>
      </c>
      <c r="G756" s="57">
        <v>0.76</v>
      </c>
      <c r="H756" s="57">
        <v>150.47999999999999</v>
      </c>
      <c r="I756" s="57">
        <v>0.01</v>
      </c>
      <c r="J756" s="57">
        <v>190.48</v>
      </c>
      <c r="K756" s="59" t="str">
        <f t="shared" si="44"/>
        <v>679.2022</v>
      </c>
      <c r="L756" s="58">
        <f t="shared" si="45"/>
        <v>-18.860000000000003</v>
      </c>
      <c r="M756" s="58">
        <f>IFERROR(_xlfn.XLOOKUP(K756,'02 By Fund. Year'!A:A,'02 By Fund. Year'!B:B),0)</f>
        <v>29.93</v>
      </c>
      <c r="N756" s="57">
        <f t="shared" si="46"/>
        <v>11.069999999999997</v>
      </c>
      <c r="P756" s="58">
        <f t="shared" si="47"/>
        <v>-180.41</v>
      </c>
    </row>
    <row r="757" spans="1:16" x14ac:dyDescent="0.3">
      <c r="A757">
        <v>679</v>
      </c>
      <c r="B757" t="s">
        <v>127</v>
      </c>
      <c r="C757">
        <v>2021</v>
      </c>
      <c r="D757" s="57">
        <v>143.77000000000001</v>
      </c>
      <c r="E757" s="57">
        <v>0</v>
      </c>
      <c r="F757" s="57">
        <v>-24.12</v>
      </c>
      <c r="G757" s="57">
        <v>1.06</v>
      </c>
      <c r="H757" s="57">
        <v>56.35</v>
      </c>
      <c r="I757" s="57">
        <v>-0.26</v>
      </c>
      <c r="J757" s="57">
        <v>62.5</v>
      </c>
      <c r="K757" s="59" t="str">
        <f t="shared" si="44"/>
        <v>679.2021</v>
      </c>
      <c r="L757" s="58">
        <f t="shared" si="45"/>
        <v>-25.18</v>
      </c>
      <c r="M757" s="58">
        <f>IFERROR(_xlfn.XLOOKUP(K757,'02 By Fund. Year'!A:A,'02 By Fund. Year'!B:B),0)</f>
        <v>31.89</v>
      </c>
      <c r="N757" s="57">
        <f t="shared" si="46"/>
        <v>6.7100000000000009</v>
      </c>
      <c r="P757" s="58">
        <f t="shared" si="47"/>
        <v>-88.240000000000009</v>
      </c>
    </row>
    <row r="758" spans="1:16" x14ac:dyDescent="0.3">
      <c r="A758">
        <v>679</v>
      </c>
      <c r="B758" t="s">
        <v>127</v>
      </c>
      <c r="C758">
        <v>2020</v>
      </c>
      <c r="D758" s="57">
        <v>0</v>
      </c>
      <c r="E758" s="57">
        <v>0</v>
      </c>
      <c r="F758" s="57">
        <v>0</v>
      </c>
      <c r="G758" s="57">
        <v>0</v>
      </c>
      <c r="H758" s="57">
        <v>0</v>
      </c>
      <c r="I758" s="57">
        <v>0</v>
      </c>
      <c r="J758" s="57">
        <v>0</v>
      </c>
      <c r="K758" s="59" t="str">
        <f t="shared" si="44"/>
        <v>679.2020</v>
      </c>
      <c r="L758" s="58">
        <f t="shared" si="45"/>
        <v>0</v>
      </c>
      <c r="M758" s="58">
        <f>IFERROR(_xlfn.XLOOKUP(K758,'02 By Fund. Year'!A:A,'02 By Fund. Year'!B:B),0)</f>
        <v>0</v>
      </c>
      <c r="N758" s="57">
        <f t="shared" si="46"/>
        <v>0</v>
      </c>
      <c r="P758" s="58">
        <f t="shared" si="47"/>
        <v>0</v>
      </c>
    </row>
    <row r="759" spans="1:16" x14ac:dyDescent="0.3">
      <c r="A759">
        <v>679</v>
      </c>
      <c r="B759" t="s">
        <v>127</v>
      </c>
      <c r="C759">
        <v>2007</v>
      </c>
      <c r="D759" s="57">
        <v>0.81</v>
      </c>
      <c r="E759" s="57">
        <v>0</v>
      </c>
      <c r="F759" s="57">
        <v>0</v>
      </c>
      <c r="G759" s="57">
        <v>0.08</v>
      </c>
      <c r="H759" s="57">
        <v>0.01</v>
      </c>
      <c r="I759" s="57">
        <v>0</v>
      </c>
      <c r="J759" s="57">
        <v>0.72</v>
      </c>
      <c r="K759" s="59" t="str">
        <f t="shared" si="44"/>
        <v>679.2007</v>
      </c>
      <c r="L759" s="58">
        <f t="shared" si="45"/>
        <v>-0.08</v>
      </c>
      <c r="M759" s="58">
        <f>IFERROR(_xlfn.XLOOKUP(K759,'02 By Fund. Year'!A:A,'02 By Fund. Year'!B:B),0)</f>
        <v>0</v>
      </c>
      <c r="N759" s="57">
        <f t="shared" si="46"/>
        <v>-0.08</v>
      </c>
      <c r="P759" s="58">
        <f t="shared" si="47"/>
        <v>-0.01</v>
      </c>
    </row>
    <row r="760" spans="1:16" x14ac:dyDescent="0.3">
      <c r="A760">
        <v>679</v>
      </c>
      <c r="B760" t="s">
        <v>127</v>
      </c>
      <c r="C760">
        <v>2006</v>
      </c>
      <c r="D760" s="57">
        <v>0.81</v>
      </c>
      <c r="E760" s="57">
        <v>0</v>
      </c>
      <c r="F760" s="57">
        <v>0</v>
      </c>
      <c r="G760" s="57">
        <v>0.09</v>
      </c>
      <c r="H760" s="57">
        <v>0.06</v>
      </c>
      <c r="I760" s="57">
        <v>0</v>
      </c>
      <c r="J760" s="57">
        <v>0.66</v>
      </c>
      <c r="K760" s="59" t="str">
        <f t="shared" si="44"/>
        <v>679.2006</v>
      </c>
      <c r="L760" s="58">
        <f t="shared" si="45"/>
        <v>-0.09</v>
      </c>
      <c r="M760" s="58">
        <f>IFERROR(_xlfn.XLOOKUP(K760,'02 By Fund. Year'!A:A,'02 By Fund. Year'!B:B),0)</f>
        <v>0</v>
      </c>
      <c r="N760" s="57">
        <f t="shared" si="46"/>
        <v>-0.09</v>
      </c>
      <c r="P760" s="58">
        <f t="shared" si="47"/>
        <v>-0.06</v>
      </c>
    </row>
    <row r="761" spans="1:16" x14ac:dyDescent="0.3">
      <c r="A761">
        <v>679</v>
      </c>
      <c r="B761" t="s">
        <v>127</v>
      </c>
      <c r="C761">
        <v>2005</v>
      </c>
      <c r="D761" s="57">
        <v>0.65</v>
      </c>
      <c r="E761" s="57">
        <v>0</v>
      </c>
      <c r="F761" s="57">
        <v>0</v>
      </c>
      <c r="G761" s="57">
        <v>7.0000000000000007E-2</v>
      </c>
      <c r="H761" s="57">
        <v>0.01</v>
      </c>
      <c r="I761" s="57">
        <v>0</v>
      </c>
      <c r="J761" s="57">
        <v>0.56999999999999995</v>
      </c>
      <c r="K761" s="59" t="str">
        <f t="shared" si="44"/>
        <v>679.2005</v>
      </c>
      <c r="L761" s="58">
        <f t="shared" si="45"/>
        <v>-7.0000000000000007E-2</v>
      </c>
      <c r="M761" s="58">
        <f>IFERROR(_xlfn.XLOOKUP(K761,'02 By Fund. Year'!A:A,'02 By Fund. Year'!B:B),0)</f>
        <v>0</v>
      </c>
      <c r="N761" s="57">
        <f t="shared" si="46"/>
        <v>-7.0000000000000007E-2</v>
      </c>
      <c r="P761" s="58">
        <f t="shared" si="47"/>
        <v>-0.01</v>
      </c>
    </row>
    <row r="762" spans="1:16" x14ac:dyDescent="0.3">
      <c r="A762">
        <v>679</v>
      </c>
      <c r="B762" t="s">
        <v>127</v>
      </c>
      <c r="C762">
        <v>2004</v>
      </c>
      <c r="D762" s="57">
        <v>0.48</v>
      </c>
      <c r="E762" s="57">
        <v>0</v>
      </c>
      <c r="F762" s="57">
        <v>0</v>
      </c>
      <c r="G762" s="57">
        <v>7.0000000000000007E-2</v>
      </c>
      <c r="H762" s="57">
        <v>0.01</v>
      </c>
      <c r="I762" s="57">
        <v>0</v>
      </c>
      <c r="J762" s="57">
        <v>0.4</v>
      </c>
      <c r="K762" s="59" t="str">
        <f t="shared" si="44"/>
        <v>679.2004</v>
      </c>
      <c r="L762" s="58">
        <f t="shared" si="45"/>
        <v>-7.0000000000000007E-2</v>
      </c>
      <c r="M762" s="58">
        <f>IFERROR(_xlfn.XLOOKUP(K762,'02 By Fund. Year'!A:A,'02 By Fund. Year'!B:B),0)</f>
        <v>0</v>
      </c>
      <c r="N762" s="57">
        <f t="shared" si="46"/>
        <v>-7.0000000000000007E-2</v>
      </c>
      <c r="P762" s="58">
        <f t="shared" si="47"/>
        <v>-0.01</v>
      </c>
    </row>
    <row r="763" spans="1:16" x14ac:dyDescent="0.3">
      <c r="A763">
        <v>680</v>
      </c>
      <c r="B763" t="s">
        <v>128</v>
      </c>
      <c r="C763">
        <v>2025</v>
      </c>
      <c r="D763" s="57">
        <v>9026409.0500000007</v>
      </c>
      <c r="E763" s="57">
        <v>2945.67</v>
      </c>
      <c r="F763" s="57">
        <v>-9716.7000000000007</v>
      </c>
      <c r="G763" s="57">
        <v>43.82</v>
      </c>
      <c r="H763" s="57">
        <v>8691517.2200000007</v>
      </c>
      <c r="I763" s="57">
        <v>230642.37</v>
      </c>
      <c r="J763" s="57">
        <v>97434.61</v>
      </c>
      <c r="K763" s="59" t="str">
        <f t="shared" si="44"/>
        <v>680.2025</v>
      </c>
      <c r="L763" s="58">
        <f t="shared" si="45"/>
        <v>-6814.85</v>
      </c>
      <c r="M763" s="58">
        <f>IFERROR(_xlfn.XLOOKUP(K763,'02 By Fund. Year'!A:A,'02 By Fund. Year'!B:B),0)</f>
        <v>-32909.43</v>
      </c>
      <c r="N763" s="57">
        <f t="shared" si="46"/>
        <v>-39724.28</v>
      </c>
      <c r="P763" s="58">
        <f t="shared" si="47"/>
        <v>-8658607.790000001</v>
      </c>
    </row>
    <row r="764" spans="1:16" x14ac:dyDescent="0.3">
      <c r="A764">
        <v>680</v>
      </c>
      <c r="B764" t="s">
        <v>128</v>
      </c>
      <c r="C764">
        <v>2024</v>
      </c>
      <c r="D764" s="57">
        <v>87785.83</v>
      </c>
      <c r="E764" s="57">
        <v>0</v>
      </c>
      <c r="F764" s="57">
        <v>-6371.64</v>
      </c>
      <c r="G764" s="57">
        <v>38.11</v>
      </c>
      <c r="H764" s="57">
        <v>53216.86</v>
      </c>
      <c r="I764" s="57">
        <v>-40.42</v>
      </c>
      <c r="J764" s="57">
        <v>28199.64</v>
      </c>
      <c r="K764" s="59" t="str">
        <f t="shared" si="44"/>
        <v>680.2024</v>
      </c>
      <c r="L764" s="58">
        <f t="shared" si="45"/>
        <v>-6409.75</v>
      </c>
      <c r="M764" s="58">
        <f>IFERROR(_xlfn.XLOOKUP(K764,'02 By Fund. Year'!A:A,'02 By Fund. Year'!B:B),0)</f>
        <v>52502.2</v>
      </c>
      <c r="N764" s="57">
        <f t="shared" si="46"/>
        <v>46092.45</v>
      </c>
      <c r="P764" s="58">
        <f t="shared" si="47"/>
        <v>-105719.06</v>
      </c>
    </row>
    <row r="765" spans="1:16" x14ac:dyDescent="0.3">
      <c r="A765">
        <v>680</v>
      </c>
      <c r="B765" t="s">
        <v>128</v>
      </c>
      <c r="C765">
        <v>2023</v>
      </c>
      <c r="D765" s="57">
        <v>25738.51</v>
      </c>
      <c r="E765" s="57">
        <v>31.47</v>
      </c>
      <c r="F765" s="57">
        <v>-1098.95</v>
      </c>
      <c r="G765" s="57">
        <v>30.87</v>
      </c>
      <c r="H765" s="57">
        <v>8671.11</v>
      </c>
      <c r="I765" s="57">
        <v>0.37</v>
      </c>
      <c r="J765" s="57">
        <v>15968.68</v>
      </c>
      <c r="K765" s="59" t="str">
        <f t="shared" si="44"/>
        <v>680.2023</v>
      </c>
      <c r="L765" s="58">
        <f t="shared" si="45"/>
        <v>-1098.3499999999999</v>
      </c>
      <c r="M765" s="58">
        <f>IFERROR(_xlfn.XLOOKUP(K765,'02 By Fund. Year'!A:A,'02 By Fund. Year'!B:B),0)</f>
        <v>18520.810000000005</v>
      </c>
      <c r="N765" s="57">
        <f t="shared" si="46"/>
        <v>17422.460000000006</v>
      </c>
      <c r="P765" s="58">
        <f t="shared" si="47"/>
        <v>-27191.920000000006</v>
      </c>
    </row>
    <row r="766" spans="1:16" x14ac:dyDescent="0.3">
      <c r="A766">
        <v>680</v>
      </c>
      <c r="B766" t="s">
        <v>128</v>
      </c>
      <c r="C766">
        <v>2022</v>
      </c>
      <c r="D766" s="57">
        <v>11071.1</v>
      </c>
      <c r="E766" s="57">
        <v>0</v>
      </c>
      <c r="F766" s="57">
        <v>-700.75</v>
      </c>
      <c r="G766" s="57">
        <v>29.34</v>
      </c>
      <c r="H766" s="57">
        <v>5827.41</v>
      </c>
      <c r="I766" s="57">
        <v>0.31</v>
      </c>
      <c r="J766" s="57">
        <v>4513.29</v>
      </c>
      <c r="K766" s="59" t="str">
        <f t="shared" si="44"/>
        <v>680.2022</v>
      </c>
      <c r="L766" s="58">
        <f t="shared" si="45"/>
        <v>-730.09</v>
      </c>
      <c r="M766" s="58">
        <f>IFERROR(_xlfn.XLOOKUP(K766,'02 By Fund. Year'!A:A,'02 By Fund. Year'!B:B),0)</f>
        <v>1158.3500000000001</v>
      </c>
      <c r="N766" s="57">
        <f t="shared" si="46"/>
        <v>428.2600000000001</v>
      </c>
      <c r="P766" s="58">
        <f t="shared" si="47"/>
        <v>-6985.76</v>
      </c>
    </row>
    <row r="767" spans="1:16" x14ac:dyDescent="0.3">
      <c r="A767">
        <v>680</v>
      </c>
      <c r="B767" t="s">
        <v>128</v>
      </c>
      <c r="C767">
        <v>2021</v>
      </c>
      <c r="D767" s="57">
        <v>3877.66</v>
      </c>
      <c r="E767" s="57">
        <v>0</v>
      </c>
      <c r="F767" s="57">
        <v>-972.6</v>
      </c>
      <c r="G767" s="57">
        <v>42.7</v>
      </c>
      <c r="H767" s="57">
        <v>2273.62</v>
      </c>
      <c r="I767" s="57">
        <v>-10.45</v>
      </c>
      <c r="J767" s="57">
        <v>599.19000000000005</v>
      </c>
      <c r="K767" s="59" t="str">
        <f t="shared" si="44"/>
        <v>680.2021</v>
      </c>
      <c r="L767" s="58">
        <f t="shared" si="45"/>
        <v>-1015.3000000000001</v>
      </c>
      <c r="M767" s="58">
        <f>IFERROR(_xlfn.XLOOKUP(K767,'02 By Fund. Year'!A:A,'02 By Fund. Year'!B:B),0)</f>
        <v>1285.73</v>
      </c>
      <c r="N767" s="57">
        <f t="shared" si="46"/>
        <v>270.42999999999995</v>
      </c>
      <c r="P767" s="58">
        <f t="shared" si="47"/>
        <v>-3559.35</v>
      </c>
    </row>
    <row r="768" spans="1:16" x14ac:dyDescent="0.3">
      <c r="A768">
        <v>680</v>
      </c>
      <c r="B768" t="s">
        <v>128</v>
      </c>
      <c r="C768">
        <v>2020</v>
      </c>
      <c r="D768" s="57">
        <v>1230.82</v>
      </c>
      <c r="E768" s="57">
        <v>0</v>
      </c>
      <c r="F768" s="57">
        <v>-490.97</v>
      </c>
      <c r="G768" s="57">
        <v>35.67</v>
      </c>
      <c r="H768" s="57">
        <v>139.91</v>
      </c>
      <c r="I768" s="57">
        <v>1.1200000000000001</v>
      </c>
      <c r="J768" s="57">
        <v>563.15</v>
      </c>
      <c r="K768" s="59" t="str">
        <f t="shared" si="44"/>
        <v>680.2020</v>
      </c>
      <c r="L768" s="58">
        <f t="shared" si="45"/>
        <v>-526.64</v>
      </c>
      <c r="M768" s="58">
        <f>IFERROR(_xlfn.XLOOKUP(K768,'02 By Fund. Year'!A:A,'02 By Fund. Year'!B:B),0)</f>
        <v>280.06999999999994</v>
      </c>
      <c r="N768" s="57">
        <f t="shared" si="46"/>
        <v>-246.57000000000005</v>
      </c>
      <c r="P768" s="58">
        <f t="shared" si="47"/>
        <v>-419.9799999999999</v>
      </c>
    </row>
    <row r="769" spans="1:16" x14ac:dyDescent="0.3">
      <c r="A769">
        <v>680</v>
      </c>
      <c r="B769" t="s">
        <v>128</v>
      </c>
      <c r="C769">
        <v>2019</v>
      </c>
      <c r="D769" s="57">
        <v>1321.31</v>
      </c>
      <c r="E769" s="57">
        <v>0</v>
      </c>
      <c r="F769" s="57">
        <v>-168.58</v>
      </c>
      <c r="G769" s="57">
        <v>82.36</v>
      </c>
      <c r="H769" s="57">
        <v>234.26</v>
      </c>
      <c r="I769" s="57">
        <v>-0.62</v>
      </c>
      <c r="J769" s="57">
        <v>836.73</v>
      </c>
      <c r="K769" s="59" t="str">
        <f t="shared" si="44"/>
        <v>680.2019</v>
      </c>
      <c r="L769" s="58">
        <f t="shared" si="45"/>
        <v>-250.94</v>
      </c>
      <c r="M769" s="58">
        <f>IFERROR(_xlfn.XLOOKUP(K769,'02 By Fund. Year'!A:A,'02 By Fund. Year'!B:B),0)</f>
        <v>-13.579999999999988</v>
      </c>
      <c r="N769" s="57">
        <f t="shared" si="46"/>
        <v>-264.52</v>
      </c>
      <c r="P769" s="58">
        <f t="shared" si="47"/>
        <v>-220.68</v>
      </c>
    </row>
    <row r="770" spans="1:16" x14ac:dyDescent="0.3">
      <c r="A770">
        <v>680</v>
      </c>
      <c r="B770" t="s">
        <v>128</v>
      </c>
      <c r="C770">
        <v>2018</v>
      </c>
      <c r="D770" s="57">
        <v>720.77</v>
      </c>
      <c r="E770" s="57">
        <v>0</v>
      </c>
      <c r="F770" s="57">
        <v>0</v>
      </c>
      <c r="G770" s="57">
        <v>252.22</v>
      </c>
      <c r="H770" s="57">
        <v>62.17</v>
      </c>
      <c r="I770" s="57">
        <v>0</v>
      </c>
      <c r="J770" s="57">
        <v>406.38</v>
      </c>
      <c r="K770" s="59" t="str">
        <f t="shared" si="44"/>
        <v>680.2018</v>
      </c>
      <c r="L770" s="58">
        <f t="shared" si="45"/>
        <v>-252.22</v>
      </c>
      <c r="M770" s="58">
        <f>IFERROR(_xlfn.XLOOKUP(K770,'02 By Fund. Year'!A:A,'02 By Fund. Year'!B:B),0)</f>
        <v>-1.0000000000000453E-2</v>
      </c>
      <c r="N770" s="57">
        <f t="shared" si="46"/>
        <v>-252.23</v>
      </c>
      <c r="P770" s="58">
        <f t="shared" si="47"/>
        <v>-62.160000000000004</v>
      </c>
    </row>
    <row r="771" spans="1:16" x14ac:dyDescent="0.3">
      <c r="A771">
        <v>680</v>
      </c>
      <c r="B771" t="s">
        <v>128</v>
      </c>
      <c r="C771">
        <v>2017</v>
      </c>
      <c r="D771" s="57">
        <v>297</v>
      </c>
      <c r="E771" s="57">
        <v>0</v>
      </c>
      <c r="F771" s="57">
        <v>0</v>
      </c>
      <c r="G771" s="57">
        <v>6.98</v>
      </c>
      <c r="H771" s="57">
        <v>31.4</v>
      </c>
      <c r="I771" s="57">
        <v>0</v>
      </c>
      <c r="J771" s="57">
        <v>258.62</v>
      </c>
      <c r="K771" s="59" t="str">
        <f t="shared" si="44"/>
        <v>680.2017</v>
      </c>
      <c r="L771" s="58">
        <f t="shared" si="45"/>
        <v>-6.98</v>
      </c>
      <c r="M771" s="58">
        <f>IFERROR(_xlfn.XLOOKUP(K771,'02 By Fund. Year'!A:A,'02 By Fund. Year'!B:B),0)</f>
        <v>0</v>
      </c>
      <c r="N771" s="57">
        <f t="shared" si="46"/>
        <v>-6.98</v>
      </c>
      <c r="P771" s="58">
        <f t="shared" si="47"/>
        <v>-31.4</v>
      </c>
    </row>
    <row r="772" spans="1:16" x14ac:dyDescent="0.3">
      <c r="A772">
        <v>680</v>
      </c>
      <c r="B772" t="s">
        <v>128</v>
      </c>
      <c r="C772">
        <v>2016</v>
      </c>
      <c r="D772" s="57">
        <v>371.39</v>
      </c>
      <c r="E772" s="57">
        <v>0</v>
      </c>
      <c r="F772" s="57">
        <v>0</v>
      </c>
      <c r="G772" s="57">
        <v>111.01</v>
      </c>
      <c r="H772" s="57">
        <v>37.36</v>
      </c>
      <c r="I772" s="57">
        <v>0</v>
      </c>
      <c r="J772" s="57">
        <v>223.02</v>
      </c>
      <c r="K772" s="59" t="str">
        <f t="shared" si="44"/>
        <v>680.2016</v>
      </c>
      <c r="L772" s="58">
        <f t="shared" si="45"/>
        <v>-111.01</v>
      </c>
      <c r="M772" s="58">
        <f>IFERROR(_xlfn.XLOOKUP(K772,'02 By Fund. Year'!A:A,'02 By Fund. Year'!B:B),0)</f>
        <v>0</v>
      </c>
      <c r="N772" s="57">
        <f t="shared" si="46"/>
        <v>-111.01</v>
      </c>
      <c r="P772" s="58">
        <f t="shared" si="47"/>
        <v>-37.36</v>
      </c>
    </row>
    <row r="773" spans="1:16" x14ac:dyDescent="0.3">
      <c r="A773">
        <v>680</v>
      </c>
      <c r="B773" t="s">
        <v>128</v>
      </c>
      <c r="C773">
        <v>2015</v>
      </c>
      <c r="D773" s="57">
        <v>225.31</v>
      </c>
      <c r="E773" s="57">
        <v>0</v>
      </c>
      <c r="F773" s="57">
        <v>0</v>
      </c>
      <c r="G773" s="57">
        <v>5.78</v>
      </c>
      <c r="H773" s="57">
        <v>33.97</v>
      </c>
      <c r="I773" s="57">
        <v>0</v>
      </c>
      <c r="J773" s="57">
        <v>185.56</v>
      </c>
      <c r="K773" s="59" t="str">
        <f t="shared" si="44"/>
        <v>680.2015</v>
      </c>
      <c r="L773" s="58">
        <f t="shared" si="45"/>
        <v>-5.78</v>
      </c>
      <c r="M773" s="58">
        <f>IFERROR(_xlfn.XLOOKUP(K773,'02 By Fund. Year'!A:A,'02 By Fund. Year'!B:B),0)</f>
        <v>0</v>
      </c>
      <c r="N773" s="57">
        <f t="shared" si="46"/>
        <v>-5.78</v>
      </c>
      <c r="P773" s="58">
        <f t="shared" si="47"/>
        <v>-33.97</v>
      </c>
    </row>
    <row r="774" spans="1:16" x14ac:dyDescent="0.3">
      <c r="A774">
        <v>680</v>
      </c>
      <c r="B774" t="s">
        <v>128</v>
      </c>
      <c r="C774">
        <v>2014</v>
      </c>
      <c r="D774" s="57">
        <v>269.24</v>
      </c>
      <c r="E774" s="57">
        <v>0</v>
      </c>
      <c r="F774" s="57">
        <v>0</v>
      </c>
      <c r="G774" s="57">
        <v>3.26</v>
      </c>
      <c r="H774" s="57">
        <v>28.38</v>
      </c>
      <c r="I774" s="57">
        <v>0</v>
      </c>
      <c r="J774" s="57">
        <v>237.6</v>
      </c>
      <c r="K774" s="59" t="str">
        <f t="shared" ref="K774:K837" si="48">CONCATENATE(A774,".",C774)</f>
        <v>680.2014</v>
      </c>
      <c r="L774" s="58">
        <f t="shared" ref="L774:L837" si="49">SUM(E774,F774,-G774)</f>
        <v>-3.26</v>
      </c>
      <c r="M774" s="58">
        <f>IFERROR(_xlfn.XLOOKUP(K774,'02 By Fund. Year'!A:A,'02 By Fund. Year'!B:B),0)</f>
        <v>0</v>
      </c>
      <c r="N774" s="57">
        <f t="shared" ref="N774:N837" si="50">SUM(L774:M774)</f>
        <v>-3.26</v>
      </c>
      <c r="P774" s="58">
        <f t="shared" ref="P774:P837" si="51">-SUM(H774,M774)</f>
        <v>-28.38</v>
      </c>
    </row>
    <row r="775" spans="1:16" x14ac:dyDescent="0.3">
      <c r="A775">
        <v>680</v>
      </c>
      <c r="B775" t="s">
        <v>128</v>
      </c>
      <c r="C775">
        <v>2013</v>
      </c>
      <c r="D775" s="57">
        <v>200.67</v>
      </c>
      <c r="E775" s="57">
        <v>0</v>
      </c>
      <c r="F775" s="57">
        <v>0</v>
      </c>
      <c r="G775" s="57">
        <v>3.55</v>
      </c>
      <c r="H775" s="57">
        <v>0.08</v>
      </c>
      <c r="I775" s="57">
        <v>0</v>
      </c>
      <c r="J775" s="57">
        <v>197.04</v>
      </c>
      <c r="K775" s="59" t="str">
        <f t="shared" si="48"/>
        <v>680.2013</v>
      </c>
      <c r="L775" s="58">
        <f t="shared" si="49"/>
        <v>-3.55</v>
      </c>
      <c r="M775" s="58">
        <f>IFERROR(_xlfn.XLOOKUP(K775,'02 By Fund. Year'!A:A,'02 By Fund. Year'!B:B),0)</f>
        <v>0</v>
      </c>
      <c r="N775" s="57">
        <f t="shared" si="50"/>
        <v>-3.55</v>
      </c>
      <c r="P775" s="58">
        <f t="shared" si="51"/>
        <v>-0.08</v>
      </c>
    </row>
    <row r="776" spans="1:16" x14ac:dyDescent="0.3">
      <c r="A776">
        <v>680</v>
      </c>
      <c r="B776" t="s">
        <v>128</v>
      </c>
      <c r="C776">
        <v>2012</v>
      </c>
      <c r="D776" s="57">
        <v>175.55</v>
      </c>
      <c r="E776" s="57">
        <v>0</v>
      </c>
      <c r="F776" s="57">
        <v>0</v>
      </c>
      <c r="G776" s="57">
        <v>3.42</v>
      </c>
      <c r="H776" s="57">
        <v>0.05</v>
      </c>
      <c r="I776" s="57">
        <v>0</v>
      </c>
      <c r="J776" s="57">
        <v>172.08</v>
      </c>
      <c r="K776" s="59" t="str">
        <f t="shared" si="48"/>
        <v>680.2012</v>
      </c>
      <c r="L776" s="58">
        <f t="shared" si="49"/>
        <v>-3.42</v>
      </c>
      <c r="M776" s="58">
        <f>IFERROR(_xlfn.XLOOKUP(K776,'02 By Fund. Year'!A:A,'02 By Fund. Year'!B:B),0)</f>
        <v>0</v>
      </c>
      <c r="N776" s="57">
        <f t="shared" si="50"/>
        <v>-3.42</v>
      </c>
      <c r="P776" s="58">
        <f t="shared" si="51"/>
        <v>-0.05</v>
      </c>
    </row>
    <row r="777" spans="1:16" x14ac:dyDescent="0.3">
      <c r="A777">
        <v>680</v>
      </c>
      <c r="B777" t="s">
        <v>128</v>
      </c>
      <c r="C777">
        <v>2011</v>
      </c>
      <c r="D777" s="57">
        <v>328.28</v>
      </c>
      <c r="E777" s="57">
        <v>0</v>
      </c>
      <c r="F777" s="57">
        <v>0</v>
      </c>
      <c r="G777" s="57">
        <v>3.45</v>
      </c>
      <c r="H777" s="57">
        <v>17.350000000000001</v>
      </c>
      <c r="I777" s="57">
        <v>0</v>
      </c>
      <c r="J777" s="57">
        <v>307.48</v>
      </c>
      <c r="K777" s="59" t="str">
        <f t="shared" si="48"/>
        <v>680.2011</v>
      </c>
      <c r="L777" s="58">
        <f t="shared" si="49"/>
        <v>-3.45</v>
      </c>
      <c r="M777" s="58">
        <f>IFERROR(_xlfn.XLOOKUP(K777,'02 By Fund. Year'!A:A,'02 By Fund. Year'!B:B),0)</f>
        <v>0</v>
      </c>
      <c r="N777" s="57">
        <f t="shared" si="50"/>
        <v>-3.45</v>
      </c>
      <c r="P777" s="58">
        <f t="shared" si="51"/>
        <v>-17.350000000000001</v>
      </c>
    </row>
    <row r="778" spans="1:16" x14ac:dyDescent="0.3">
      <c r="A778">
        <v>680</v>
      </c>
      <c r="B778" t="s">
        <v>128</v>
      </c>
      <c r="C778">
        <v>2010</v>
      </c>
      <c r="D778" s="57">
        <v>164.98</v>
      </c>
      <c r="E778" s="57">
        <v>0</v>
      </c>
      <c r="F778" s="57">
        <v>0</v>
      </c>
      <c r="G778" s="57">
        <v>4.4800000000000004</v>
      </c>
      <c r="H778" s="57">
        <v>17.22</v>
      </c>
      <c r="I778" s="57">
        <v>0</v>
      </c>
      <c r="J778" s="57">
        <v>143.28</v>
      </c>
      <c r="K778" s="59" t="str">
        <f t="shared" si="48"/>
        <v>680.2010</v>
      </c>
      <c r="L778" s="58">
        <f t="shared" si="49"/>
        <v>-4.4800000000000004</v>
      </c>
      <c r="M778" s="58">
        <f>IFERROR(_xlfn.XLOOKUP(K778,'02 By Fund. Year'!A:A,'02 By Fund. Year'!B:B),0)</f>
        <v>0</v>
      </c>
      <c r="N778" s="57">
        <f t="shared" si="50"/>
        <v>-4.4800000000000004</v>
      </c>
      <c r="P778" s="58">
        <f t="shared" si="51"/>
        <v>-17.22</v>
      </c>
    </row>
    <row r="779" spans="1:16" x14ac:dyDescent="0.3">
      <c r="A779">
        <v>680</v>
      </c>
      <c r="B779" t="s">
        <v>128</v>
      </c>
      <c r="C779">
        <v>2009</v>
      </c>
      <c r="D779" s="57">
        <v>245.93</v>
      </c>
      <c r="E779" s="57">
        <v>0</v>
      </c>
      <c r="F779" s="57">
        <v>0</v>
      </c>
      <c r="G779" s="57">
        <v>46.76</v>
      </c>
      <c r="H779" s="57">
        <v>19.43</v>
      </c>
      <c r="I779" s="57">
        <v>0</v>
      </c>
      <c r="J779" s="57">
        <v>179.74</v>
      </c>
      <c r="K779" s="59" t="str">
        <f t="shared" si="48"/>
        <v>680.2009</v>
      </c>
      <c r="L779" s="58">
        <f t="shared" si="49"/>
        <v>-46.76</v>
      </c>
      <c r="M779" s="58">
        <f>IFERROR(_xlfn.XLOOKUP(K779,'02 By Fund. Year'!A:A,'02 By Fund. Year'!B:B),0)</f>
        <v>0</v>
      </c>
      <c r="N779" s="57">
        <f t="shared" si="50"/>
        <v>-46.76</v>
      </c>
      <c r="P779" s="58">
        <f t="shared" si="51"/>
        <v>-19.43</v>
      </c>
    </row>
    <row r="780" spans="1:16" x14ac:dyDescent="0.3">
      <c r="A780">
        <v>680</v>
      </c>
      <c r="B780" t="s">
        <v>128</v>
      </c>
      <c r="C780">
        <v>2008</v>
      </c>
      <c r="D780" s="57">
        <v>125.08</v>
      </c>
      <c r="E780" s="57">
        <v>0</v>
      </c>
      <c r="F780" s="57">
        <v>0</v>
      </c>
      <c r="G780" s="57">
        <v>28.69</v>
      </c>
      <c r="H780" s="57">
        <v>18.79</v>
      </c>
      <c r="I780" s="57">
        <v>0</v>
      </c>
      <c r="J780" s="57">
        <v>77.599999999999994</v>
      </c>
      <c r="K780" s="59" t="str">
        <f t="shared" si="48"/>
        <v>680.2008</v>
      </c>
      <c r="L780" s="58">
        <f t="shared" si="49"/>
        <v>-28.69</v>
      </c>
      <c r="M780" s="58">
        <f>IFERROR(_xlfn.XLOOKUP(K780,'02 By Fund. Year'!A:A,'02 By Fund. Year'!B:B),0)</f>
        <v>0</v>
      </c>
      <c r="N780" s="57">
        <f t="shared" si="50"/>
        <v>-28.69</v>
      </c>
      <c r="P780" s="58">
        <f t="shared" si="51"/>
        <v>-18.79</v>
      </c>
    </row>
    <row r="781" spans="1:16" x14ac:dyDescent="0.3">
      <c r="A781">
        <v>680</v>
      </c>
      <c r="B781" t="s">
        <v>128</v>
      </c>
      <c r="C781">
        <v>2007</v>
      </c>
      <c r="D781" s="57">
        <v>47.58</v>
      </c>
      <c r="E781" s="57">
        <v>0</v>
      </c>
      <c r="F781" s="57">
        <v>0</v>
      </c>
      <c r="G781" s="57">
        <v>5.33</v>
      </c>
      <c r="H781" s="57">
        <v>1.86</v>
      </c>
      <c r="I781" s="57">
        <v>0</v>
      </c>
      <c r="J781" s="57">
        <v>40.39</v>
      </c>
      <c r="K781" s="59" t="str">
        <f t="shared" si="48"/>
        <v>680.2007</v>
      </c>
      <c r="L781" s="58">
        <f t="shared" si="49"/>
        <v>-5.33</v>
      </c>
      <c r="M781" s="58">
        <f>IFERROR(_xlfn.XLOOKUP(K781,'02 By Fund. Year'!A:A,'02 By Fund. Year'!B:B),0)</f>
        <v>0</v>
      </c>
      <c r="N781" s="57">
        <f t="shared" si="50"/>
        <v>-5.33</v>
      </c>
      <c r="P781" s="58">
        <f t="shared" si="51"/>
        <v>-1.86</v>
      </c>
    </row>
    <row r="782" spans="1:16" x14ac:dyDescent="0.3">
      <c r="A782">
        <v>680</v>
      </c>
      <c r="B782" t="s">
        <v>128</v>
      </c>
      <c r="C782">
        <v>2006</v>
      </c>
      <c r="D782" s="57">
        <v>45.1</v>
      </c>
      <c r="E782" s="57">
        <v>0</v>
      </c>
      <c r="F782" s="57">
        <v>0</v>
      </c>
      <c r="G782" s="57">
        <v>5.79</v>
      </c>
      <c r="H782" s="57">
        <v>4</v>
      </c>
      <c r="I782" s="57">
        <v>0</v>
      </c>
      <c r="J782" s="57">
        <v>35.31</v>
      </c>
      <c r="K782" s="59" t="str">
        <f t="shared" si="48"/>
        <v>680.2006</v>
      </c>
      <c r="L782" s="58">
        <f t="shared" si="49"/>
        <v>-5.79</v>
      </c>
      <c r="M782" s="58">
        <f>IFERROR(_xlfn.XLOOKUP(K782,'02 By Fund. Year'!A:A,'02 By Fund. Year'!B:B),0)</f>
        <v>0</v>
      </c>
      <c r="N782" s="57">
        <f t="shared" si="50"/>
        <v>-5.79</v>
      </c>
      <c r="P782" s="58">
        <f t="shared" si="51"/>
        <v>-4</v>
      </c>
    </row>
    <row r="783" spans="1:16" x14ac:dyDescent="0.3">
      <c r="A783">
        <v>680</v>
      </c>
      <c r="B783" t="s">
        <v>128</v>
      </c>
      <c r="C783">
        <v>2005</v>
      </c>
      <c r="D783" s="57">
        <v>35.979999999999997</v>
      </c>
      <c r="E783" s="57">
        <v>0</v>
      </c>
      <c r="F783" s="57">
        <v>0</v>
      </c>
      <c r="G783" s="57">
        <v>4.51</v>
      </c>
      <c r="H783" s="57">
        <v>0.93</v>
      </c>
      <c r="I783" s="57">
        <v>0</v>
      </c>
      <c r="J783" s="57">
        <v>30.54</v>
      </c>
      <c r="K783" s="59" t="str">
        <f t="shared" si="48"/>
        <v>680.2005</v>
      </c>
      <c r="L783" s="58">
        <f t="shared" si="49"/>
        <v>-4.51</v>
      </c>
      <c r="M783" s="58">
        <f>IFERROR(_xlfn.XLOOKUP(K783,'02 By Fund. Year'!A:A,'02 By Fund. Year'!B:B),0)</f>
        <v>0</v>
      </c>
      <c r="N783" s="57">
        <f t="shared" si="50"/>
        <v>-4.51</v>
      </c>
      <c r="P783" s="58">
        <f t="shared" si="51"/>
        <v>-0.93</v>
      </c>
    </row>
    <row r="784" spans="1:16" x14ac:dyDescent="0.3">
      <c r="A784">
        <v>680</v>
      </c>
      <c r="B784" t="s">
        <v>128</v>
      </c>
      <c r="C784">
        <v>2004</v>
      </c>
      <c r="D784" s="57">
        <v>26.31</v>
      </c>
      <c r="E784" s="57">
        <v>0</v>
      </c>
      <c r="F784" s="57">
        <v>0</v>
      </c>
      <c r="G784" s="57">
        <v>4.26</v>
      </c>
      <c r="H784" s="57">
        <v>0.49</v>
      </c>
      <c r="I784" s="57">
        <v>0</v>
      </c>
      <c r="J784" s="57">
        <v>21.56</v>
      </c>
      <c r="K784" s="59" t="str">
        <f t="shared" si="48"/>
        <v>680.2004</v>
      </c>
      <c r="L784" s="58">
        <f t="shared" si="49"/>
        <v>-4.26</v>
      </c>
      <c r="M784" s="58">
        <f>IFERROR(_xlfn.XLOOKUP(K784,'02 By Fund. Year'!A:A,'02 By Fund. Year'!B:B),0)</f>
        <v>0</v>
      </c>
      <c r="N784" s="57">
        <f t="shared" si="50"/>
        <v>-4.26</v>
      </c>
      <c r="P784" s="58">
        <f t="shared" si="51"/>
        <v>-0.49</v>
      </c>
    </row>
    <row r="785" spans="1:16" x14ac:dyDescent="0.3">
      <c r="A785">
        <v>680</v>
      </c>
      <c r="B785" t="s">
        <v>128</v>
      </c>
      <c r="C785">
        <v>2003</v>
      </c>
      <c r="D785" s="57">
        <v>13.05</v>
      </c>
      <c r="E785" s="57">
        <v>0</v>
      </c>
      <c r="F785" s="57">
        <v>0</v>
      </c>
      <c r="G785" s="57">
        <v>2.0099999999999998</v>
      </c>
      <c r="H785" s="57">
        <v>0</v>
      </c>
      <c r="I785" s="57">
        <v>0</v>
      </c>
      <c r="J785" s="57">
        <v>11.04</v>
      </c>
      <c r="K785" s="59" t="str">
        <f t="shared" si="48"/>
        <v>680.2003</v>
      </c>
      <c r="L785" s="58">
        <f t="shared" si="49"/>
        <v>-2.0099999999999998</v>
      </c>
      <c r="M785" s="58">
        <f>IFERROR(_xlfn.XLOOKUP(K785,'02 By Fund. Year'!A:A,'02 By Fund. Year'!B:B),0)</f>
        <v>0</v>
      </c>
      <c r="N785" s="57">
        <f t="shared" si="50"/>
        <v>-2.0099999999999998</v>
      </c>
      <c r="P785" s="58">
        <f t="shared" si="51"/>
        <v>0</v>
      </c>
    </row>
    <row r="786" spans="1:16" x14ac:dyDescent="0.3">
      <c r="A786">
        <v>680</v>
      </c>
      <c r="B786" t="s">
        <v>128</v>
      </c>
      <c r="C786">
        <v>2002</v>
      </c>
      <c r="D786" s="57">
        <v>15.97</v>
      </c>
      <c r="E786" s="57">
        <v>0</v>
      </c>
      <c r="F786" s="57">
        <v>0</v>
      </c>
      <c r="G786" s="57">
        <v>0</v>
      </c>
      <c r="H786" s="57">
        <v>0</v>
      </c>
      <c r="I786" s="57">
        <v>0</v>
      </c>
      <c r="J786" s="57">
        <v>15.97</v>
      </c>
      <c r="K786" s="59" t="str">
        <f t="shared" si="48"/>
        <v>680.2002</v>
      </c>
      <c r="L786" s="58">
        <f t="shared" si="49"/>
        <v>0</v>
      </c>
      <c r="M786" s="58">
        <f>IFERROR(_xlfn.XLOOKUP(K786,'02 By Fund. Year'!A:A,'02 By Fund. Year'!B:B),0)</f>
        <v>0</v>
      </c>
      <c r="N786" s="57">
        <f t="shared" si="50"/>
        <v>0</v>
      </c>
      <c r="P786" s="58">
        <f t="shared" si="51"/>
        <v>0</v>
      </c>
    </row>
    <row r="787" spans="1:16" x14ac:dyDescent="0.3">
      <c r="A787">
        <v>680</v>
      </c>
      <c r="B787" t="s">
        <v>128</v>
      </c>
      <c r="C787">
        <v>2001</v>
      </c>
      <c r="D787" s="57">
        <v>26.94</v>
      </c>
      <c r="E787" s="57">
        <v>0</v>
      </c>
      <c r="F787" s="57">
        <v>0</v>
      </c>
      <c r="G787" s="57">
        <v>0</v>
      </c>
      <c r="H787" s="57">
        <v>0</v>
      </c>
      <c r="I787" s="57">
        <v>0</v>
      </c>
      <c r="J787" s="57">
        <v>26.94</v>
      </c>
      <c r="K787" s="59" t="str">
        <f t="shared" si="48"/>
        <v>680.2001</v>
      </c>
      <c r="L787" s="58">
        <f t="shared" si="49"/>
        <v>0</v>
      </c>
      <c r="M787" s="58">
        <f>IFERROR(_xlfn.XLOOKUP(K787,'02 By Fund. Year'!A:A,'02 By Fund. Year'!B:B),0)</f>
        <v>0</v>
      </c>
      <c r="N787" s="57">
        <f t="shared" si="50"/>
        <v>0</v>
      </c>
      <c r="P787" s="58">
        <f t="shared" si="51"/>
        <v>0</v>
      </c>
    </row>
    <row r="788" spans="1:16" x14ac:dyDescent="0.3">
      <c r="A788">
        <v>680</v>
      </c>
      <c r="B788" t="s">
        <v>128</v>
      </c>
      <c r="C788">
        <v>2000</v>
      </c>
      <c r="D788" s="57">
        <v>34.020000000000003</v>
      </c>
      <c r="E788" s="57">
        <v>0</v>
      </c>
      <c r="F788" s="57">
        <v>0</v>
      </c>
      <c r="G788" s="57">
        <v>0</v>
      </c>
      <c r="H788" s="57">
        <v>0</v>
      </c>
      <c r="I788" s="57">
        <v>0</v>
      </c>
      <c r="J788" s="57">
        <v>34.020000000000003</v>
      </c>
      <c r="K788" s="59" t="str">
        <f t="shared" si="48"/>
        <v>680.2000</v>
      </c>
      <c r="L788" s="58">
        <f t="shared" si="49"/>
        <v>0</v>
      </c>
      <c r="M788" s="58">
        <f>IFERROR(_xlfn.XLOOKUP(K788,'02 By Fund. Year'!A:A,'02 By Fund. Year'!B:B),0)</f>
        <v>0</v>
      </c>
      <c r="N788" s="57">
        <f t="shared" si="50"/>
        <v>0</v>
      </c>
      <c r="P788" s="58">
        <f t="shared" si="51"/>
        <v>0</v>
      </c>
    </row>
    <row r="789" spans="1:16" x14ac:dyDescent="0.3">
      <c r="A789">
        <v>680</v>
      </c>
      <c r="B789" t="s">
        <v>128</v>
      </c>
      <c r="C789">
        <v>1999</v>
      </c>
      <c r="D789" s="57">
        <v>19.809999999999999</v>
      </c>
      <c r="E789" s="57">
        <v>0</v>
      </c>
      <c r="F789" s="57">
        <v>0</v>
      </c>
      <c r="G789" s="57">
        <v>0</v>
      </c>
      <c r="H789" s="57">
        <v>0</v>
      </c>
      <c r="I789" s="57">
        <v>0</v>
      </c>
      <c r="J789" s="57">
        <v>19.809999999999999</v>
      </c>
      <c r="K789" s="59" t="str">
        <f t="shared" si="48"/>
        <v>680.1999</v>
      </c>
      <c r="L789" s="58">
        <f t="shared" si="49"/>
        <v>0</v>
      </c>
      <c r="M789" s="58">
        <f>IFERROR(_xlfn.XLOOKUP(K789,'02 By Fund. Year'!A:A,'02 By Fund. Year'!B:B),0)</f>
        <v>0</v>
      </c>
      <c r="N789" s="57">
        <f t="shared" si="50"/>
        <v>0</v>
      </c>
      <c r="P789" s="58">
        <f t="shared" si="51"/>
        <v>0</v>
      </c>
    </row>
    <row r="790" spans="1:16" x14ac:dyDescent="0.3">
      <c r="A790">
        <v>680</v>
      </c>
      <c r="B790" t="s">
        <v>128</v>
      </c>
      <c r="C790">
        <v>1998</v>
      </c>
      <c r="D790" s="57">
        <v>14.96</v>
      </c>
      <c r="E790" s="57">
        <v>0</v>
      </c>
      <c r="F790" s="57">
        <v>0</v>
      </c>
      <c r="G790" s="57">
        <v>0</v>
      </c>
      <c r="H790" s="57">
        <v>0</v>
      </c>
      <c r="I790" s="57">
        <v>0</v>
      </c>
      <c r="J790" s="57">
        <v>14.96</v>
      </c>
      <c r="K790" s="59" t="str">
        <f t="shared" si="48"/>
        <v>680.1998</v>
      </c>
      <c r="L790" s="58">
        <f t="shared" si="49"/>
        <v>0</v>
      </c>
      <c r="M790" s="58">
        <f>IFERROR(_xlfn.XLOOKUP(K790,'02 By Fund. Year'!A:A,'02 By Fund. Year'!B:B),0)</f>
        <v>0</v>
      </c>
      <c r="N790" s="57">
        <f t="shared" si="50"/>
        <v>0</v>
      </c>
      <c r="P790" s="58">
        <f t="shared" si="51"/>
        <v>0</v>
      </c>
    </row>
    <row r="791" spans="1:16" x14ac:dyDescent="0.3">
      <c r="A791">
        <v>680</v>
      </c>
      <c r="B791" t="s">
        <v>128</v>
      </c>
      <c r="C791">
        <v>1997</v>
      </c>
      <c r="D791" s="57">
        <v>3.03</v>
      </c>
      <c r="E791" s="57">
        <v>0</v>
      </c>
      <c r="F791" s="57">
        <v>0</v>
      </c>
      <c r="G791" s="57">
        <v>0</v>
      </c>
      <c r="H791" s="57">
        <v>0</v>
      </c>
      <c r="I791" s="57">
        <v>0</v>
      </c>
      <c r="J791" s="57">
        <v>3.03</v>
      </c>
      <c r="K791" s="59" t="str">
        <f t="shared" si="48"/>
        <v>680.1997</v>
      </c>
      <c r="L791" s="58">
        <f t="shared" si="49"/>
        <v>0</v>
      </c>
      <c r="M791" s="58">
        <f>IFERROR(_xlfn.XLOOKUP(K791,'02 By Fund. Year'!A:A,'02 By Fund. Year'!B:B),0)</f>
        <v>0</v>
      </c>
      <c r="N791" s="57">
        <f t="shared" si="50"/>
        <v>0</v>
      </c>
      <c r="P791" s="58">
        <f t="shared" si="51"/>
        <v>0</v>
      </c>
    </row>
    <row r="792" spans="1:16" x14ac:dyDescent="0.3">
      <c r="A792">
        <v>680</v>
      </c>
      <c r="B792" t="s">
        <v>128</v>
      </c>
      <c r="C792">
        <v>1996</v>
      </c>
      <c r="D792" s="57">
        <v>1.32</v>
      </c>
      <c r="E792" s="57">
        <v>0</v>
      </c>
      <c r="F792" s="57">
        <v>0</v>
      </c>
      <c r="G792" s="57">
        <v>0</v>
      </c>
      <c r="H792" s="57">
        <v>0</v>
      </c>
      <c r="I792" s="57">
        <v>0</v>
      </c>
      <c r="J792" s="57">
        <v>1.32</v>
      </c>
      <c r="K792" s="59" t="str">
        <f t="shared" si="48"/>
        <v>680.1996</v>
      </c>
      <c r="L792" s="58">
        <f t="shared" si="49"/>
        <v>0</v>
      </c>
      <c r="M792" s="58">
        <f>IFERROR(_xlfn.XLOOKUP(K792,'02 By Fund. Year'!A:A,'02 By Fund. Year'!B:B),0)</f>
        <v>0</v>
      </c>
      <c r="N792" s="57">
        <f t="shared" si="50"/>
        <v>0</v>
      </c>
      <c r="P792" s="58">
        <f t="shared" si="51"/>
        <v>0</v>
      </c>
    </row>
    <row r="793" spans="1:16" x14ac:dyDescent="0.3">
      <c r="A793">
        <v>680</v>
      </c>
      <c r="B793" t="s">
        <v>128</v>
      </c>
      <c r="C793">
        <v>1995</v>
      </c>
      <c r="D793" s="57">
        <v>0.95</v>
      </c>
      <c r="E793" s="57">
        <v>0</v>
      </c>
      <c r="F793" s="57">
        <v>0</v>
      </c>
      <c r="G793" s="57">
        <v>0</v>
      </c>
      <c r="H793" s="57">
        <v>0</v>
      </c>
      <c r="I793" s="57">
        <v>0</v>
      </c>
      <c r="J793" s="57">
        <v>0.95</v>
      </c>
      <c r="K793" s="59" t="str">
        <f t="shared" si="48"/>
        <v>680.1995</v>
      </c>
      <c r="L793" s="58">
        <f t="shared" si="49"/>
        <v>0</v>
      </c>
      <c r="M793" s="58">
        <f>IFERROR(_xlfn.XLOOKUP(K793,'02 By Fund. Year'!A:A,'02 By Fund. Year'!B:B),0)</f>
        <v>0</v>
      </c>
      <c r="N793" s="57">
        <f t="shared" si="50"/>
        <v>0</v>
      </c>
      <c r="P793" s="58">
        <f t="shared" si="51"/>
        <v>0</v>
      </c>
    </row>
    <row r="794" spans="1:16" x14ac:dyDescent="0.3">
      <c r="A794">
        <v>680</v>
      </c>
      <c r="B794" t="s">
        <v>128</v>
      </c>
      <c r="C794">
        <v>1994</v>
      </c>
      <c r="D794" s="57">
        <v>0</v>
      </c>
      <c r="E794" s="57">
        <v>0</v>
      </c>
      <c r="F794" s="57">
        <v>0</v>
      </c>
      <c r="G794" s="57">
        <v>0</v>
      </c>
      <c r="H794" s="57">
        <v>0</v>
      </c>
      <c r="I794" s="57">
        <v>0</v>
      </c>
      <c r="J794" s="57">
        <v>0</v>
      </c>
      <c r="K794" s="59" t="str">
        <f t="shared" si="48"/>
        <v>680.1994</v>
      </c>
      <c r="L794" s="58">
        <f t="shared" si="49"/>
        <v>0</v>
      </c>
      <c r="M794" s="58">
        <f>IFERROR(_xlfn.XLOOKUP(K794,'02 By Fund. Year'!A:A,'02 By Fund. Year'!B:B),0)</f>
        <v>0</v>
      </c>
      <c r="N794" s="57">
        <f t="shared" si="50"/>
        <v>0</v>
      </c>
      <c r="P794" s="58">
        <f t="shared" si="51"/>
        <v>0</v>
      </c>
    </row>
    <row r="795" spans="1:16" x14ac:dyDescent="0.3">
      <c r="A795">
        <v>680</v>
      </c>
      <c r="B795" t="s">
        <v>128</v>
      </c>
      <c r="C795">
        <v>1993</v>
      </c>
      <c r="D795" s="57">
        <v>0.57999999999999996</v>
      </c>
      <c r="E795" s="57">
        <v>0</v>
      </c>
      <c r="F795" s="57">
        <v>0</v>
      </c>
      <c r="G795" s="57">
        <v>0</v>
      </c>
      <c r="H795" s="57">
        <v>0</v>
      </c>
      <c r="I795" s="57">
        <v>0</v>
      </c>
      <c r="J795" s="57">
        <v>0.57999999999999996</v>
      </c>
      <c r="K795" s="59" t="str">
        <f t="shared" si="48"/>
        <v>680.1993</v>
      </c>
      <c r="L795" s="58">
        <f t="shared" si="49"/>
        <v>0</v>
      </c>
      <c r="M795" s="58">
        <f>IFERROR(_xlfn.XLOOKUP(K795,'02 By Fund. Year'!A:A,'02 By Fund. Year'!B:B),0)</f>
        <v>0</v>
      </c>
      <c r="N795" s="57">
        <f t="shared" si="50"/>
        <v>0</v>
      </c>
      <c r="P795" s="58">
        <f t="shared" si="51"/>
        <v>0</v>
      </c>
    </row>
    <row r="796" spans="1:16" x14ac:dyDescent="0.3">
      <c r="A796">
        <v>680</v>
      </c>
      <c r="B796" t="s">
        <v>128</v>
      </c>
      <c r="C796">
        <v>1992</v>
      </c>
      <c r="D796" s="57">
        <v>0.67</v>
      </c>
      <c r="E796" s="57">
        <v>0</v>
      </c>
      <c r="F796" s="57">
        <v>0</v>
      </c>
      <c r="G796" s="57">
        <v>0</v>
      </c>
      <c r="H796" s="57">
        <v>0</v>
      </c>
      <c r="I796" s="57">
        <v>0</v>
      </c>
      <c r="J796" s="57">
        <v>0.67</v>
      </c>
      <c r="K796" s="59" t="str">
        <f t="shared" si="48"/>
        <v>680.1992</v>
      </c>
      <c r="L796" s="58">
        <f t="shared" si="49"/>
        <v>0</v>
      </c>
      <c r="M796" s="58">
        <f>IFERROR(_xlfn.XLOOKUP(K796,'02 By Fund. Year'!A:A,'02 By Fund. Year'!B:B),0)</f>
        <v>0</v>
      </c>
      <c r="N796" s="57">
        <f t="shared" si="50"/>
        <v>0</v>
      </c>
      <c r="P796" s="58">
        <f t="shared" si="51"/>
        <v>0</v>
      </c>
    </row>
    <row r="797" spans="1:16" x14ac:dyDescent="0.3">
      <c r="A797">
        <v>680</v>
      </c>
      <c r="B797" t="s">
        <v>128</v>
      </c>
      <c r="C797">
        <v>1991</v>
      </c>
      <c r="D797" s="57">
        <v>0.75</v>
      </c>
      <c r="E797" s="57">
        <v>0</v>
      </c>
      <c r="F797" s="57">
        <v>0</v>
      </c>
      <c r="G797" s="57">
        <v>0</v>
      </c>
      <c r="H797" s="57">
        <v>0</v>
      </c>
      <c r="I797" s="57">
        <v>0</v>
      </c>
      <c r="J797" s="57">
        <v>0.75</v>
      </c>
      <c r="K797" s="59" t="str">
        <f t="shared" si="48"/>
        <v>680.1991</v>
      </c>
      <c r="L797" s="58">
        <f t="shared" si="49"/>
        <v>0</v>
      </c>
      <c r="M797" s="58">
        <f>IFERROR(_xlfn.XLOOKUP(K797,'02 By Fund. Year'!A:A,'02 By Fund. Year'!B:B),0)</f>
        <v>0</v>
      </c>
      <c r="N797" s="57">
        <f t="shared" si="50"/>
        <v>0</v>
      </c>
      <c r="P797" s="58">
        <f t="shared" si="51"/>
        <v>0</v>
      </c>
    </row>
    <row r="798" spans="1:16" x14ac:dyDescent="0.3">
      <c r="A798">
        <v>680</v>
      </c>
      <c r="B798" t="s">
        <v>128</v>
      </c>
      <c r="C798">
        <v>1990</v>
      </c>
      <c r="D798" s="57">
        <v>0.88</v>
      </c>
      <c r="E798" s="57">
        <v>0</v>
      </c>
      <c r="F798" s="57">
        <v>0</v>
      </c>
      <c r="G798" s="57">
        <v>0</v>
      </c>
      <c r="H798" s="57">
        <v>0</v>
      </c>
      <c r="I798" s="57">
        <v>0</v>
      </c>
      <c r="J798" s="57">
        <v>0.88</v>
      </c>
      <c r="K798" s="59" t="str">
        <f t="shared" si="48"/>
        <v>680.1990</v>
      </c>
      <c r="L798" s="58">
        <f t="shared" si="49"/>
        <v>0</v>
      </c>
      <c r="M798" s="58">
        <f>IFERROR(_xlfn.XLOOKUP(K798,'02 By Fund. Year'!A:A,'02 By Fund. Year'!B:B),0)</f>
        <v>0</v>
      </c>
      <c r="N798" s="57">
        <f t="shared" si="50"/>
        <v>0</v>
      </c>
      <c r="P798" s="58">
        <f t="shared" si="51"/>
        <v>0</v>
      </c>
    </row>
    <row r="799" spans="1:16" x14ac:dyDescent="0.3">
      <c r="A799">
        <v>680</v>
      </c>
      <c r="B799" t="s">
        <v>128</v>
      </c>
      <c r="C799">
        <v>1989</v>
      </c>
      <c r="D799" s="57">
        <v>0.9</v>
      </c>
      <c r="E799" s="57">
        <v>0</v>
      </c>
      <c r="F799" s="57">
        <v>0</v>
      </c>
      <c r="G799" s="57">
        <v>0</v>
      </c>
      <c r="H799" s="57">
        <v>0</v>
      </c>
      <c r="I799" s="57">
        <v>0</v>
      </c>
      <c r="J799" s="57">
        <v>0.9</v>
      </c>
      <c r="K799" s="59" t="str">
        <f t="shared" si="48"/>
        <v>680.1989</v>
      </c>
      <c r="L799" s="58">
        <f t="shared" si="49"/>
        <v>0</v>
      </c>
      <c r="M799" s="58">
        <f>IFERROR(_xlfn.XLOOKUP(K799,'02 By Fund. Year'!A:A,'02 By Fund. Year'!B:B),0)</f>
        <v>0</v>
      </c>
      <c r="N799" s="57">
        <f t="shared" si="50"/>
        <v>0</v>
      </c>
      <c r="P799" s="58">
        <f t="shared" si="51"/>
        <v>0</v>
      </c>
    </row>
    <row r="800" spans="1:16" x14ac:dyDescent="0.3">
      <c r="A800">
        <v>680</v>
      </c>
      <c r="B800" t="s">
        <v>128</v>
      </c>
      <c r="C800">
        <v>1988</v>
      </c>
      <c r="D800" s="57">
        <v>0.92</v>
      </c>
      <c r="E800" s="57">
        <v>0</v>
      </c>
      <c r="F800" s="57">
        <v>0</v>
      </c>
      <c r="G800" s="57">
        <v>0</v>
      </c>
      <c r="H800" s="57">
        <v>0</v>
      </c>
      <c r="I800" s="57">
        <v>0</v>
      </c>
      <c r="J800" s="57">
        <v>0.92</v>
      </c>
      <c r="K800" s="59" t="str">
        <f t="shared" si="48"/>
        <v>680.1988</v>
      </c>
      <c r="L800" s="58">
        <f t="shared" si="49"/>
        <v>0</v>
      </c>
      <c r="M800" s="58">
        <f>IFERROR(_xlfn.XLOOKUP(K800,'02 By Fund. Year'!A:A,'02 By Fund. Year'!B:B),0)</f>
        <v>0</v>
      </c>
      <c r="N800" s="57">
        <f t="shared" si="50"/>
        <v>0</v>
      </c>
      <c r="P800" s="58">
        <f t="shared" si="51"/>
        <v>0</v>
      </c>
    </row>
    <row r="801" spans="1:16" x14ac:dyDescent="0.3">
      <c r="A801">
        <v>680</v>
      </c>
      <c r="B801" t="s">
        <v>128</v>
      </c>
      <c r="C801">
        <v>1987</v>
      </c>
      <c r="D801" s="57">
        <v>2.8</v>
      </c>
      <c r="E801" s="57">
        <v>0</v>
      </c>
      <c r="F801" s="57">
        <v>0</v>
      </c>
      <c r="G801" s="57">
        <v>0</v>
      </c>
      <c r="H801" s="57">
        <v>1.94</v>
      </c>
      <c r="I801" s="57">
        <v>0</v>
      </c>
      <c r="J801" s="57">
        <v>0.86</v>
      </c>
      <c r="K801" s="59" t="str">
        <f t="shared" si="48"/>
        <v>680.1987</v>
      </c>
      <c r="L801" s="58">
        <f t="shared" si="49"/>
        <v>0</v>
      </c>
      <c r="M801" s="58">
        <f>IFERROR(_xlfn.XLOOKUP(K801,'02 By Fund. Year'!A:A,'02 By Fund. Year'!B:B),0)</f>
        <v>0</v>
      </c>
      <c r="N801" s="57">
        <f t="shared" si="50"/>
        <v>0</v>
      </c>
      <c r="P801" s="58">
        <f t="shared" si="51"/>
        <v>-1.94</v>
      </c>
    </row>
    <row r="802" spans="1:16" x14ac:dyDescent="0.3">
      <c r="A802">
        <v>680</v>
      </c>
      <c r="B802" t="s">
        <v>128</v>
      </c>
      <c r="C802">
        <v>1986</v>
      </c>
      <c r="D802" s="57">
        <v>2.2200000000000002</v>
      </c>
      <c r="E802" s="57">
        <v>0</v>
      </c>
      <c r="F802" s="57">
        <v>0</v>
      </c>
      <c r="G802" s="57">
        <v>0</v>
      </c>
      <c r="H802" s="57">
        <v>1.59</v>
      </c>
      <c r="I802" s="57">
        <v>0</v>
      </c>
      <c r="J802" s="57">
        <v>0.63</v>
      </c>
      <c r="K802" s="59" t="str">
        <f t="shared" si="48"/>
        <v>680.1986</v>
      </c>
      <c r="L802" s="58">
        <f t="shared" si="49"/>
        <v>0</v>
      </c>
      <c r="M802" s="58">
        <f>IFERROR(_xlfn.XLOOKUP(K802,'02 By Fund. Year'!A:A,'02 By Fund. Year'!B:B),0)</f>
        <v>0</v>
      </c>
      <c r="N802" s="57">
        <f t="shared" si="50"/>
        <v>0</v>
      </c>
      <c r="P802" s="58">
        <f t="shared" si="51"/>
        <v>-1.59</v>
      </c>
    </row>
    <row r="803" spans="1:16" x14ac:dyDescent="0.3">
      <c r="A803">
        <v>680</v>
      </c>
      <c r="B803" t="s">
        <v>128</v>
      </c>
      <c r="C803">
        <v>1985</v>
      </c>
      <c r="D803" s="57">
        <v>1.99</v>
      </c>
      <c r="E803" s="57">
        <v>0</v>
      </c>
      <c r="F803" s="57">
        <v>0</v>
      </c>
      <c r="G803" s="57">
        <v>0</v>
      </c>
      <c r="H803" s="57">
        <v>1.54</v>
      </c>
      <c r="I803" s="57">
        <v>0</v>
      </c>
      <c r="J803" s="57">
        <v>0.45</v>
      </c>
      <c r="K803" s="59" t="str">
        <f t="shared" si="48"/>
        <v>680.1985</v>
      </c>
      <c r="L803" s="58">
        <f t="shared" si="49"/>
        <v>0</v>
      </c>
      <c r="M803" s="58">
        <f>IFERROR(_xlfn.XLOOKUP(K803,'02 By Fund. Year'!A:A,'02 By Fund. Year'!B:B),0)</f>
        <v>0</v>
      </c>
      <c r="N803" s="57">
        <f t="shared" si="50"/>
        <v>0</v>
      </c>
      <c r="P803" s="58">
        <f t="shared" si="51"/>
        <v>-1.54</v>
      </c>
    </row>
    <row r="804" spans="1:16" x14ac:dyDescent="0.3">
      <c r="A804">
        <v>680</v>
      </c>
      <c r="B804" t="s">
        <v>128</v>
      </c>
      <c r="C804">
        <v>1984</v>
      </c>
      <c r="D804" s="57">
        <v>1.43</v>
      </c>
      <c r="E804" s="57">
        <v>0</v>
      </c>
      <c r="F804" s="57">
        <v>0</v>
      </c>
      <c r="G804" s="57">
        <v>0</v>
      </c>
      <c r="H804" s="57">
        <v>1.43</v>
      </c>
      <c r="I804" s="57">
        <v>0</v>
      </c>
      <c r="J804" s="57">
        <v>0</v>
      </c>
      <c r="K804" s="59" t="str">
        <f t="shared" si="48"/>
        <v>680.1984</v>
      </c>
      <c r="L804" s="58">
        <f t="shared" si="49"/>
        <v>0</v>
      </c>
      <c r="M804" s="58">
        <f>IFERROR(_xlfn.XLOOKUP(K804,'02 By Fund. Year'!A:A,'02 By Fund. Year'!B:B),0)</f>
        <v>0</v>
      </c>
      <c r="N804" s="57">
        <f t="shared" si="50"/>
        <v>0</v>
      </c>
      <c r="P804" s="58">
        <f t="shared" si="51"/>
        <v>-1.43</v>
      </c>
    </row>
    <row r="805" spans="1:16" x14ac:dyDescent="0.3">
      <c r="A805">
        <v>680</v>
      </c>
      <c r="B805" t="s">
        <v>128</v>
      </c>
      <c r="C805">
        <v>1983</v>
      </c>
      <c r="D805" s="57">
        <v>0.33</v>
      </c>
      <c r="E805" s="57">
        <v>0</v>
      </c>
      <c r="F805" s="57">
        <v>0</v>
      </c>
      <c r="G805" s="57">
        <v>0</v>
      </c>
      <c r="H805" s="57">
        <v>0.33</v>
      </c>
      <c r="I805" s="57">
        <v>0</v>
      </c>
      <c r="J805" s="57">
        <v>0</v>
      </c>
      <c r="K805" s="59" t="str">
        <f t="shared" si="48"/>
        <v>680.1983</v>
      </c>
      <c r="L805" s="58">
        <f t="shared" si="49"/>
        <v>0</v>
      </c>
      <c r="M805" s="58">
        <f>IFERROR(_xlfn.XLOOKUP(K805,'02 By Fund. Year'!A:A,'02 By Fund. Year'!B:B),0)</f>
        <v>0</v>
      </c>
      <c r="N805" s="57">
        <f t="shared" si="50"/>
        <v>0</v>
      </c>
      <c r="P805" s="58">
        <f t="shared" si="51"/>
        <v>-0.33</v>
      </c>
    </row>
    <row r="806" spans="1:16" x14ac:dyDescent="0.3">
      <c r="A806">
        <v>681</v>
      </c>
      <c r="B806" t="s">
        <v>129</v>
      </c>
      <c r="C806">
        <v>2025</v>
      </c>
      <c r="D806" s="57">
        <v>2554099.5</v>
      </c>
      <c r="E806" s="57">
        <v>833.51</v>
      </c>
      <c r="F806" s="57">
        <v>-2749.42</v>
      </c>
      <c r="G806" s="57">
        <v>12.4</v>
      </c>
      <c r="H806" s="57">
        <v>2459339</v>
      </c>
      <c r="I806" s="57">
        <v>65262.22</v>
      </c>
      <c r="J806" s="57">
        <v>27569.97</v>
      </c>
      <c r="K806" s="59" t="str">
        <f t="shared" si="48"/>
        <v>681.2025</v>
      </c>
      <c r="L806" s="58">
        <f t="shared" si="49"/>
        <v>-1928.3100000000002</v>
      </c>
      <c r="M806" s="58">
        <f>IFERROR(_xlfn.XLOOKUP(K806,'02 By Fund. Year'!A:A,'02 By Fund. Year'!B:B),0)</f>
        <v>-9312.1</v>
      </c>
      <c r="N806" s="57">
        <f t="shared" si="50"/>
        <v>-11240.41</v>
      </c>
      <c r="P806" s="58">
        <f t="shared" si="51"/>
        <v>-2450026.9</v>
      </c>
    </row>
    <row r="807" spans="1:16" x14ac:dyDescent="0.3">
      <c r="A807">
        <v>681</v>
      </c>
      <c r="B807" t="s">
        <v>129</v>
      </c>
      <c r="C807">
        <v>2024</v>
      </c>
      <c r="D807" s="57">
        <v>17543.759999999998</v>
      </c>
      <c r="E807" s="57">
        <v>0</v>
      </c>
      <c r="F807" s="57">
        <v>-1273.3599999999999</v>
      </c>
      <c r="G807" s="57">
        <v>7.62</v>
      </c>
      <c r="H807" s="57">
        <v>10635.25</v>
      </c>
      <c r="I807" s="57">
        <v>-8.08</v>
      </c>
      <c r="J807" s="57">
        <v>5635.61</v>
      </c>
      <c r="K807" s="59" t="str">
        <f t="shared" si="48"/>
        <v>681.2024</v>
      </c>
      <c r="L807" s="58">
        <f t="shared" si="49"/>
        <v>-1280.9799999999998</v>
      </c>
      <c r="M807" s="58">
        <f>IFERROR(_xlfn.XLOOKUP(K807,'02 By Fund. Year'!A:A,'02 By Fund. Year'!B:B),0)</f>
        <v>10492.38</v>
      </c>
      <c r="N807" s="57">
        <f t="shared" si="50"/>
        <v>9211.4</v>
      </c>
      <c r="P807" s="58">
        <f t="shared" si="51"/>
        <v>-21127.629999999997</v>
      </c>
    </row>
    <row r="808" spans="1:16" x14ac:dyDescent="0.3">
      <c r="A808">
        <v>681</v>
      </c>
      <c r="B808" t="s">
        <v>129</v>
      </c>
      <c r="C808">
        <v>2023</v>
      </c>
      <c r="D808" s="57">
        <v>3548.18</v>
      </c>
      <c r="E808" s="57">
        <v>4.34</v>
      </c>
      <c r="F808" s="57">
        <v>-151.47999999999999</v>
      </c>
      <c r="G808" s="57">
        <v>4.26</v>
      </c>
      <c r="H808" s="57">
        <v>1195.33</v>
      </c>
      <c r="I808" s="57">
        <v>0.06</v>
      </c>
      <c r="J808" s="57">
        <v>2201.39</v>
      </c>
      <c r="K808" s="59" t="str">
        <f t="shared" si="48"/>
        <v>681.2023</v>
      </c>
      <c r="L808" s="58">
        <f t="shared" si="49"/>
        <v>-151.39999999999998</v>
      </c>
      <c r="M808" s="58">
        <f>IFERROR(_xlfn.XLOOKUP(K808,'02 By Fund. Year'!A:A,'02 By Fund. Year'!B:B),0)</f>
        <v>2553.1400000000003</v>
      </c>
      <c r="N808" s="57">
        <f t="shared" si="50"/>
        <v>2401.7400000000002</v>
      </c>
      <c r="P808" s="58">
        <f t="shared" si="51"/>
        <v>-3748.4700000000003</v>
      </c>
    </row>
    <row r="809" spans="1:16" x14ac:dyDescent="0.3">
      <c r="A809">
        <v>681</v>
      </c>
      <c r="B809" t="s">
        <v>129</v>
      </c>
      <c r="C809">
        <v>2022</v>
      </c>
      <c r="D809" s="57">
        <v>15666.49</v>
      </c>
      <c r="E809" s="57">
        <v>0</v>
      </c>
      <c r="F809" s="57">
        <v>-48.42</v>
      </c>
      <c r="G809" s="57">
        <v>2.0299999999999998</v>
      </c>
      <c r="H809" s="57">
        <v>402.63</v>
      </c>
      <c r="I809" s="57">
        <v>0.03</v>
      </c>
      <c r="J809" s="57">
        <v>15213.38</v>
      </c>
      <c r="K809" s="59" t="str">
        <f t="shared" si="48"/>
        <v>681.2022</v>
      </c>
      <c r="L809" s="58">
        <f t="shared" si="49"/>
        <v>-50.45</v>
      </c>
      <c r="M809" s="58">
        <f>IFERROR(_xlfn.XLOOKUP(K809,'02 By Fund. Year'!A:A,'02 By Fund. Year'!B:B),0)</f>
        <v>80.02</v>
      </c>
      <c r="N809" s="57">
        <f t="shared" si="50"/>
        <v>29.569999999999993</v>
      </c>
      <c r="P809" s="58">
        <f t="shared" si="51"/>
        <v>-482.65</v>
      </c>
    </row>
    <row r="810" spans="1:16" x14ac:dyDescent="0.3">
      <c r="A810">
        <v>681</v>
      </c>
      <c r="B810" t="s">
        <v>129</v>
      </c>
      <c r="C810">
        <v>2021</v>
      </c>
      <c r="D810" s="57">
        <v>10050.58</v>
      </c>
      <c r="E810" s="57">
        <v>0</v>
      </c>
      <c r="F810" s="57">
        <v>0</v>
      </c>
      <c r="G810" s="57">
        <v>0</v>
      </c>
      <c r="H810" s="57">
        <v>0</v>
      </c>
      <c r="I810" s="57">
        <v>0</v>
      </c>
      <c r="J810" s="57">
        <v>10050.58</v>
      </c>
      <c r="K810" s="59" t="str">
        <f t="shared" si="48"/>
        <v>681.2021</v>
      </c>
      <c r="L810" s="58">
        <f t="shared" si="49"/>
        <v>0</v>
      </c>
      <c r="M810" s="58">
        <f>IFERROR(_xlfn.XLOOKUP(K810,'02 By Fund. Year'!A:A,'02 By Fund. Year'!B:B),0)</f>
        <v>0</v>
      </c>
      <c r="N810" s="57">
        <f t="shared" si="50"/>
        <v>0</v>
      </c>
      <c r="P810" s="58">
        <f t="shared" si="51"/>
        <v>0</v>
      </c>
    </row>
    <row r="811" spans="1:16" x14ac:dyDescent="0.3">
      <c r="A811">
        <v>681</v>
      </c>
      <c r="B811" t="s">
        <v>129</v>
      </c>
      <c r="C811">
        <v>2020</v>
      </c>
      <c r="D811" s="57">
        <v>4613.46</v>
      </c>
      <c r="E811" s="57">
        <v>0</v>
      </c>
      <c r="F811" s="57">
        <v>0</v>
      </c>
      <c r="G811" s="57">
        <v>0</v>
      </c>
      <c r="H811" s="57">
        <v>0</v>
      </c>
      <c r="I811" s="57">
        <v>0</v>
      </c>
      <c r="J811" s="57">
        <v>4613.46</v>
      </c>
      <c r="K811" s="59" t="str">
        <f t="shared" si="48"/>
        <v>681.2020</v>
      </c>
      <c r="L811" s="58">
        <f t="shared" si="49"/>
        <v>0</v>
      </c>
      <c r="M811" s="58">
        <f>IFERROR(_xlfn.XLOOKUP(K811,'02 By Fund. Year'!A:A,'02 By Fund. Year'!B:B),0)</f>
        <v>0</v>
      </c>
      <c r="N811" s="57">
        <f t="shared" si="50"/>
        <v>0</v>
      </c>
      <c r="P811" s="58">
        <f t="shared" si="51"/>
        <v>0</v>
      </c>
    </row>
    <row r="812" spans="1:16" x14ac:dyDescent="0.3">
      <c r="A812">
        <v>681</v>
      </c>
      <c r="B812" t="s">
        <v>129</v>
      </c>
      <c r="C812">
        <v>2019</v>
      </c>
      <c r="D812" s="57">
        <v>2497.13</v>
      </c>
      <c r="E812" s="57">
        <v>0</v>
      </c>
      <c r="F812" s="57">
        <v>0</v>
      </c>
      <c r="G812" s="57">
        <v>0</v>
      </c>
      <c r="H812" s="57">
        <v>0</v>
      </c>
      <c r="I812" s="57">
        <v>0</v>
      </c>
      <c r="J812" s="57">
        <v>2497.13</v>
      </c>
      <c r="K812" s="59" t="str">
        <f t="shared" si="48"/>
        <v>681.2019</v>
      </c>
      <c r="L812" s="58">
        <f t="shared" si="49"/>
        <v>0</v>
      </c>
      <c r="M812" s="58">
        <f>IFERROR(_xlfn.XLOOKUP(K812,'02 By Fund. Year'!A:A,'02 By Fund. Year'!B:B),0)</f>
        <v>0</v>
      </c>
      <c r="N812" s="57">
        <f t="shared" si="50"/>
        <v>0</v>
      </c>
      <c r="P812" s="58">
        <f t="shared" si="51"/>
        <v>0</v>
      </c>
    </row>
    <row r="813" spans="1:16" x14ac:dyDescent="0.3">
      <c r="A813">
        <v>681</v>
      </c>
      <c r="B813" t="s">
        <v>129</v>
      </c>
      <c r="C813">
        <v>2018</v>
      </c>
      <c r="D813" s="57">
        <v>1063.99</v>
      </c>
      <c r="E813" s="57">
        <v>0</v>
      </c>
      <c r="F813" s="57">
        <v>0</v>
      </c>
      <c r="G813" s="57">
        <v>0</v>
      </c>
      <c r="H813" s="57">
        <v>0</v>
      </c>
      <c r="I813" s="57">
        <v>0</v>
      </c>
      <c r="J813" s="57">
        <v>1063.99</v>
      </c>
      <c r="K813" s="59" t="str">
        <f t="shared" si="48"/>
        <v>681.2018</v>
      </c>
      <c r="L813" s="58">
        <f t="shared" si="49"/>
        <v>0</v>
      </c>
      <c r="M813" s="58">
        <f>IFERROR(_xlfn.XLOOKUP(K813,'02 By Fund. Year'!A:A,'02 By Fund. Year'!B:B),0)</f>
        <v>0</v>
      </c>
      <c r="N813" s="57">
        <f t="shared" si="50"/>
        <v>0</v>
      </c>
      <c r="P813" s="58">
        <f t="shared" si="51"/>
        <v>0</v>
      </c>
    </row>
    <row r="814" spans="1:16" x14ac:dyDescent="0.3">
      <c r="A814">
        <v>681</v>
      </c>
      <c r="B814" t="s">
        <v>129</v>
      </c>
      <c r="C814">
        <v>2017</v>
      </c>
      <c r="D814" s="57">
        <v>532.92999999999995</v>
      </c>
      <c r="E814" s="57">
        <v>0</v>
      </c>
      <c r="F814" s="57">
        <v>0</v>
      </c>
      <c r="G814" s="57">
        <v>0</v>
      </c>
      <c r="H814" s="57">
        <v>0</v>
      </c>
      <c r="I814" s="57">
        <v>0</v>
      </c>
      <c r="J814" s="57">
        <v>532.92999999999995</v>
      </c>
      <c r="K814" s="59" t="str">
        <f t="shared" si="48"/>
        <v>681.2017</v>
      </c>
      <c r="L814" s="58">
        <f t="shared" si="49"/>
        <v>0</v>
      </c>
      <c r="M814" s="58">
        <f>IFERROR(_xlfn.XLOOKUP(K814,'02 By Fund. Year'!A:A,'02 By Fund. Year'!B:B),0)</f>
        <v>0</v>
      </c>
      <c r="N814" s="57">
        <f t="shared" si="50"/>
        <v>0</v>
      </c>
      <c r="P814" s="58">
        <f t="shared" si="51"/>
        <v>0</v>
      </c>
    </row>
    <row r="815" spans="1:16" x14ac:dyDescent="0.3">
      <c r="A815">
        <v>681</v>
      </c>
      <c r="B815" t="s">
        <v>129</v>
      </c>
      <c r="C815">
        <v>2016</v>
      </c>
      <c r="D815" s="57">
        <v>287.16000000000003</v>
      </c>
      <c r="E815" s="57">
        <v>0</v>
      </c>
      <c r="F815" s="57">
        <v>0</v>
      </c>
      <c r="G815" s="57">
        <v>0</v>
      </c>
      <c r="H815" s="57">
        <v>0</v>
      </c>
      <c r="I815" s="57">
        <v>0</v>
      </c>
      <c r="J815" s="57">
        <v>287.16000000000003</v>
      </c>
      <c r="K815" s="59" t="str">
        <f t="shared" si="48"/>
        <v>681.2016</v>
      </c>
      <c r="L815" s="58">
        <f t="shared" si="49"/>
        <v>0</v>
      </c>
      <c r="M815" s="58">
        <f>IFERROR(_xlfn.XLOOKUP(K815,'02 By Fund. Year'!A:A,'02 By Fund. Year'!B:B),0)</f>
        <v>0</v>
      </c>
      <c r="N815" s="57">
        <f t="shared" si="50"/>
        <v>0</v>
      </c>
      <c r="P815" s="58">
        <f t="shared" si="51"/>
        <v>0</v>
      </c>
    </row>
    <row r="816" spans="1:16" x14ac:dyDescent="0.3">
      <c r="A816">
        <v>681</v>
      </c>
      <c r="B816" t="s">
        <v>129</v>
      </c>
      <c r="C816">
        <v>2015</v>
      </c>
      <c r="D816" s="57">
        <v>73.09</v>
      </c>
      <c r="E816" s="57">
        <v>0</v>
      </c>
      <c r="F816" s="57">
        <v>0</v>
      </c>
      <c r="G816" s="57">
        <v>0</v>
      </c>
      <c r="H816" s="57">
        <v>0</v>
      </c>
      <c r="I816" s="57">
        <v>0</v>
      </c>
      <c r="J816" s="57">
        <v>73.09</v>
      </c>
      <c r="K816" s="59" t="str">
        <f t="shared" si="48"/>
        <v>681.2015</v>
      </c>
      <c r="L816" s="58">
        <f t="shared" si="49"/>
        <v>0</v>
      </c>
      <c r="M816" s="58">
        <f>IFERROR(_xlfn.XLOOKUP(K816,'02 By Fund. Year'!A:A,'02 By Fund. Year'!B:B),0)</f>
        <v>0</v>
      </c>
      <c r="N816" s="57">
        <f t="shared" si="50"/>
        <v>0</v>
      </c>
      <c r="P816" s="58">
        <f t="shared" si="51"/>
        <v>0</v>
      </c>
    </row>
    <row r="817" spans="1:16" x14ac:dyDescent="0.3">
      <c r="A817">
        <v>681</v>
      </c>
      <c r="B817" t="s">
        <v>129</v>
      </c>
      <c r="C817">
        <v>2014</v>
      </c>
      <c r="D817" s="57">
        <v>180.28</v>
      </c>
      <c r="E817" s="57">
        <v>0</v>
      </c>
      <c r="F817" s="57">
        <v>0</v>
      </c>
      <c r="G817" s="57">
        <v>0</v>
      </c>
      <c r="H817" s="57">
        <v>0</v>
      </c>
      <c r="I817" s="57">
        <v>0</v>
      </c>
      <c r="J817" s="57">
        <v>180.28</v>
      </c>
      <c r="K817" s="59" t="str">
        <f t="shared" si="48"/>
        <v>681.2014</v>
      </c>
      <c r="L817" s="58">
        <f t="shared" si="49"/>
        <v>0</v>
      </c>
      <c r="M817" s="58">
        <f>IFERROR(_xlfn.XLOOKUP(K817,'02 By Fund. Year'!A:A,'02 By Fund. Year'!B:B),0)</f>
        <v>0</v>
      </c>
      <c r="N817" s="57">
        <f t="shared" si="50"/>
        <v>0</v>
      </c>
      <c r="P817" s="58">
        <f t="shared" si="51"/>
        <v>0</v>
      </c>
    </row>
    <row r="818" spans="1:16" x14ac:dyDescent="0.3">
      <c r="A818">
        <v>681</v>
      </c>
      <c r="B818" t="s">
        <v>129</v>
      </c>
      <c r="C818">
        <v>2013</v>
      </c>
      <c r="D818" s="57">
        <v>152.24</v>
      </c>
      <c r="E818" s="57">
        <v>0</v>
      </c>
      <c r="F818" s="57">
        <v>0</v>
      </c>
      <c r="G818" s="57">
        <v>0</v>
      </c>
      <c r="H818" s="57">
        <v>0</v>
      </c>
      <c r="I818" s="57">
        <v>0</v>
      </c>
      <c r="J818" s="57">
        <v>152.24</v>
      </c>
      <c r="K818" s="59" t="str">
        <f t="shared" si="48"/>
        <v>681.2013</v>
      </c>
      <c r="L818" s="58">
        <f t="shared" si="49"/>
        <v>0</v>
      </c>
      <c r="M818" s="58">
        <f>IFERROR(_xlfn.XLOOKUP(K818,'02 By Fund. Year'!A:A,'02 By Fund. Year'!B:B),0)</f>
        <v>0</v>
      </c>
      <c r="N818" s="57">
        <f t="shared" si="50"/>
        <v>0</v>
      </c>
      <c r="P818" s="58">
        <f t="shared" si="51"/>
        <v>0</v>
      </c>
    </row>
    <row r="819" spans="1:16" x14ac:dyDescent="0.3">
      <c r="A819">
        <v>681</v>
      </c>
      <c r="B819" t="s">
        <v>129</v>
      </c>
      <c r="C819">
        <v>2012</v>
      </c>
      <c r="D819" s="57">
        <v>120.58</v>
      </c>
      <c r="E819" s="57">
        <v>0</v>
      </c>
      <c r="F819" s="57">
        <v>0</v>
      </c>
      <c r="G819" s="57">
        <v>0</v>
      </c>
      <c r="H819" s="57">
        <v>0</v>
      </c>
      <c r="I819" s="57">
        <v>0</v>
      </c>
      <c r="J819" s="57">
        <v>120.58</v>
      </c>
      <c r="K819" s="59" t="str">
        <f t="shared" si="48"/>
        <v>681.2012</v>
      </c>
      <c r="L819" s="58">
        <f t="shared" si="49"/>
        <v>0</v>
      </c>
      <c r="M819" s="58">
        <f>IFERROR(_xlfn.XLOOKUP(K819,'02 By Fund. Year'!A:A,'02 By Fund. Year'!B:B),0)</f>
        <v>0</v>
      </c>
      <c r="N819" s="57">
        <f t="shared" si="50"/>
        <v>0</v>
      </c>
      <c r="P819" s="58">
        <f t="shared" si="51"/>
        <v>0</v>
      </c>
    </row>
    <row r="820" spans="1:16" x14ac:dyDescent="0.3">
      <c r="A820">
        <v>681</v>
      </c>
      <c r="B820" t="s">
        <v>129</v>
      </c>
      <c r="C820">
        <v>2011</v>
      </c>
      <c r="D820" s="57">
        <v>230.6</v>
      </c>
      <c r="E820" s="57">
        <v>0</v>
      </c>
      <c r="F820" s="57">
        <v>0</v>
      </c>
      <c r="G820" s="57">
        <v>0</v>
      </c>
      <c r="H820" s="57">
        <v>0</v>
      </c>
      <c r="I820" s="57">
        <v>0</v>
      </c>
      <c r="J820" s="57">
        <v>230.6</v>
      </c>
      <c r="K820" s="59" t="str">
        <f t="shared" si="48"/>
        <v>681.2011</v>
      </c>
      <c r="L820" s="58">
        <f t="shared" si="49"/>
        <v>0</v>
      </c>
      <c r="M820" s="58">
        <f>IFERROR(_xlfn.XLOOKUP(K820,'02 By Fund. Year'!A:A,'02 By Fund. Year'!B:B),0)</f>
        <v>0</v>
      </c>
      <c r="N820" s="57">
        <f t="shared" si="50"/>
        <v>0</v>
      </c>
      <c r="P820" s="58">
        <f t="shared" si="51"/>
        <v>0</v>
      </c>
    </row>
    <row r="821" spans="1:16" x14ac:dyDescent="0.3">
      <c r="A821">
        <v>681</v>
      </c>
      <c r="B821" t="s">
        <v>129</v>
      </c>
      <c r="C821">
        <v>2010</v>
      </c>
      <c r="D821" s="57">
        <v>124.43</v>
      </c>
      <c r="E821" s="57">
        <v>0</v>
      </c>
      <c r="F821" s="57">
        <v>0</v>
      </c>
      <c r="G821" s="57">
        <v>0</v>
      </c>
      <c r="H821" s="57">
        <v>0</v>
      </c>
      <c r="I821" s="57">
        <v>0</v>
      </c>
      <c r="J821" s="57">
        <v>124.43</v>
      </c>
      <c r="K821" s="59" t="str">
        <f t="shared" si="48"/>
        <v>681.2010</v>
      </c>
      <c r="L821" s="58">
        <f t="shared" si="49"/>
        <v>0</v>
      </c>
      <c r="M821" s="58">
        <f>IFERROR(_xlfn.XLOOKUP(K821,'02 By Fund. Year'!A:A,'02 By Fund. Year'!B:B),0)</f>
        <v>0</v>
      </c>
      <c r="N821" s="57">
        <f t="shared" si="50"/>
        <v>0</v>
      </c>
      <c r="P821" s="58">
        <f t="shared" si="51"/>
        <v>0</v>
      </c>
    </row>
    <row r="822" spans="1:16" x14ac:dyDescent="0.3">
      <c r="A822">
        <v>681</v>
      </c>
      <c r="B822" t="s">
        <v>129</v>
      </c>
      <c r="C822">
        <v>2009</v>
      </c>
      <c r="D822" s="57">
        <v>174.3</v>
      </c>
      <c r="E822" s="57">
        <v>0</v>
      </c>
      <c r="F822" s="57">
        <v>0</v>
      </c>
      <c r="G822" s="57">
        <v>0</v>
      </c>
      <c r="H822" s="57">
        <v>0</v>
      </c>
      <c r="I822" s="57">
        <v>0</v>
      </c>
      <c r="J822" s="57">
        <v>174.3</v>
      </c>
      <c r="K822" s="59" t="str">
        <f t="shared" si="48"/>
        <v>681.2009</v>
      </c>
      <c r="L822" s="58">
        <f t="shared" si="49"/>
        <v>0</v>
      </c>
      <c r="M822" s="58">
        <f>IFERROR(_xlfn.XLOOKUP(K822,'02 By Fund. Year'!A:A,'02 By Fund. Year'!B:B),0)</f>
        <v>0</v>
      </c>
      <c r="N822" s="57">
        <f t="shared" si="50"/>
        <v>0</v>
      </c>
      <c r="P822" s="58">
        <f t="shared" si="51"/>
        <v>0</v>
      </c>
    </row>
    <row r="823" spans="1:16" x14ac:dyDescent="0.3">
      <c r="A823">
        <v>681</v>
      </c>
      <c r="B823" t="s">
        <v>129</v>
      </c>
      <c r="C823">
        <v>2008</v>
      </c>
      <c r="D823" s="57">
        <v>79.61</v>
      </c>
      <c r="E823" s="57">
        <v>0</v>
      </c>
      <c r="F823" s="57">
        <v>0</v>
      </c>
      <c r="G823" s="57">
        <v>0</v>
      </c>
      <c r="H823" s="57">
        <v>0</v>
      </c>
      <c r="I823" s="57">
        <v>0</v>
      </c>
      <c r="J823" s="57">
        <v>79.61</v>
      </c>
      <c r="K823" s="59" t="str">
        <f t="shared" si="48"/>
        <v>681.2008</v>
      </c>
      <c r="L823" s="58">
        <f t="shared" si="49"/>
        <v>0</v>
      </c>
      <c r="M823" s="58">
        <f>IFERROR(_xlfn.XLOOKUP(K823,'02 By Fund. Year'!A:A,'02 By Fund. Year'!B:B),0)</f>
        <v>0</v>
      </c>
      <c r="N823" s="57">
        <f t="shared" si="50"/>
        <v>0</v>
      </c>
      <c r="P823" s="58">
        <f t="shared" si="51"/>
        <v>0</v>
      </c>
    </row>
    <row r="824" spans="1:16" x14ac:dyDescent="0.3">
      <c r="A824">
        <v>681</v>
      </c>
      <c r="B824" t="s">
        <v>129</v>
      </c>
      <c r="C824">
        <v>2007</v>
      </c>
      <c r="D824" s="57">
        <v>33.130000000000003</v>
      </c>
      <c r="E824" s="57">
        <v>0</v>
      </c>
      <c r="F824" s="57">
        <v>0</v>
      </c>
      <c r="G824" s="57">
        <v>0</v>
      </c>
      <c r="H824" s="57">
        <v>0</v>
      </c>
      <c r="I824" s="57">
        <v>0</v>
      </c>
      <c r="J824" s="57">
        <v>33.130000000000003</v>
      </c>
      <c r="K824" s="59" t="str">
        <f t="shared" si="48"/>
        <v>681.2007</v>
      </c>
      <c r="L824" s="58">
        <f t="shared" si="49"/>
        <v>0</v>
      </c>
      <c r="M824" s="58">
        <f>IFERROR(_xlfn.XLOOKUP(K824,'02 By Fund. Year'!A:A,'02 By Fund. Year'!B:B),0)</f>
        <v>0</v>
      </c>
      <c r="N824" s="57">
        <f t="shared" si="50"/>
        <v>0</v>
      </c>
      <c r="P824" s="58">
        <f t="shared" si="51"/>
        <v>0</v>
      </c>
    </row>
    <row r="825" spans="1:16" x14ac:dyDescent="0.3">
      <c r="A825">
        <v>681</v>
      </c>
      <c r="B825" t="s">
        <v>129</v>
      </c>
      <c r="C825">
        <v>2006</v>
      </c>
      <c r="D825" s="57">
        <v>26.61</v>
      </c>
      <c r="E825" s="57">
        <v>0</v>
      </c>
      <c r="F825" s="57">
        <v>0</v>
      </c>
      <c r="G825" s="57">
        <v>0</v>
      </c>
      <c r="H825" s="57">
        <v>0</v>
      </c>
      <c r="I825" s="57">
        <v>0</v>
      </c>
      <c r="J825" s="57">
        <v>26.61</v>
      </c>
      <c r="K825" s="59" t="str">
        <f t="shared" si="48"/>
        <v>681.2006</v>
      </c>
      <c r="L825" s="58">
        <f t="shared" si="49"/>
        <v>0</v>
      </c>
      <c r="M825" s="58">
        <f>IFERROR(_xlfn.XLOOKUP(K825,'02 By Fund. Year'!A:A,'02 By Fund. Year'!B:B),0)</f>
        <v>0</v>
      </c>
      <c r="N825" s="57">
        <f t="shared" si="50"/>
        <v>0</v>
      </c>
      <c r="P825" s="58">
        <f t="shared" si="51"/>
        <v>0</v>
      </c>
    </row>
    <row r="826" spans="1:16" x14ac:dyDescent="0.3">
      <c r="A826">
        <v>681</v>
      </c>
      <c r="B826" t="s">
        <v>129</v>
      </c>
      <c r="C826">
        <v>2005</v>
      </c>
      <c r="D826" s="57">
        <v>18.22</v>
      </c>
      <c r="E826" s="57">
        <v>0</v>
      </c>
      <c r="F826" s="57">
        <v>0</v>
      </c>
      <c r="G826" s="57">
        <v>0</v>
      </c>
      <c r="H826" s="57">
        <v>0</v>
      </c>
      <c r="I826" s="57">
        <v>0</v>
      </c>
      <c r="J826" s="57">
        <v>18.22</v>
      </c>
      <c r="K826" s="59" t="str">
        <f t="shared" si="48"/>
        <v>681.2005</v>
      </c>
      <c r="L826" s="58">
        <f t="shared" si="49"/>
        <v>0</v>
      </c>
      <c r="M826" s="58">
        <f>IFERROR(_xlfn.XLOOKUP(K826,'02 By Fund. Year'!A:A,'02 By Fund. Year'!B:B),0)</f>
        <v>0</v>
      </c>
      <c r="N826" s="57">
        <f t="shared" si="50"/>
        <v>0</v>
      </c>
      <c r="P826" s="58">
        <f t="shared" si="51"/>
        <v>0</v>
      </c>
    </row>
    <row r="827" spans="1:16" x14ac:dyDescent="0.3">
      <c r="A827">
        <v>681</v>
      </c>
      <c r="B827" t="s">
        <v>129</v>
      </c>
      <c r="C827">
        <v>2004</v>
      </c>
      <c r="D827" s="57">
        <v>9.16</v>
      </c>
      <c r="E827" s="57">
        <v>0</v>
      </c>
      <c r="F827" s="57">
        <v>0</v>
      </c>
      <c r="G827" s="57">
        <v>0</v>
      </c>
      <c r="H827" s="57">
        <v>0</v>
      </c>
      <c r="I827" s="57">
        <v>0</v>
      </c>
      <c r="J827" s="57">
        <v>9.16</v>
      </c>
      <c r="K827" s="59" t="str">
        <f t="shared" si="48"/>
        <v>681.2004</v>
      </c>
      <c r="L827" s="58">
        <f t="shared" si="49"/>
        <v>0</v>
      </c>
      <c r="M827" s="58">
        <f>IFERROR(_xlfn.XLOOKUP(K827,'02 By Fund. Year'!A:A,'02 By Fund. Year'!B:B),0)</f>
        <v>0</v>
      </c>
      <c r="N827" s="57">
        <f t="shared" si="50"/>
        <v>0</v>
      </c>
      <c r="P827" s="58">
        <f t="shared" si="51"/>
        <v>0</v>
      </c>
    </row>
    <row r="828" spans="1:16" x14ac:dyDescent="0.3">
      <c r="A828">
        <v>681</v>
      </c>
      <c r="B828" t="s">
        <v>129</v>
      </c>
      <c r="C828">
        <v>2003</v>
      </c>
      <c r="D828" s="57">
        <v>4.51</v>
      </c>
      <c r="E828" s="57">
        <v>0</v>
      </c>
      <c r="F828" s="57">
        <v>0</v>
      </c>
      <c r="G828" s="57">
        <v>0</v>
      </c>
      <c r="H828" s="57">
        <v>0</v>
      </c>
      <c r="I828" s="57">
        <v>0</v>
      </c>
      <c r="J828" s="57">
        <v>4.51</v>
      </c>
      <c r="K828" s="59" t="str">
        <f t="shared" si="48"/>
        <v>681.2003</v>
      </c>
      <c r="L828" s="58">
        <f t="shared" si="49"/>
        <v>0</v>
      </c>
      <c r="M828" s="58">
        <f>IFERROR(_xlfn.XLOOKUP(K828,'02 By Fund. Year'!A:A,'02 By Fund. Year'!B:B),0)</f>
        <v>0</v>
      </c>
      <c r="N828" s="57">
        <f t="shared" si="50"/>
        <v>0</v>
      </c>
      <c r="P828" s="58">
        <f t="shared" si="51"/>
        <v>0</v>
      </c>
    </row>
    <row r="829" spans="1:16" x14ac:dyDescent="0.3">
      <c r="A829">
        <v>681</v>
      </c>
      <c r="B829" t="s">
        <v>129</v>
      </c>
      <c r="C829">
        <v>2002</v>
      </c>
      <c r="D829" s="57">
        <v>3.98</v>
      </c>
      <c r="E829" s="57">
        <v>0</v>
      </c>
      <c r="F829" s="57">
        <v>0</v>
      </c>
      <c r="G829" s="57">
        <v>0</v>
      </c>
      <c r="H829" s="57">
        <v>0</v>
      </c>
      <c r="I829" s="57">
        <v>0</v>
      </c>
      <c r="J829" s="57">
        <v>3.98</v>
      </c>
      <c r="K829" s="59" t="str">
        <f t="shared" si="48"/>
        <v>681.2002</v>
      </c>
      <c r="L829" s="58">
        <f t="shared" si="49"/>
        <v>0</v>
      </c>
      <c r="M829" s="58">
        <f>IFERROR(_xlfn.XLOOKUP(K829,'02 By Fund. Year'!A:A,'02 By Fund. Year'!B:B),0)</f>
        <v>0</v>
      </c>
      <c r="N829" s="57">
        <f t="shared" si="50"/>
        <v>0</v>
      </c>
      <c r="P829" s="58">
        <f t="shared" si="51"/>
        <v>0</v>
      </c>
    </row>
    <row r="830" spans="1:16" x14ac:dyDescent="0.3">
      <c r="A830">
        <v>681</v>
      </c>
      <c r="B830" t="s">
        <v>129</v>
      </c>
      <c r="C830">
        <v>2001</v>
      </c>
      <c r="D830" s="57">
        <v>2.67</v>
      </c>
      <c r="E830" s="57">
        <v>0</v>
      </c>
      <c r="F830" s="57">
        <v>0</v>
      </c>
      <c r="G830" s="57">
        <v>0</v>
      </c>
      <c r="H830" s="57">
        <v>0</v>
      </c>
      <c r="I830" s="57">
        <v>0</v>
      </c>
      <c r="J830" s="57">
        <v>2.67</v>
      </c>
      <c r="K830" s="59" t="str">
        <f t="shared" si="48"/>
        <v>681.2001</v>
      </c>
      <c r="L830" s="58">
        <f t="shared" si="49"/>
        <v>0</v>
      </c>
      <c r="M830" s="58">
        <f>IFERROR(_xlfn.XLOOKUP(K830,'02 By Fund. Year'!A:A,'02 By Fund. Year'!B:B),0)</f>
        <v>0</v>
      </c>
      <c r="N830" s="57">
        <f t="shared" si="50"/>
        <v>0</v>
      </c>
      <c r="P830" s="58">
        <f t="shared" si="51"/>
        <v>0</v>
      </c>
    </row>
    <row r="831" spans="1:16" x14ac:dyDescent="0.3">
      <c r="A831">
        <v>682</v>
      </c>
      <c r="B831" t="s">
        <v>130</v>
      </c>
      <c r="C831">
        <v>2025</v>
      </c>
      <c r="D831" s="57">
        <v>27297936.760000002</v>
      </c>
      <c r="E831" s="57">
        <v>8908.41</v>
      </c>
      <c r="F831" s="57">
        <v>-29385.59</v>
      </c>
      <c r="G831" s="57">
        <v>132.53</v>
      </c>
      <c r="H831" s="57">
        <v>26285146.870000001</v>
      </c>
      <c r="I831" s="57">
        <v>697515.56</v>
      </c>
      <c r="J831" s="57">
        <v>294664.62</v>
      </c>
      <c r="K831" s="59" t="str">
        <f t="shared" si="48"/>
        <v>682.2025</v>
      </c>
      <c r="L831" s="58">
        <f t="shared" si="49"/>
        <v>-20609.71</v>
      </c>
      <c r="M831" s="58">
        <f>IFERROR(_xlfn.XLOOKUP(K831,'02 By Fund. Year'!A:A,'02 By Fund. Year'!B:B),0)</f>
        <v>-99525.639999999985</v>
      </c>
      <c r="N831" s="57">
        <f t="shared" si="50"/>
        <v>-120135.34999999998</v>
      </c>
      <c r="P831" s="58">
        <f t="shared" si="51"/>
        <v>-26185621.23</v>
      </c>
    </row>
    <row r="832" spans="1:16" x14ac:dyDescent="0.3">
      <c r="A832">
        <v>682</v>
      </c>
      <c r="B832" t="s">
        <v>130</v>
      </c>
      <c r="C832">
        <v>2024</v>
      </c>
      <c r="D832" s="57">
        <v>270562.86</v>
      </c>
      <c r="E832" s="57">
        <v>0</v>
      </c>
      <c r="F832" s="57">
        <v>-19637.939999999999</v>
      </c>
      <c r="G832" s="57">
        <v>117.41</v>
      </c>
      <c r="H832" s="57">
        <v>164018.64000000001</v>
      </c>
      <c r="I832" s="57">
        <v>-124.56</v>
      </c>
      <c r="J832" s="57">
        <v>86913.43</v>
      </c>
      <c r="K832" s="59" t="str">
        <f t="shared" si="48"/>
        <v>682.2024</v>
      </c>
      <c r="L832" s="58">
        <f t="shared" si="49"/>
        <v>-19755.349999999999</v>
      </c>
      <c r="M832" s="58">
        <f>IFERROR(_xlfn.XLOOKUP(K832,'02 By Fund. Year'!A:A,'02 By Fund. Year'!B:B),0)</f>
        <v>161815.96</v>
      </c>
      <c r="N832" s="57">
        <f t="shared" si="50"/>
        <v>142060.60999999999</v>
      </c>
      <c r="P832" s="58">
        <f t="shared" si="51"/>
        <v>-325834.59999999998</v>
      </c>
    </row>
    <row r="833" spans="1:16" x14ac:dyDescent="0.3">
      <c r="A833">
        <v>682</v>
      </c>
      <c r="B833" t="s">
        <v>130</v>
      </c>
      <c r="C833">
        <v>2023</v>
      </c>
      <c r="D833" s="57">
        <v>80170.39</v>
      </c>
      <c r="E833" s="57">
        <v>98.03</v>
      </c>
      <c r="F833" s="57">
        <v>-3423.01</v>
      </c>
      <c r="G833" s="57">
        <v>96.15</v>
      </c>
      <c r="H833" s="57">
        <v>27008.720000000001</v>
      </c>
      <c r="I833" s="57">
        <v>1.21</v>
      </c>
      <c r="J833" s="57">
        <v>49739.33</v>
      </c>
      <c r="K833" s="59" t="str">
        <f t="shared" si="48"/>
        <v>682.2023</v>
      </c>
      <c r="L833" s="58">
        <f t="shared" si="49"/>
        <v>-3421.13</v>
      </c>
      <c r="M833" s="58">
        <f>IFERROR(_xlfn.XLOOKUP(K833,'02 By Fund. Year'!A:A,'02 By Fund. Year'!B:B),0)</f>
        <v>57688.610000000008</v>
      </c>
      <c r="N833" s="57">
        <f t="shared" si="50"/>
        <v>54267.48000000001</v>
      </c>
      <c r="P833" s="58">
        <f t="shared" si="51"/>
        <v>-84697.330000000016</v>
      </c>
    </row>
    <row r="834" spans="1:16" x14ac:dyDescent="0.3">
      <c r="A834">
        <v>682</v>
      </c>
      <c r="B834" t="s">
        <v>130</v>
      </c>
      <c r="C834">
        <v>2022</v>
      </c>
      <c r="D834" s="57">
        <v>43089.06</v>
      </c>
      <c r="E834" s="57">
        <v>0</v>
      </c>
      <c r="F834" s="57">
        <v>-2166.83</v>
      </c>
      <c r="G834" s="57">
        <v>90.7</v>
      </c>
      <c r="H834" s="57">
        <v>18019.310000000001</v>
      </c>
      <c r="I834" s="57">
        <v>0.91</v>
      </c>
      <c r="J834" s="57">
        <v>22811.31</v>
      </c>
      <c r="K834" s="59" t="str">
        <f t="shared" si="48"/>
        <v>682.2022</v>
      </c>
      <c r="L834" s="58">
        <f t="shared" si="49"/>
        <v>-2257.5299999999997</v>
      </c>
      <c r="M834" s="58">
        <f>IFERROR(_xlfn.XLOOKUP(K834,'02 By Fund. Year'!A:A,'02 By Fund. Year'!B:B),0)</f>
        <v>3581.69</v>
      </c>
      <c r="N834" s="57">
        <f t="shared" si="50"/>
        <v>1324.1600000000003</v>
      </c>
      <c r="P834" s="58">
        <f t="shared" si="51"/>
        <v>-21601</v>
      </c>
    </row>
    <row r="835" spans="1:16" x14ac:dyDescent="0.3">
      <c r="A835">
        <v>682</v>
      </c>
      <c r="B835" t="s">
        <v>130</v>
      </c>
      <c r="C835">
        <v>2021</v>
      </c>
      <c r="D835" s="57">
        <v>17927.04</v>
      </c>
      <c r="E835" s="57">
        <v>0</v>
      </c>
      <c r="F835" s="57">
        <v>-3006.73</v>
      </c>
      <c r="G835" s="57">
        <v>132</v>
      </c>
      <c r="H835" s="57">
        <v>7028.76</v>
      </c>
      <c r="I835" s="57">
        <v>-32.31</v>
      </c>
      <c r="J835" s="57">
        <v>7791.86</v>
      </c>
      <c r="K835" s="59" t="str">
        <f t="shared" si="48"/>
        <v>682.2021</v>
      </c>
      <c r="L835" s="58">
        <f t="shared" si="49"/>
        <v>-3138.73</v>
      </c>
      <c r="M835" s="58">
        <f>IFERROR(_xlfn.XLOOKUP(K835,'02 By Fund. Year'!A:A,'02 By Fund. Year'!B:B),0)</f>
        <v>3974.7599999999998</v>
      </c>
      <c r="N835" s="57">
        <f t="shared" si="50"/>
        <v>836.02999999999975</v>
      </c>
      <c r="P835" s="58">
        <f t="shared" si="51"/>
        <v>-11003.52</v>
      </c>
    </row>
    <row r="836" spans="1:16" x14ac:dyDescent="0.3">
      <c r="A836">
        <v>682</v>
      </c>
      <c r="B836" t="s">
        <v>130</v>
      </c>
      <c r="C836">
        <v>2020</v>
      </c>
      <c r="D836" s="57">
        <v>6395.53</v>
      </c>
      <c r="E836" s="57">
        <v>0</v>
      </c>
      <c r="F836" s="57">
        <v>-1471.22</v>
      </c>
      <c r="G836" s="57">
        <v>106.92</v>
      </c>
      <c r="H836" s="57">
        <v>419.29</v>
      </c>
      <c r="I836" s="57">
        <v>3.36</v>
      </c>
      <c r="J836" s="57">
        <v>4394.74</v>
      </c>
      <c r="K836" s="59" t="str">
        <f t="shared" si="48"/>
        <v>682.2020</v>
      </c>
      <c r="L836" s="58">
        <f t="shared" si="49"/>
        <v>-1578.14</v>
      </c>
      <c r="M836" s="58">
        <f>IFERROR(_xlfn.XLOOKUP(K836,'02 By Fund. Year'!A:A,'02 By Fund. Year'!B:B),0)</f>
        <v>839.25000000000011</v>
      </c>
      <c r="N836" s="57">
        <f t="shared" si="50"/>
        <v>-738.89</v>
      </c>
      <c r="P836" s="58">
        <f t="shared" si="51"/>
        <v>-1258.5400000000002</v>
      </c>
    </row>
    <row r="837" spans="1:16" x14ac:dyDescent="0.3">
      <c r="A837">
        <v>682</v>
      </c>
      <c r="B837" t="s">
        <v>130</v>
      </c>
      <c r="C837">
        <v>2019</v>
      </c>
      <c r="D837" s="57">
        <v>4865.26</v>
      </c>
      <c r="E837" s="57">
        <v>0</v>
      </c>
      <c r="F837" s="57">
        <v>-454.02</v>
      </c>
      <c r="G837" s="57">
        <v>221.8</v>
      </c>
      <c r="H837" s="57">
        <v>630.88</v>
      </c>
      <c r="I837" s="57">
        <v>-1.66</v>
      </c>
      <c r="J837" s="57">
        <v>3560.22</v>
      </c>
      <c r="K837" s="59" t="str">
        <f t="shared" si="48"/>
        <v>682.2019</v>
      </c>
      <c r="L837" s="58">
        <f t="shared" si="49"/>
        <v>-675.81999999999994</v>
      </c>
      <c r="M837" s="58">
        <f>IFERROR(_xlfn.XLOOKUP(K837,'02 By Fund. Year'!A:A,'02 By Fund. Year'!B:B),0)</f>
        <v>-36.469999999999985</v>
      </c>
      <c r="N837" s="57">
        <f t="shared" si="50"/>
        <v>-712.29</v>
      </c>
      <c r="P837" s="58">
        <f t="shared" si="51"/>
        <v>-594.41</v>
      </c>
    </row>
    <row r="838" spans="1:16" x14ac:dyDescent="0.3">
      <c r="A838">
        <v>682</v>
      </c>
      <c r="B838" t="s">
        <v>130</v>
      </c>
      <c r="C838">
        <v>2018</v>
      </c>
      <c r="D838" s="57">
        <v>2591.94</v>
      </c>
      <c r="E838" s="57">
        <v>0</v>
      </c>
      <c r="F838" s="57">
        <v>0</v>
      </c>
      <c r="G838" s="57">
        <v>704.17</v>
      </c>
      <c r="H838" s="57">
        <v>173.54</v>
      </c>
      <c r="I838" s="57">
        <v>0</v>
      </c>
      <c r="J838" s="57">
        <v>1714.23</v>
      </c>
      <c r="K838" s="59" t="str">
        <f t="shared" ref="K838:K901" si="52">CONCATENATE(A838,".",C838)</f>
        <v>682.2018</v>
      </c>
      <c r="L838" s="58">
        <f t="shared" ref="L838:L901" si="53">SUM(E838,F838,-G838)</f>
        <v>-704.17</v>
      </c>
      <c r="M838" s="58">
        <f>IFERROR(_xlfn.XLOOKUP(K838,'02 By Fund. Year'!A:A,'02 By Fund. Year'!B:B),0)</f>
        <v>0</v>
      </c>
      <c r="N838" s="57">
        <f t="shared" ref="N838:N901" si="54">SUM(L838:M838)</f>
        <v>-704.17</v>
      </c>
      <c r="P838" s="58">
        <f t="shared" ref="P838:P901" si="55">-SUM(H838,M838)</f>
        <v>-173.54</v>
      </c>
    </row>
    <row r="839" spans="1:16" x14ac:dyDescent="0.3">
      <c r="A839">
        <v>682</v>
      </c>
      <c r="B839" t="s">
        <v>130</v>
      </c>
      <c r="C839">
        <v>2017</v>
      </c>
      <c r="D839" s="57">
        <v>1111.6199999999999</v>
      </c>
      <c r="E839" s="57">
        <v>0</v>
      </c>
      <c r="F839" s="57">
        <v>0</v>
      </c>
      <c r="G839" s="57">
        <v>19.34</v>
      </c>
      <c r="H839" s="57">
        <v>87.06</v>
      </c>
      <c r="I839" s="57">
        <v>0</v>
      </c>
      <c r="J839" s="57">
        <v>1005.22</v>
      </c>
      <c r="K839" s="59" t="str">
        <f t="shared" si="52"/>
        <v>682.2017</v>
      </c>
      <c r="L839" s="58">
        <f t="shared" si="53"/>
        <v>-19.34</v>
      </c>
      <c r="M839" s="58">
        <f>IFERROR(_xlfn.XLOOKUP(K839,'02 By Fund. Year'!A:A,'02 By Fund. Year'!B:B),0)</f>
        <v>0</v>
      </c>
      <c r="N839" s="57">
        <f t="shared" si="54"/>
        <v>-19.34</v>
      </c>
      <c r="P839" s="58">
        <f t="shared" si="55"/>
        <v>-87.06</v>
      </c>
    </row>
    <row r="840" spans="1:16" x14ac:dyDescent="0.3">
      <c r="A840">
        <v>682</v>
      </c>
      <c r="B840" t="s">
        <v>130</v>
      </c>
      <c r="C840">
        <v>2016</v>
      </c>
      <c r="D840" s="57">
        <v>1076.43</v>
      </c>
      <c r="E840" s="57">
        <v>0</v>
      </c>
      <c r="F840" s="57">
        <v>0</v>
      </c>
      <c r="G840" s="57">
        <v>275.22000000000003</v>
      </c>
      <c r="H840" s="57">
        <v>92.65</v>
      </c>
      <c r="I840" s="57">
        <v>0</v>
      </c>
      <c r="J840" s="57">
        <v>708.56</v>
      </c>
      <c r="K840" s="59" t="str">
        <f t="shared" si="52"/>
        <v>682.2016</v>
      </c>
      <c r="L840" s="58">
        <f t="shared" si="53"/>
        <v>-275.22000000000003</v>
      </c>
      <c r="M840" s="58">
        <f>IFERROR(_xlfn.XLOOKUP(K840,'02 By Fund. Year'!A:A,'02 By Fund. Year'!B:B),0)</f>
        <v>0</v>
      </c>
      <c r="N840" s="57">
        <f t="shared" si="54"/>
        <v>-275.22000000000003</v>
      </c>
      <c r="P840" s="58">
        <f t="shared" si="55"/>
        <v>-92.65</v>
      </c>
    </row>
    <row r="841" spans="1:16" x14ac:dyDescent="0.3">
      <c r="A841">
        <v>682</v>
      </c>
      <c r="B841" t="s">
        <v>130</v>
      </c>
      <c r="C841">
        <v>2015</v>
      </c>
      <c r="D841" s="57">
        <v>609.55999999999995</v>
      </c>
      <c r="E841" s="57">
        <v>0</v>
      </c>
      <c r="F841" s="57">
        <v>0</v>
      </c>
      <c r="G841" s="57">
        <v>14.6</v>
      </c>
      <c r="H841" s="57">
        <v>85.82</v>
      </c>
      <c r="I841" s="57">
        <v>0</v>
      </c>
      <c r="J841" s="57">
        <v>509.14</v>
      </c>
      <c r="K841" s="59" t="str">
        <f t="shared" si="52"/>
        <v>682.2015</v>
      </c>
      <c r="L841" s="58">
        <f t="shared" si="53"/>
        <v>-14.6</v>
      </c>
      <c r="M841" s="58">
        <f>IFERROR(_xlfn.XLOOKUP(K841,'02 By Fund. Year'!A:A,'02 By Fund. Year'!B:B),0)</f>
        <v>0</v>
      </c>
      <c r="N841" s="57">
        <f t="shared" si="54"/>
        <v>-14.6</v>
      </c>
      <c r="P841" s="58">
        <f t="shared" si="55"/>
        <v>-85.82</v>
      </c>
    </row>
    <row r="842" spans="1:16" x14ac:dyDescent="0.3">
      <c r="A842">
        <v>682</v>
      </c>
      <c r="B842" t="s">
        <v>130</v>
      </c>
      <c r="C842">
        <v>2014</v>
      </c>
      <c r="D842" s="57">
        <v>777.05</v>
      </c>
      <c r="E842" s="57">
        <v>0</v>
      </c>
      <c r="F842" s="57">
        <v>0</v>
      </c>
      <c r="G842" s="57">
        <v>8.2200000000000006</v>
      </c>
      <c r="H842" s="57">
        <v>71.459999999999994</v>
      </c>
      <c r="I842" s="57">
        <v>0</v>
      </c>
      <c r="J842" s="57">
        <v>697.37</v>
      </c>
      <c r="K842" s="59" t="str">
        <f t="shared" si="52"/>
        <v>682.2014</v>
      </c>
      <c r="L842" s="58">
        <f t="shared" si="53"/>
        <v>-8.2200000000000006</v>
      </c>
      <c r="M842" s="58">
        <f>IFERROR(_xlfn.XLOOKUP(K842,'02 By Fund. Year'!A:A,'02 By Fund. Year'!B:B),0)</f>
        <v>0</v>
      </c>
      <c r="N842" s="57">
        <f t="shared" si="54"/>
        <v>-8.2200000000000006</v>
      </c>
      <c r="P842" s="58">
        <f t="shared" si="55"/>
        <v>-71.459999999999994</v>
      </c>
    </row>
    <row r="843" spans="1:16" x14ac:dyDescent="0.3">
      <c r="A843">
        <v>682</v>
      </c>
      <c r="B843" t="s">
        <v>130</v>
      </c>
      <c r="C843">
        <v>2013</v>
      </c>
      <c r="D843" s="57">
        <v>576.17999999999995</v>
      </c>
      <c r="E843" s="57">
        <v>0</v>
      </c>
      <c r="F843" s="57">
        <v>0</v>
      </c>
      <c r="G843" s="57">
        <v>8.74</v>
      </c>
      <c r="H843" s="57">
        <v>0.22</v>
      </c>
      <c r="I843" s="57">
        <v>0</v>
      </c>
      <c r="J843" s="57">
        <v>567.22</v>
      </c>
      <c r="K843" s="59" t="str">
        <f t="shared" si="52"/>
        <v>682.2013</v>
      </c>
      <c r="L843" s="58">
        <f t="shared" si="53"/>
        <v>-8.74</v>
      </c>
      <c r="M843" s="58">
        <f>IFERROR(_xlfn.XLOOKUP(K843,'02 By Fund. Year'!A:A,'02 By Fund. Year'!B:B),0)</f>
        <v>0</v>
      </c>
      <c r="N843" s="57">
        <f t="shared" si="54"/>
        <v>-8.74</v>
      </c>
      <c r="P843" s="58">
        <f t="shared" si="55"/>
        <v>-0.22</v>
      </c>
    </row>
    <row r="844" spans="1:16" x14ac:dyDescent="0.3">
      <c r="A844">
        <v>682</v>
      </c>
      <c r="B844" t="s">
        <v>130</v>
      </c>
      <c r="C844">
        <v>2012</v>
      </c>
      <c r="D844" s="57">
        <v>515.89</v>
      </c>
      <c r="E844" s="57">
        <v>0</v>
      </c>
      <c r="F844" s="57">
        <v>0</v>
      </c>
      <c r="G844" s="57">
        <v>8.74</v>
      </c>
      <c r="H844" s="57">
        <v>0.11</v>
      </c>
      <c r="I844" s="57">
        <v>0</v>
      </c>
      <c r="J844" s="57">
        <v>507.04</v>
      </c>
      <c r="K844" s="59" t="str">
        <f t="shared" si="52"/>
        <v>682.2012</v>
      </c>
      <c r="L844" s="58">
        <f t="shared" si="53"/>
        <v>-8.74</v>
      </c>
      <c r="M844" s="58">
        <f>IFERROR(_xlfn.XLOOKUP(K844,'02 By Fund. Year'!A:A,'02 By Fund. Year'!B:B),0)</f>
        <v>0</v>
      </c>
      <c r="N844" s="57">
        <f t="shared" si="54"/>
        <v>-8.74</v>
      </c>
      <c r="P844" s="58">
        <f t="shared" si="55"/>
        <v>-0.11</v>
      </c>
    </row>
    <row r="845" spans="1:16" x14ac:dyDescent="0.3">
      <c r="A845">
        <v>682</v>
      </c>
      <c r="B845" t="s">
        <v>130</v>
      </c>
      <c r="C845">
        <v>2011</v>
      </c>
      <c r="D845" s="57">
        <v>956.19</v>
      </c>
      <c r="E845" s="57">
        <v>0</v>
      </c>
      <c r="F845" s="57">
        <v>0</v>
      </c>
      <c r="G845" s="57">
        <v>8.7200000000000006</v>
      </c>
      <c r="H845" s="57">
        <v>43.8</v>
      </c>
      <c r="I845" s="57">
        <v>0</v>
      </c>
      <c r="J845" s="57">
        <v>903.67</v>
      </c>
      <c r="K845" s="59" t="str">
        <f t="shared" si="52"/>
        <v>682.2011</v>
      </c>
      <c r="L845" s="58">
        <f t="shared" si="53"/>
        <v>-8.7200000000000006</v>
      </c>
      <c r="M845" s="58">
        <f>IFERROR(_xlfn.XLOOKUP(K845,'02 By Fund. Year'!A:A,'02 By Fund. Year'!B:B),0)</f>
        <v>0</v>
      </c>
      <c r="N845" s="57">
        <f t="shared" si="54"/>
        <v>-8.7200000000000006</v>
      </c>
      <c r="P845" s="58">
        <f t="shared" si="55"/>
        <v>-43.8</v>
      </c>
    </row>
    <row r="846" spans="1:16" x14ac:dyDescent="0.3">
      <c r="A846">
        <v>682</v>
      </c>
      <c r="B846" t="s">
        <v>130</v>
      </c>
      <c r="C846">
        <v>2010</v>
      </c>
      <c r="D846" s="57">
        <v>441</v>
      </c>
      <c r="E846" s="57">
        <v>0</v>
      </c>
      <c r="F846" s="57">
        <v>0</v>
      </c>
      <c r="G846" s="57">
        <v>10.28</v>
      </c>
      <c r="H846" s="57">
        <v>39.49</v>
      </c>
      <c r="I846" s="57">
        <v>0</v>
      </c>
      <c r="J846" s="57">
        <v>391.23</v>
      </c>
      <c r="K846" s="59" t="str">
        <f t="shared" si="52"/>
        <v>682.2010</v>
      </c>
      <c r="L846" s="58">
        <f t="shared" si="53"/>
        <v>-10.28</v>
      </c>
      <c r="M846" s="58">
        <f>IFERROR(_xlfn.XLOOKUP(K846,'02 By Fund. Year'!A:A,'02 By Fund. Year'!B:B),0)</f>
        <v>0</v>
      </c>
      <c r="N846" s="57">
        <f t="shared" si="54"/>
        <v>-10.28</v>
      </c>
      <c r="P846" s="58">
        <f t="shared" si="55"/>
        <v>-39.49</v>
      </c>
    </row>
    <row r="847" spans="1:16" x14ac:dyDescent="0.3">
      <c r="A847">
        <v>682</v>
      </c>
      <c r="B847" t="s">
        <v>130</v>
      </c>
      <c r="C847">
        <v>2009</v>
      </c>
      <c r="D847" s="57">
        <v>655.23</v>
      </c>
      <c r="E847" s="57">
        <v>0</v>
      </c>
      <c r="F847" s="57">
        <v>0</v>
      </c>
      <c r="G847" s="57">
        <v>107.87</v>
      </c>
      <c r="H847" s="57">
        <v>44.83</v>
      </c>
      <c r="I847" s="57">
        <v>0</v>
      </c>
      <c r="J847" s="57">
        <v>502.53</v>
      </c>
      <c r="K847" s="59" t="str">
        <f t="shared" si="52"/>
        <v>682.2009</v>
      </c>
      <c r="L847" s="58">
        <f t="shared" si="53"/>
        <v>-107.87</v>
      </c>
      <c r="M847" s="58">
        <f>IFERROR(_xlfn.XLOOKUP(K847,'02 By Fund. Year'!A:A,'02 By Fund. Year'!B:B),0)</f>
        <v>0</v>
      </c>
      <c r="N847" s="57">
        <f t="shared" si="54"/>
        <v>-107.87</v>
      </c>
      <c r="P847" s="58">
        <f t="shared" si="55"/>
        <v>-44.83</v>
      </c>
    </row>
    <row r="848" spans="1:16" x14ac:dyDescent="0.3">
      <c r="A848">
        <v>682</v>
      </c>
      <c r="B848" t="s">
        <v>130</v>
      </c>
      <c r="C848">
        <v>2008</v>
      </c>
      <c r="D848" s="57">
        <v>331.35</v>
      </c>
      <c r="E848" s="57">
        <v>0</v>
      </c>
      <c r="F848" s="57">
        <v>0</v>
      </c>
      <c r="G848" s="57">
        <v>66.72</v>
      </c>
      <c r="H848" s="57">
        <v>43.7</v>
      </c>
      <c r="I848" s="57">
        <v>0</v>
      </c>
      <c r="J848" s="57">
        <v>220.93</v>
      </c>
      <c r="K848" s="59" t="str">
        <f t="shared" si="52"/>
        <v>682.2008</v>
      </c>
      <c r="L848" s="58">
        <f t="shared" si="53"/>
        <v>-66.72</v>
      </c>
      <c r="M848" s="58">
        <f>IFERROR(_xlfn.XLOOKUP(K848,'02 By Fund. Year'!A:A,'02 By Fund. Year'!B:B),0)</f>
        <v>0</v>
      </c>
      <c r="N848" s="57">
        <f t="shared" si="54"/>
        <v>-66.72</v>
      </c>
      <c r="P848" s="58">
        <f t="shared" si="55"/>
        <v>-43.7</v>
      </c>
    </row>
    <row r="849" spans="1:16" x14ac:dyDescent="0.3">
      <c r="A849">
        <v>682</v>
      </c>
      <c r="B849" t="s">
        <v>130</v>
      </c>
      <c r="C849">
        <v>2007</v>
      </c>
      <c r="D849" s="57">
        <v>125.93</v>
      </c>
      <c r="E849" s="57">
        <v>0</v>
      </c>
      <c r="F849" s="57">
        <v>0</v>
      </c>
      <c r="G849" s="57">
        <v>12.25</v>
      </c>
      <c r="H849" s="57">
        <v>4.3099999999999996</v>
      </c>
      <c r="I849" s="57">
        <v>0</v>
      </c>
      <c r="J849" s="57">
        <v>109.37</v>
      </c>
      <c r="K849" s="59" t="str">
        <f t="shared" si="52"/>
        <v>682.2007</v>
      </c>
      <c r="L849" s="58">
        <f t="shared" si="53"/>
        <v>-12.25</v>
      </c>
      <c r="M849" s="58">
        <f>IFERROR(_xlfn.XLOOKUP(K849,'02 By Fund. Year'!A:A,'02 By Fund. Year'!B:B),0)</f>
        <v>0</v>
      </c>
      <c r="N849" s="57">
        <f t="shared" si="54"/>
        <v>-12.25</v>
      </c>
      <c r="P849" s="58">
        <f t="shared" si="55"/>
        <v>-4.3099999999999996</v>
      </c>
    </row>
    <row r="850" spans="1:16" x14ac:dyDescent="0.3">
      <c r="A850">
        <v>682</v>
      </c>
      <c r="B850" t="s">
        <v>130</v>
      </c>
      <c r="C850">
        <v>2006</v>
      </c>
      <c r="D850" s="57">
        <v>118.23</v>
      </c>
      <c r="E850" s="57">
        <v>0</v>
      </c>
      <c r="F850" s="57">
        <v>0</v>
      </c>
      <c r="G850" s="57">
        <v>13.45</v>
      </c>
      <c r="H850" s="57">
        <v>9.2899999999999991</v>
      </c>
      <c r="I850" s="57">
        <v>0</v>
      </c>
      <c r="J850" s="57">
        <v>95.49</v>
      </c>
      <c r="K850" s="59" t="str">
        <f t="shared" si="52"/>
        <v>682.2006</v>
      </c>
      <c r="L850" s="58">
        <f t="shared" si="53"/>
        <v>-13.45</v>
      </c>
      <c r="M850" s="58">
        <f>IFERROR(_xlfn.XLOOKUP(K850,'02 By Fund. Year'!A:A,'02 By Fund. Year'!B:B),0)</f>
        <v>0</v>
      </c>
      <c r="N850" s="57">
        <f t="shared" si="54"/>
        <v>-13.45</v>
      </c>
      <c r="P850" s="58">
        <f t="shared" si="55"/>
        <v>-9.2899999999999991</v>
      </c>
    </row>
    <row r="851" spans="1:16" x14ac:dyDescent="0.3">
      <c r="A851">
        <v>682</v>
      </c>
      <c r="B851" t="s">
        <v>130</v>
      </c>
      <c r="C851">
        <v>2005</v>
      </c>
      <c r="D851" s="57">
        <v>94.48</v>
      </c>
      <c r="E851" s="57">
        <v>0</v>
      </c>
      <c r="F851" s="57">
        <v>0</v>
      </c>
      <c r="G851" s="57">
        <v>10.67</v>
      </c>
      <c r="H851" s="57">
        <v>2.2000000000000002</v>
      </c>
      <c r="I851" s="57">
        <v>0</v>
      </c>
      <c r="J851" s="57">
        <v>81.61</v>
      </c>
      <c r="K851" s="59" t="str">
        <f t="shared" si="52"/>
        <v>682.2005</v>
      </c>
      <c r="L851" s="58">
        <f t="shared" si="53"/>
        <v>-10.67</v>
      </c>
      <c r="M851" s="58">
        <f>IFERROR(_xlfn.XLOOKUP(K851,'02 By Fund. Year'!A:A,'02 By Fund. Year'!B:B),0)</f>
        <v>0</v>
      </c>
      <c r="N851" s="57">
        <f t="shared" si="54"/>
        <v>-10.67</v>
      </c>
      <c r="P851" s="58">
        <f t="shared" si="55"/>
        <v>-2.2000000000000002</v>
      </c>
    </row>
    <row r="852" spans="1:16" x14ac:dyDescent="0.3">
      <c r="A852">
        <v>682</v>
      </c>
      <c r="B852" t="s">
        <v>130</v>
      </c>
      <c r="C852">
        <v>2004</v>
      </c>
      <c r="D852" s="57">
        <v>69.2</v>
      </c>
      <c r="E852" s="57">
        <v>0</v>
      </c>
      <c r="F852" s="57">
        <v>0</v>
      </c>
      <c r="G852" s="57">
        <v>10.4</v>
      </c>
      <c r="H852" s="57">
        <v>1.21</v>
      </c>
      <c r="I852" s="57">
        <v>0</v>
      </c>
      <c r="J852" s="57">
        <v>57.59</v>
      </c>
      <c r="K852" s="59" t="str">
        <f t="shared" si="52"/>
        <v>682.2004</v>
      </c>
      <c r="L852" s="58">
        <f t="shared" si="53"/>
        <v>-10.4</v>
      </c>
      <c r="M852" s="58">
        <f>IFERROR(_xlfn.XLOOKUP(K852,'02 By Fund. Year'!A:A,'02 By Fund. Year'!B:B),0)</f>
        <v>0</v>
      </c>
      <c r="N852" s="57">
        <f t="shared" si="54"/>
        <v>-10.4</v>
      </c>
      <c r="P852" s="58">
        <f t="shared" si="55"/>
        <v>-1.21</v>
      </c>
    </row>
    <row r="853" spans="1:16" x14ac:dyDescent="0.3">
      <c r="A853">
        <v>682</v>
      </c>
      <c r="B853" t="s">
        <v>130</v>
      </c>
      <c r="C853">
        <v>2003</v>
      </c>
      <c r="D853" s="57">
        <v>34.07</v>
      </c>
      <c r="E853" s="57">
        <v>0</v>
      </c>
      <c r="F853" s="57">
        <v>0</v>
      </c>
      <c r="G853" s="57">
        <v>4.88</v>
      </c>
      <c r="H853" s="57">
        <v>0</v>
      </c>
      <c r="I853" s="57">
        <v>0</v>
      </c>
      <c r="J853" s="57">
        <v>29.19</v>
      </c>
      <c r="K853" s="59" t="str">
        <f t="shared" si="52"/>
        <v>682.2003</v>
      </c>
      <c r="L853" s="58">
        <f t="shared" si="53"/>
        <v>-4.88</v>
      </c>
      <c r="M853" s="58">
        <f>IFERROR(_xlfn.XLOOKUP(K853,'02 By Fund. Year'!A:A,'02 By Fund. Year'!B:B),0)</f>
        <v>0</v>
      </c>
      <c r="N853" s="57">
        <f t="shared" si="54"/>
        <v>-4.88</v>
      </c>
      <c r="P853" s="58">
        <f t="shared" si="55"/>
        <v>0</v>
      </c>
    </row>
    <row r="854" spans="1:16" x14ac:dyDescent="0.3">
      <c r="A854">
        <v>682</v>
      </c>
      <c r="B854" t="s">
        <v>130</v>
      </c>
      <c r="C854">
        <v>2002</v>
      </c>
      <c r="D854" s="57">
        <v>45.08</v>
      </c>
      <c r="E854" s="57">
        <v>0</v>
      </c>
      <c r="F854" s="57">
        <v>0</v>
      </c>
      <c r="G854" s="57">
        <v>0</v>
      </c>
      <c r="H854" s="57">
        <v>0</v>
      </c>
      <c r="I854" s="57">
        <v>0</v>
      </c>
      <c r="J854" s="57">
        <v>45.08</v>
      </c>
      <c r="K854" s="59" t="str">
        <f t="shared" si="52"/>
        <v>682.2002</v>
      </c>
      <c r="L854" s="58">
        <f t="shared" si="53"/>
        <v>0</v>
      </c>
      <c r="M854" s="58">
        <f>IFERROR(_xlfn.XLOOKUP(K854,'02 By Fund. Year'!A:A,'02 By Fund. Year'!B:B),0)</f>
        <v>0</v>
      </c>
      <c r="N854" s="57">
        <f t="shared" si="54"/>
        <v>0</v>
      </c>
      <c r="P854" s="58">
        <f t="shared" si="55"/>
        <v>0</v>
      </c>
    </row>
    <row r="855" spans="1:16" x14ac:dyDescent="0.3">
      <c r="A855">
        <v>682</v>
      </c>
      <c r="B855" t="s">
        <v>130</v>
      </c>
      <c r="C855">
        <v>2001</v>
      </c>
      <c r="D855" s="57">
        <v>65.77</v>
      </c>
      <c r="E855" s="57">
        <v>0</v>
      </c>
      <c r="F855" s="57">
        <v>0</v>
      </c>
      <c r="G855" s="57">
        <v>0</v>
      </c>
      <c r="H855" s="57">
        <v>0</v>
      </c>
      <c r="I855" s="57">
        <v>0</v>
      </c>
      <c r="J855" s="57">
        <v>65.77</v>
      </c>
      <c r="K855" s="59" t="str">
        <f t="shared" si="52"/>
        <v>682.2001</v>
      </c>
      <c r="L855" s="58">
        <f t="shared" si="53"/>
        <v>0</v>
      </c>
      <c r="M855" s="58">
        <f>IFERROR(_xlfn.XLOOKUP(K855,'02 By Fund. Year'!A:A,'02 By Fund. Year'!B:B),0)</f>
        <v>0</v>
      </c>
      <c r="N855" s="57">
        <f t="shared" si="54"/>
        <v>0</v>
      </c>
      <c r="P855" s="58">
        <f t="shared" si="55"/>
        <v>0</v>
      </c>
    </row>
    <row r="856" spans="1:16" x14ac:dyDescent="0.3">
      <c r="A856">
        <v>682</v>
      </c>
      <c r="B856" t="s">
        <v>130</v>
      </c>
      <c r="C856">
        <v>2000</v>
      </c>
      <c r="D856" s="57">
        <v>92.22</v>
      </c>
      <c r="E856" s="57">
        <v>0</v>
      </c>
      <c r="F856" s="57">
        <v>0</v>
      </c>
      <c r="G856" s="57">
        <v>0</v>
      </c>
      <c r="H856" s="57">
        <v>0</v>
      </c>
      <c r="I856" s="57">
        <v>0</v>
      </c>
      <c r="J856" s="57">
        <v>92.22</v>
      </c>
      <c r="K856" s="59" t="str">
        <f t="shared" si="52"/>
        <v>682.2000</v>
      </c>
      <c r="L856" s="58">
        <f t="shared" si="53"/>
        <v>0</v>
      </c>
      <c r="M856" s="58">
        <f>IFERROR(_xlfn.XLOOKUP(K856,'02 By Fund. Year'!A:A,'02 By Fund. Year'!B:B),0)</f>
        <v>0</v>
      </c>
      <c r="N856" s="57">
        <f t="shared" si="54"/>
        <v>0</v>
      </c>
      <c r="P856" s="58">
        <f t="shared" si="55"/>
        <v>0</v>
      </c>
    </row>
    <row r="857" spans="1:16" x14ac:dyDescent="0.3">
      <c r="A857">
        <v>682</v>
      </c>
      <c r="B857" t="s">
        <v>130</v>
      </c>
      <c r="C857">
        <v>1999</v>
      </c>
      <c r="D857" s="57">
        <v>57.48</v>
      </c>
      <c r="E857" s="57">
        <v>0</v>
      </c>
      <c r="F857" s="57">
        <v>0</v>
      </c>
      <c r="G857" s="57">
        <v>0</v>
      </c>
      <c r="H857" s="57">
        <v>0</v>
      </c>
      <c r="I857" s="57">
        <v>0</v>
      </c>
      <c r="J857" s="57">
        <v>57.48</v>
      </c>
      <c r="K857" s="59" t="str">
        <f t="shared" si="52"/>
        <v>682.1999</v>
      </c>
      <c r="L857" s="58">
        <f t="shared" si="53"/>
        <v>0</v>
      </c>
      <c r="M857" s="58">
        <f>IFERROR(_xlfn.XLOOKUP(K857,'02 By Fund. Year'!A:A,'02 By Fund. Year'!B:B),0)</f>
        <v>0</v>
      </c>
      <c r="N857" s="57">
        <f t="shared" si="54"/>
        <v>0</v>
      </c>
      <c r="P857" s="58">
        <f t="shared" si="55"/>
        <v>0</v>
      </c>
    </row>
    <row r="858" spans="1:16" x14ac:dyDescent="0.3">
      <c r="A858">
        <v>682</v>
      </c>
      <c r="B858" t="s">
        <v>130</v>
      </c>
      <c r="C858">
        <v>1998</v>
      </c>
      <c r="D858" s="57">
        <v>51.82</v>
      </c>
      <c r="E858" s="57">
        <v>0</v>
      </c>
      <c r="F858" s="57">
        <v>0</v>
      </c>
      <c r="G858" s="57">
        <v>0</v>
      </c>
      <c r="H858" s="57">
        <v>0</v>
      </c>
      <c r="I858" s="57">
        <v>0</v>
      </c>
      <c r="J858" s="57">
        <v>51.82</v>
      </c>
      <c r="K858" s="59" t="str">
        <f t="shared" si="52"/>
        <v>682.1998</v>
      </c>
      <c r="L858" s="58">
        <f t="shared" si="53"/>
        <v>0</v>
      </c>
      <c r="M858" s="58">
        <f>IFERROR(_xlfn.XLOOKUP(K858,'02 By Fund. Year'!A:A,'02 By Fund. Year'!B:B),0)</f>
        <v>0</v>
      </c>
      <c r="N858" s="57">
        <f t="shared" si="54"/>
        <v>0</v>
      </c>
      <c r="P858" s="58">
        <f t="shared" si="55"/>
        <v>0</v>
      </c>
    </row>
    <row r="859" spans="1:16" x14ac:dyDescent="0.3">
      <c r="A859">
        <v>682</v>
      </c>
      <c r="B859" t="s">
        <v>130</v>
      </c>
      <c r="C859">
        <v>1997</v>
      </c>
      <c r="D859" s="57">
        <v>10.94</v>
      </c>
      <c r="E859" s="57">
        <v>0</v>
      </c>
      <c r="F859" s="57">
        <v>0</v>
      </c>
      <c r="G859" s="57">
        <v>0</v>
      </c>
      <c r="H859" s="57">
        <v>0</v>
      </c>
      <c r="I859" s="57">
        <v>0</v>
      </c>
      <c r="J859" s="57">
        <v>10.94</v>
      </c>
      <c r="K859" s="59" t="str">
        <f t="shared" si="52"/>
        <v>682.1997</v>
      </c>
      <c r="L859" s="58">
        <f t="shared" si="53"/>
        <v>0</v>
      </c>
      <c r="M859" s="58">
        <f>IFERROR(_xlfn.XLOOKUP(K859,'02 By Fund. Year'!A:A,'02 By Fund. Year'!B:B),0)</f>
        <v>0</v>
      </c>
      <c r="N859" s="57">
        <f t="shared" si="54"/>
        <v>0</v>
      </c>
      <c r="P859" s="58">
        <f t="shared" si="55"/>
        <v>0</v>
      </c>
    </row>
    <row r="860" spans="1:16" x14ac:dyDescent="0.3">
      <c r="A860">
        <v>682</v>
      </c>
      <c r="B860" t="s">
        <v>130</v>
      </c>
      <c r="C860">
        <v>1996</v>
      </c>
      <c r="D860" s="57">
        <v>7.87</v>
      </c>
      <c r="E860" s="57">
        <v>0</v>
      </c>
      <c r="F860" s="57">
        <v>0</v>
      </c>
      <c r="G860" s="57">
        <v>0</v>
      </c>
      <c r="H860" s="57">
        <v>0</v>
      </c>
      <c r="I860" s="57">
        <v>0</v>
      </c>
      <c r="J860" s="57">
        <v>7.87</v>
      </c>
      <c r="K860" s="59" t="str">
        <f t="shared" si="52"/>
        <v>682.1996</v>
      </c>
      <c r="L860" s="58">
        <f t="shared" si="53"/>
        <v>0</v>
      </c>
      <c r="M860" s="58">
        <f>IFERROR(_xlfn.XLOOKUP(K860,'02 By Fund. Year'!A:A,'02 By Fund. Year'!B:B),0)</f>
        <v>0</v>
      </c>
      <c r="N860" s="57">
        <f t="shared" si="54"/>
        <v>0</v>
      </c>
      <c r="P860" s="58">
        <f t="shared" si="55"/>
        <v>0</v>
      </c>
    </row>
    <row r="861" spans="1:16" x14ac:dyDescent="0.3">
      <c r="A861">
        <v>682</v>
      </c>
      <c r="B861" t="s">
        <v>130</v>
      </c>
      <c r="C861">
        <v>1995</v>
      </c>
      <c r="D861" s="57">
        <v>5.78</v>
      </c>
      <c r="E861" s="57">
        <v>0</v>
      </c>
      <c r="F861" s="57">
        <v>0</v>
      </c>
      <c r="G861" s="57">
        <v>0</v>
      </c>
      <c r="H861" s="57">
        <v>0</v>
      </c>
      <c r="I861" s="57">
        <v>0</v>
      </c>
      <c r="J861" s="57">
        <v>5.78</v>
      </c>
      <c r="K861" s="59" t="str">
        <f t="shared" si="52"/>
        <v>682.1995</v>
      </c>
      <c r="L861" s="58">
        <f t="shared" si="53"/>
        <v>0</v>
      </c>
      <c r="M861" s="58">
        <f>IFERROR(_xlfn.XLOOKUP(K861,'02 By Fund. Year'!A:A,'02 By Fund. Year'!B:B),0)</f>
        <v>0</v>
      </c>
      <c r="N861" s="57">
        <f t="shared" si="54"/>
        <v>0</v>
      </c>
      <c r="P861" s="58">
        <f t="shared" si="55"/>
        <v>0</v>
      </c>
    </row>
    <row r="862" spans="1:16" x14ac:dyDescent="0.3">
      <c r="A862">
        <v>682</v>
      </c>
      <c r="B862" t="s">
        <v>130</v>
      </c>
      <c r="C862">
        <v>1994</v>
      </c>
      <c r="D862" s="57">
        <v>0</v>
      </c>
      <c r="E862" s="57">
        <v>0</v>
      </c>
      <c r="F862" s="57">
        <v>0</v>
      </c>
      <c r="G862" s="57">
        <v>0</v>
      </c>
      <c r="H862" s="57">
        <v>0</v>
      </c>
      <c r="I862" s="57">
        <v>0</v>
      </c>
      <c r="J862" s="57">
        <v>0</v>
      </c>
      <c r="K862" s="59" t="str">
        <f t="shared" si="52"/>
        <v>682.1994</v>
      </c>
      <c r="L862" s="58">
        <f t="shared" si="53"/>
        <v>0</v>
      </c>
      <c r="M862" s="58">
        <f>IFERROR(_xlfn.XLOOKUP(K862,'02 By Fund. Year'!A:A,'02 By Fund. Year'!B:B),0)</f>
        <v>0</v>
      </c>
      <c r="N862" s="57">
        <f t="shared" si="54"/>
        <v>0</v>
      </c>
      <c r="P862" s="58">
        <f t="shared" si="55"/>
        <v>0</v>
      </c>
    </row>
    <row r="863" spans="1:16" x14ac:dyDescent="0.3">
      <c r="A863">
        <v>682</v>
      </c>
      <c r="B863" t="s">
        <v>130</v>
      </c>
      <c r="C863">
        <v>1993</v>
      </c>
      <c r="D863" s="57">
        <v>4.45</v>
      </c>
      <c r="E863" s="57">
        <v>0</v>
      </c>
      <c r="F863" s="57">
        <v>0</v>
      </c>
      <c r="G863" s="57">
        <v>0</v>
      </c>
      <c r="H863" s="57">
        <v>0</v>
      </c>
      <c r="I863" s="57">
        <v>0</v>
      </c>
      <c r="J863" s="57">
        <v>4.45</v>
      </c>
      <c r="K863" s="59" t="str">
        <f t="shared" si="52"/>
        <v>682.1993</v>
      </c>
      <c r="L863" s="58">
        <f t="shared" si="53"/>
        <v>0</v>
      </c>
      <c r="M863" s="58">
        <f>IFERROR(_xlfn.XLOOKUP(K863,'02 By Fund. Year'!A:A,'02 By Fund. Year'!B:B),0)</f>
        <v>0</v>
      </c>
      <c r="N863" s="57">
        <f t="shared" si="54"/>
        <v>0</v>
      </c>
      <c r="P863" s="58">
        <f t="shared" si="55"/>
        <v>0</v>
      </c>
    </row>
    <row r="864" spans="1:16" x14ac:dyDescent="0.3">
      <c r="A864">
        <v>682</v>
      </c>
      <c r="B864" t="s">
        <v>130</v>
      </c>
      <c r="C864">
        <v>1992</v>
      </c>
      <c r="D864" s="57">
        <v>5.12</v>
      </c>
      <c r="E864" s="57">
        <v>0</v>
      </c>
      <c r="F864" s="57">
        <v>0</v>
      </c>
      <c r="G864" s="57">
        <v>0</v>
      </c>
      <c r="H864" s="57">
        <v>0</v>
      </c>
      <c r="I864" s="57">
        <v>0</v>
      </c>
      <c r="J864" s="57">
        <v>5.12</v>
      </c>
      <c r="K864" s="59" t="str">
        <f t="shared" si="52"/>
        <v>682.1992</v>
      </c>
      <c r="L864" s="58">
        <f t="shared" si="53"/>
        <v>0</v>
      </c>
      <c r="M864" s="58">
        <f>IFERROR(_xlfn.XLOOKUP(K864,'02 By Fund. Year'!A:A,'02 By Fund. Year'!B:B),0)</f>
        <v>0</v>
      </c>
      <c r="N864" s="57">
        <f t="shared" si="54"/>
        <v>0</v>
      </c>
      <c r="P864" s="58">
        <f t="shared" si="55"/>
        <v>0</v>
      </c>
    </row>
    <row r="865" spans="1:16" x14ac:dyDescent="0.3">
      <c r="A865">
        <v>682</v>
      </c>
      <c r="B865" t="s">
        <v>130</v>
      </c>
      <c r="C865">
        <v>1991</v>
      </c>
      <c r="D865" s="57">
        <v>5.73</v>
      </c>
      <c r="E865" s="57">
        <v>0</v>
      </c>
      <c r="F865" s="57">
        <v>0</v>
      </c>
      <c r="G865" s="57">
        <v>0</v>
      </c>
      <c r="H865" s="57">
        <v>0</v>
      </c>
      <c r="I865" s="57">
        <v>0</v>
      </c>
      <c r="J865" s="57">
        <v>5.73</v>
      </c>
      <c r="K865" s="59" t="str">
        <f t="shared" si="52"/>
        <v>682.1991</v>
      </c>
      <c r="L865" s="58">
        <f t="shared" si="53"/>
        <v>0</v>
      </c>
      <c r="M865" s="58">
        <f>IFERROR(_xlfn.XLOOKUP(K865,'02 By Fund. Year'!A:A,'02 By Fund. Year'!B:B),0)</f>
        <v>0</v>
      </c>
      <c r="N865" s="57">
        <f t="shared" si="54"/>
        <v>0</v>
      </c>
      <c r="P865" s="58">
        <f t="shared" si="55"/>
        <v>0</v>
      </c>
    </row>
    <row r="866" spans="1:16" x14ac:dyDescent="0.3">
      <c r="A866">
        <v>682</v>
      </c>
      <c r="B866" t="s">
        <v>130</v>
      </c>
      <c r="C866">
        <v>1990</v>
      </c>
      <c r="D866" s="57">
        <v>6.67</v>
      </c>
      <c r="E866" s="57">
        <v>0</v>
      </c>
      <c r="F866" s="57">
        <v>0</v>
      </c>
      <c r="G866" s="57">
        <v>0</v>
      </c>
      <c r="H866" s="57">
        <v>0</v>
      </c>
      <c r="I866" s="57">
        <v>0</v>
      </c>
      <c r="J866" s="57">
        <v>6.67</v>
      </c>
      <c r="K866" s="59" t="str">
        <f t="shared" si="52"/>
        <v>682.1990</v>
      </c>
      <c r="L866" s="58">
        <f t="shared" si="53"/>
        <v>0</v>
      </c>
      <c r="M866" s="58">
        <f>IFERROR(_xlfn.XLOOKUP(K866,'02 By Fund. Year'!A:A,'02 By Fund. Year'!B:B),0)</f>
        <v>0</v>
      </c>
      <c r="N866" s="57">
        <f t="shared" si="54"/>
        <v>0</v>
      </c>
      <c r="P866" s="58">
        <f t="shared" si="55"/>
        <v>0</v>
      </c>
    </row>
    <row r="867" spans="1:16" x14ac:dyDescent="0.3">
      <c r="A867">
        <v>682</v>
      </c>
      <c r="B867" t="s">
        <v>130</v>
      </c>
      <c r="C867">
        <v>1989</v>
      </c>
      <c r="D867" s="57">
        <v>6.87</v>
      </c>
      <c r="E867" s="57">
        <v>0</v>
      </c>
      <c r="F867" s="57">
        <v>0</v>
      </c>
      <c r="G867" s="57">
        <v>0</v>
      </c>
      <c r="H867" s="57">
        <v>0</v>
      </c>
      <c r="I867" s="57">
        <v>0</v>
      </c>
      <c r="J867" s="57">
        <v>6.87</v>
      </c>
      <c r="K867" s="59" t="str">
        <f t="shared" si="52"/>
        <v>682.1989</v>
      </c>
      <c r="L867" s="58">
        <f t="shared" si="53"/>
        <v>0</v>
      </c>
      <c r="M867" s="58">
        <f>IFERROR(_xlfn.XLOOKUP(K867,'02 By Fund. Year'!A:A,'02 By Fund. Year'!B:B),0)</f>
        <v>0</v>
      </c>
      <c r="N867" s="57">
        <f t="shared" si="54"/>
        <v>0</v>
      </c>
      <c r="P867" s="58">
        <f t="shared" si="55"/>
        <v>0</v>
      </c>
    </row>
    <row r="868" spans="1:16" x14ac:dyDescent="0.3">
      <c r="A868">
        <v>682</v>
      </c>
      <c r="B868" t="s">
        <v>130</v>
      </c>
      <c r="C868">
        <v>1988</v>
      </c>
      <c r="D868" s="57">
        <v>7.02</v>
      </c>
      <c r="E868" s="57">
        <v>0</v>
      </c>
      <c r="F868" s="57">
        <v>0</v>
      </c>
      <c r="G868" s="57">
        <v>0</v>
      </c>
      <c r="H868" s="57">
        <v>0</v>
      </c>
      <c r="I868" s="57">
        <v>0</v>
      </c>
      <c r="J868" s="57">
        <v>7.02</v>
      </c>
      <c r="K868" s="59" t="str">
        <f t="shared" si="52"/>
        <v>682.1988</v>
      </c>
      <c r="L868" s="58">
        <f t="shared" si="53"/>
        <v>0</v>
      </c>
      <c r="M868" s="58">
        <f>IFERROR(_xlfn.XLOOKUP(K868,'02 By Fund. Year'!A:A,'02 By Fund. Year'!B:B),0)</f>
        <v>0</v>
      </c>
      <c r="N868" s="57">
        <f t="shared" si="54"/>
        <v>0</v>
      </c>
      <c r="P868" s="58">
        <f t="shared" si="55"/>
        <v>0</v>
      </c>
    </row>
    <row r="869" spans="1:16" x14ac:dyDescent="0.3">
      <c r="A869">
        <v>682</v>
      </c>
      <c r="B869" t="s">
        <v>130</v>
      </c>
      <c r="C869">
        <v>1987</v>
      </c>
      <c r="D869" s="57">
        <v>21.34</v>
      </c>
      <c r="E869" s="57">
        <v>0</v>
      </c>
      <c r="F869" s="57">
        <v>0</v>
      </c>
      <c r="G869" s="57">
        <v>0</v>
      </c>
      <c r="H869" s="57">
        <v>14.74</v>
      </c>
      <c r="I869" s="57">
        <v>0</v>
      </c>
      <c r="J869" s="57">
        <v>6.6</v>
      </c>
      <c r="K869" s="59" t="str">
        <f t="shared" si="52"/>
        <v>682.1987</v>
      </c>
      <c r="L869" s="58">
        <f t="shared" si="53"/>
        <v>0</v>
      </c>
      <c r="M869" s="58">
        <f>IFERROR(_xlfn.XLOOKUP(K869,'02 By Fund. Year'!A:A,'02 By Fund. Year'!B:B),0)</f>
        <v>0</v>
      </c>
      <c r="N869" s="57">
        <f t="shared" si="54"/>
        <v>0</v>
      </c>
      <c r="P869" s="58">
        <f t="shared" si="55"/>
        <v>-14.74</v>
      </c>
    </row>
    <row r="870" spans="1:16" x14ac:dyDescent="0.3">
      <c r="A870">
        <v>682</v>
      </c>
      <c r="B870" t="s">
        <v>130</v>
      </c>
      <c r="C870">
        <v>1986</v>
      </c>
      <c r="D870" s="57">
        <v>16.86</v>
      </c>
      <c r="E870" s="57">
        <v>0</v>
      </c>
      <c r="F870" s="57">
        <v>0</v>
      </c>
      <c r="G870" s="57">
        <v>0</v>
      </c>
      <c r="H870" s="57">
        <v>12.07</v>
      </c>
      <c r="I870" s="57">
        <v>0</v>
      </c>
      <c r="J870" s="57">
        <v>4.79</v>
      </c>
      <c r="K870" s="59" t="str">
        <f t="shared" si="52"/>
        <v>682.1986</v>
      </c>
      <c r="L870" s="58">
        <f t="shared" si="53"/>
        <v>0</v>
      </c>
      <c r="M870" s="58">
        <f>IFERROR(_xlfn.XLOOKUP(K870,'02 By Fund. Year'!A:A,'02 By Fund. Year'!B:B),0)</f>
        <v>0</v>
      </c>
      <c r="N870" s="57">
        <f t="shared" si="54"/>
        <v>0</v>
      </c>
      <c r="P870" s="58">
        <f t="shared" si="55"/>
        <v>-12.07</v>
      </c>
    </row>
    <row r="871" spans="1:16" x14ac:dyDescent="0.3">
      <c r="A871">
        <v>682</v>
      </c>
      <c r="B871" t="s">
        <v>130</v>
      </c>
      <c r="C871">
        <v>1985</v>
      </c>
      <c r="D871" s="57">
        <v>15.11</v>
      </c>
      <c r="E871" s="57">
        <v>0</v>
      </c>
      <c r="F871" s="57">
        <v>0</v>
      </c>
      <c r="G871" s="57">
        <v>0</v>
      </c>
      <c r="H871" s="57">
        <v>11.71</v>
      </c>
      <c r="I871" s="57">
        <v>0</v>
      </c>
      <c r="J871" s="57">
        <v>3.4</v>
      </c>
      <c r="K871" s="59" t="str">
        <f t="shared" si="52"/>
        <v>682.1985</v>
      </c>
      <c r="L871" s="58">
        <f t="shared" si="53"/>
        <v>0</v>
      </c>
      <c r="M871" s="58">
        <f>IFERROR(_xlfn.XLOOKUP(K871,'02 By Fund. Year'!A:A,'02 By Fund. Year'!B:B),0)</f>
        <v>0</v>
      </c>
      <c r="N871" s="57">
        <f t="shared" si="54"/>
        <v>0</v>
      </c>
      <c r="P871" s="58">
        <f t="shared" si="55"/>
        <v>-11.71</v>
      </c>
    </row>
    <row r="872" spans="1:16" x14ac:dyDescent="0.3">
      <c r="A872">
        <v>682</v>
      </c>
      <c r="B872" t="s">
        <v>130</v>
      </c>
      <c r="C872">
        <v>1984</v>
      </c>
      <c r="D872" s="57">
        <v>10.87</v>
      </c>
      <c r="E872" s="57">
        <v>0</v>
      </c>
      <c r="F872" s="57">
        <v>0</v>
      </c>
      <c r="G872" s="57">
        <v>0</v>
      </c>
      <c r="H872" s="57">
        <v>10.87</v>
      </c>
      <c r="I872" s="57">
        <v>0</v>
      </c>
      <c r="J872" s="57">
        <v>0</v>
      </c>
      <c r="K872" s="59" t="str">
        <f t="shared" si="52"/>
        <v>682.1984</v>
      </c>
      <c r="L872" s="58">
        <f t="shared" si="53"/>
        <v>0</v>
      </c>
      <c r="M872" s="58">
        <f>IFERROR(_xlfn.XLOOKUP(K872,'02 By Fund. Year'!A:A,'02 By Fund. Year'!B:B),0)</f>
        <v>0</v>
      </c>
      <c r="N872" s="57">
        <f t="shared" si="54"/>
        <v>0</v>
      </c>
      <c r="P872" s="58">
        <f t="shared" si="55"/>
        <v>-10.87</v>
      </c>
    </row>
    <row r="873" spans="1:16" x14ac:dyDescent="0.3">
      <c r="A873">
        <v>682</v>
      </c>
      <c r="B873" t="s">
        <v>130</v>
      </c>
      <c r="C873">
        <v>1983</v>
      </c>
      <c r="D873" s="57">
        <v>2.54</v>
      </c>
      <c r="E873" s="57">
        <v>0</v>
      </c>
      <c r="F873" s="57">
        <v>0</v>
      </c>
      <c r="G873" s="57">
        <v>0</v>
      </c>
      <c r="H873" s="57">
        <v>2.54</v>
      </c>
      <c r="I873" s="57">
        <v>0</v>
      </c>
      <c r="J873" s="57">
        <v>0</v>
      </c>
      <c r="K873" s="59" t="str">
        <f t="shared" si="52"/>
        <v>682.1983</v>
      </c>
      <c r="L873" s="58">
        <f t="shared" si="53"/>
        <v>0</v>
      </c>
      <c r="M873" s="58">
        <f>IFERROR(_xlfn.XLOOKUP(K873,'02 By Fund. Year'!A:A,'02 By Fund. Year'!B:B),0)</f>
        <v>0</v>
      </c>
      <c r="N873" s="57">
        <f t="shared" si="54"/>
        <v>0</v>
      </c>
      <c r="P873" s="58">
        <f t="shared" si="55"/>
        <v>-2.54</v>
      </c>
    </row>
    <row r="874" spans="1:16" x14ac:dyDescent="0.3">
      <c r="A874">
        <v>684</v>
      </c>
      <c r="B874" t="s">
        <v>131</v>
      </c>
      <c r="C874">
        <v>2025</v>
      </c>
      <c r="D874" s="57">
        <v>16853310.27</v>
      </c>
      <c r="E874" s="57">
        <v>5499.9</v>
      </c>
      <c r="F874" s="57">
        <v>-18142.2</v>
      </c>
      <c r="G874" s="57">
        <v>81.819999999999993</v>
      </c>
      <c r="H874" s="57">
        <v>16228029.970000001</v>
      </c>
      <c r="I874" s="57">
        <v>430634.97</v>
      </c>
      <c r="J874" s="57">
        <v>181921.21</v>
      </c>
      <c r="K874" s="59" t="str">
        <f t="shared" si="52"/>
        <v>684.2025</v>
      </c>
      <c r="L874" s="58">
        <f t="shared" si="53"/>
        <v>-12724.12</v>
      </c>
      <c r="M874" s="58">
        <f>IFERROR(_xlfn.XLOOKUP(K874,'02 By Fund. Year'!A:A,'02 By Fund. Year'!B:B),0)</f>
        <v>-61445.53</v>
      </c>
      <c r="N874" s="57">
        <f t="shared" si="54"/>
        <v>-74169.649999999994</v>
      </c>
      <c r="P874" s="58">
        <f t="shared" si="55"/>
        <v>-16166584.440000001</v>
      </c>
    </row>
    <row r="875" spans="1:16" x14ac:dyDescent="0.3">
      <c r="A875">
        <v>684</v>
      </c>
      <c r="B875" t="s">
        <v>131</v>
      </c>
      <c r="C875">
        <v>2024</v>
      </c>
      <c r="D875" s="57">
        <v>163949.24</v>
      </c>
      <c r="E875" s="57">
        <v>0</v>
      </c>
      <c r="F875" s="57">
        <v>-11899.74</v>
      </c>
      <c r="G875" s="57">
        <v>71.150000000000006</v>
      </c>
      <c r="H875" s="57">
        <v>99388.11</v>
      </c>
      <c r="I875" s="57">
        <v>-75.48</v>
      </c>
      <c r="J875" s="57">
        <v>52665.72</v>
      </c>
      <c r="K875" s="59" t="str">
        <f t="shared" si="52"/>
        <v>684.2024</v>
      </c>
      <c r="L875" s="58">
        <f t="shared" si="53"/>
        <v>-11970.89</v>
      </c>
      <c r="M875" s="58">
        <f>IFERROR(_xlfn.XLOOKUP(K875,'02 By Fund. Year'!A:A,'02 By Fund. Year'!B:B),0)</f>
        <v>98053.380000000019</v>
      </c>
      <c r="N875" s="57">
        <f t="shared" si="54"/>
        <v>86082.49000000002</v>
      </c>
      <c r="P875" s="58">
        <f t="shared" si="55"/>
        <v>-197441.49000000002</v>
      </c>
    </row>
    <row r="876" spans="1:16" x14ac:dyDescent="0.3">
      <c r="A876">
        <v>684</v>
      </c>
      <c r="B876" t="s">
        <v>131</v>
      </c>
      <c r="C876">
        <v>2023</v>
      </c>
      <c r="D876" s="57">
        <v>48391.94</v>
      </c>
      <c r="E876" s="57">
        <v>59.18</v>
      </c>
      <c r="F876" s="57">
        <v>-2066.19</v>
      </c>
      <c r="G876" s="57">
        <v>58.04</v>
      </c>
      <c r="H876" s="57">
        <v>16302.8</v>
      </c>
      <c r="I876" s="57">
        <v>0.72</v>
      </c>
      <c r="J876" s="57">
        <v>30023.37</v>
      </c>
      <c r="K876" s="59" t="str">
        <f t="shared" si="52"/>
        <v>684.2023</v>
      </c>
      <c r="L876" s="58">
        <f t="shared" si="53"/>
        <v>-2065.0500000000002</v>
      </c>
      <c r="M876" s="58">
        <f>IFERROR(_xlfn.XLOOKUP(K876,'02 By Fund. Year'!A:A,'02 By Fund. Year'!B:B),0)</f>
        <v>34821.569999999992</v>
      </c>
      <c r="N876" s="57">
        <f t="shared" si="54"/>
        <v>32756.519999999993</v>
      </c>
      <c r="P876" s="58">
        <f t="shared" si="55"/>
        <v>-51124.369999999995</v>
      </c>
    </row>
    <row r="877" spans="1:16" x14ac:dyDescent="0.3">
      <c r="A877">
        <v>684</v>
      </c>
      <c r="B877" t="s">
        <v>131</v>
      </c>
      <c r="C877">
        <v>2022</v>
      </c>
      <c r="D877" s="57">
        <v>24222.49</v>
      </c>
      <c r="E877" s="57">
        <v>0</v>
      </c>
      <c r="F877" s="57">
        <v>-1218.07</v>
      </c>
      <c r="G877" s="57">
        <v>50.99</v>
      </c>
      <c r="H877" s="57">
        <v>10129.540000000001</v>
      </c>
      <c r="I877" s="57">
        <v>0.51</v>
      </c>
      <c r="J877" s="57">
        <v>12823.38</v>
      </c>
      <c r="K877" s="59" t="str">
        <f t="shared" si="52"/>
        <v>684.2022</v>
      </c>
      <c r="L877" s="58">
        <f t="shared" si="53"/>
        <v>-1269.06</v>
      </c>
      <c r="M877" s="58">
        <f>IFERROR(_xlfn.XLOOKUP(K877,'02 By Fund. Year'!A:A,'02 By Fund. Year'!B:B),0)</f>
        <v>2013.4600000000005</v>
      </c>
      <c r="N877" s="57">
        <f t="shared" si="54"/>
        <v>744.40000000000055</v>
      </c>
      <c r="P877" s="58">
        <f t="shared" si="55"/>
        <v>-12143.000000000002</v>
      </c>
    </row>
    <row r="878" spans="1:16" x14ac:dyDescent="0.3">
      <c r="A878">
        <v>684</v>
      </c>
      <c r="B878" t="s">
        <v>131</v>
      </c>
      <c r="C878">
        <v>2021</v>
      </c>
      <c r="D878" s="57">
        <v>9975.0300000000007</v>
      </c>
      <c r="E878" s="57">
        <v>0</v>
      </c>
      <c r="F878" s="57">
        <v>-1673.01</v>
      </c>
      <c r="G878" s="57">
        <v>73.44</v>
      </c>
      <c r="H878" s="57">
        <v>3910.96</v>
      </c>
      <c r="I878" s="57">
        <v>-17.989999999999998</v>
      </c>
      <c r="J878" s="57">
        <v>4335.6099999999997</v>
      </c>
      <c r="K878" s="59" t="str">
        <f t="shared" si="52"/>
        <v>684.2021</v>
      </c>
      <c r="L878" s="58">
        <f t="shared" si="53"/>
        <v>-1746.45</v>
      </c>
      <c r="M878" s="58">
        <f>IFERROR(_xlfn.XLOOKUP(K878,'02 By Fund. Year'!A:A,'02 By Fund. Year'!B:B),0)</f>
        <v>2211.6500000000005</v>
      </c>
      <c r="N878" s="57">
        <f t="shared" si="54"/>
        <v>465.2000000000005</v>
      </c>
      <c r="P878" s="58">
        <f t="shared" si="55"/>
        <v>-6122.6100000000006</v>
      </c>
    </row>
    <row r="879" spans="1:16" x14ac:dyDescent="0.3">
      <c r="A879">
        <v>684</v>
      </c>
      <c r="B879" t="s">
        <v>131</v>
      </c>
      <c r="C879">
        <v>2020</v>
      </c>
      <c r="D879" s="57">
        <v>3520.16</v>
      </c>
      <c r="E879" s="57">
        <v>0</v>
      </c>
      <c r="F879" s="57">
        <v>-809.77</v>
      </c>
      <c r="G879" s="57">
        <v>58.85</v>
      </c>
      <c r="H879" s="57">
        <v>230.78</v>
      </c>
      <c r="I879" s="57">
        <v>1.86</v>
      </c>
      <c r="J879" s="57">
        <v>2418.9</v>
      </c>
      <c r="K879" s="59" t="str">
        <f t="shared" si="52"/>
        <v>684.2020</v>
      </c>
      <c r="L879" s="58">
        <f t="shared" si="53"/>
        <v>-868.62</v>
      </c>
      <c r="M879" s="58">
        <f>IFERROR(_xlfn.XLOOKUP(K879,'02 By Fund. Year'!A:A,'02 By Fund. Year'!B:B),0)</f>
        <v>454.15</v>
      </c>
      <c r="N879" s="57">
        <f t="shared" si="54"/>
        <v>-414.47</v>
      </c>
      <c r="P879" s="58">
        <f t="shared" si="55"/>
        <v>-684.93</v>
      </c>
    </row>
    <row r="880" spans="1:16" x14ac:dyDescent="0.3">
      <c r="A880">
        <v>684</v>
      </c>
      <c r="B880" t="s">
        <v>131</v>
      </c>
      <c r="C880">
        <v>2019</v>
      </c>
      <c r="D880" s="57">
        <v>2972.79</v>
      </c>
      <c r="E880" s="57">
        <v>0</v>
      </c>
      <c r="F880" s="57">
        <v>-277.42</v>
      </c>
      <c r="G880" s="57">
        <v>135.52000000000001</v>
      </c>
      <c r="H880" s="57">
        <v>385.51</v>
      </c>
      <c r="I880" s="57">
        <v>-1.02</v>
      </c>
      <c r="J880" s="57">
        <v>2175.36</v>
      </c>
      <c r="K880" s="59" t="str">
        <f t="shared" si="52"/>
        <v>684.2019</v>
      </c>
      <c r="L880" s="58">
        <f t="shared" si="53"/>
        <v>-412.94000000000005</v>
      </c>
      <c r="M880" s="58">
        <f>IFERROR(_xlfn.XLOOKUP(K880,'02 By Fund. Year'!A:A,'02 By Fund. Year'!B:B),0)</f>
        <v>-22.3</v>
      </c>
      <c r="N880" s="57">
        <f t="shared" si="54"/>
        <v>-435.24000000000007</v>
      </c>
      <c r="P880" s="58">
        <f t="shared" si="55"/>
        <v>-363.21</v>
      </c>
    </row>
    <row r="881" spans="1:16" x14ac:dyDescent="0.3">
      <c r="A881">
        <v>684</v>
      </c>
      <c r="B881" t="s">
        <v>131</v>
      </c>
      <c r="C881">
        <v>2018</v>
      </c>
      <c r="D881" s="57">
        <v>1565.42</v>
      </c>
      <c r="E881" s="57">
        <v>0</v>
      </c>
      <c r="F881" s="57">
        <v>0</v>
      </c>
      <c r="G881" s="57">
        <v>425.28</v>
      </c>
      <c r="H881" s="57">
        <v>104.81</v>
      </c>
      <c r="I881" s="57">
        <v>0</v>
      </c>
      <c r="J881" s="57">
        <v>1035.33</v>
      </c>
      <c r="K881" s="59" t="str">
        <f t="shared" si="52"/>
        <v>684.2018</v>
      </c>
      <c r="L881" s="58">
        <f t="shared" si="53"/>
        <v>-425.28</v>
      </c>
      <c r="M881" s="58">
        <f>IFERROR(_xlfn.XLOOKUP(K881,'02 By Fund. Year'!A:A,'02 By Fund. Year'!B:B),0)</f>
        <v>0</v>
      </c>
      <c r="N881" s="57">
        <f t="shared" si="54"/>
        <v>-425.28</v>
      </c>
      <c r="P881" s="58">
        <f t="shared" si="55"/>
        <v>-104.81</v>
      </c>
    </row>
    <row r="882" spans="1:16" x14ac:dyDescent="0.3">
      <c r="A882">
        <v>684</v>
      </c>
      <c r="B882" t="s">
        <v>131</v>
      </c>
      <c r="C882">
        <v>2017</v>
      </c>
      <c r="D882" s="57">
        <v>569.03</v>
      </c>
      <c r="E882" s="57">
        <v>0</v>
      </c>
      <c r="F882" s="57">
        <v>0</v>
      </c>
      <c r="G882" s="57">
        <v>9.9</v>
      </c>
      <c r="H882" s="57">
        <v>44.57</v>
      </c>
      <c r="I882" s="57">
        <v>0</v>
      </c>
      <c r="J882" s="57">
        <v>514.55999999999995</v>
      </c>
      <c r="K882" s="59" t="str">
        <f t="shared" si="52"/>
        <v>684.2017</v>
      </c>
      <c r="L882" s="58">
        <f t="shared" si="53"/>
        <v>-9.9</v>
      </c>
      <c r="M882" s="58">
        <f>IFERROR(_xlfn.XLOOKUP(K882,'02 By Fund. Year'!A:A,'02 By Fund. Year'!B:B),0)</f>
        <v>0</v>
      </c>
      <c r="N882" s="57">
        <f t="shared" si="54"/>
        <v>-9.9</v>
      </c>
      <c r="P882" s="58">
        <f t="shared" si="55"/>
        <v>-44.57</v>
      </c>
    </row>
    <row r="883" spans="1:16" x14ac:dyDescent="0.3">
      <c r="A883">
        <v>684</v>
      </c>
      <c r="B883" t="s">
        <v>131</v>
      </c>
      <c r="C883">
        <v>2016</v>
      </c>
      <c r="D883" s="57">
        <v>550.99</v>
      </c>
      <c r="E883" s="57">
        <v>0</v>
      </c>
      <c r="F883" s="57">
        <v>0</v>
      </c>
      <c r="G883" s="57">
        <v>140.88</v>
      </c>
      <c r="H883" s="57">
        <v>47.42</v>
      </c>
      <c r="I883" s="57">
        <v>0</v>
      </c>
      <c r="J883" s="57">
        <v>362.69</v>
      </c>
      <c r="K883" s="59" t="str">
        <f t="shared" si="52"/>
        <v>684.2016</v>
      </c>
      <c r="L883" s="58">
        <f t="shared" si="53"/>
        <v>-140.88</v>
      </c>
      <c r="M883" s="58">
        <f>IFERROR(_xlfn.XLOOKUP(K883,'02 By Fund. Year'!A:A,'02 By Fund. Year'!B:B),0)</f>
        <v>0</v>
      </c>
      <c r="N883" s="57">
        <f t="shared" si="54"/>
        <v>-140.88</v>
      </c>
      <c r="P883" s="58">
        <f t="shared" si="55"/>
        <v>-47.42</v>
      </c>
    </row>
    <row r="884" spans="1:16" x14ac:dyDescent="0.3">
      <c r="A884">
        <v>684</v>
      </c>
      <c r="B884" t="s">
        <v>131</v>
      </c>
      <c r="C884">
        <v>2015</v>
      </c>
      <c r="D884" s="57">
        <v>307.57</v>
      </c>
      <c r="E884" s="57">
        <v>0</v>
      </c>
      <c r="F884" s="57">
        <v>0</v>
      </c>
      <c r="G884" s="57">
        <v>7.37</v>
      </c>
      <c r="H884" s="57">
        <v>43.29</v>
      </c>
      <c r="I884" s="57">
        <v>0</v>
      </c>
      <c r="J884" s="57">
        <v>256.91000000000003</v>
      </c>
      <c r="K884" s="59" t="str">
        <f t="shared" si="52"/>
        <v>684.2015</v>
      </c>
      <c r="L884" s="58">
        <f t="shared" si="53"/>
        <v>-7.37</v>
      </c>
      <c r="M884" s="58">
        <f>IFERROR(_xlfn.XLOOKUP(K884,'02 By Fund. Year'!A:A,'02 By Fund. Year'!B:B),0)</f>
        <v>0</v>
      </c>
      <c r="N884" s="57">
        <f t="shared" si="54"/>
        <v>-7.37</v>
      </c>
      <c r="P884" s="58">
        <f t="shared" si="55"/>
        <v>-43.29</v>
      </c>
    </row>
    <row r="885" spans="1:16" x14ac:dyDescent="0.3">
      <c r="A885">
        <v>684</v>
      </c>
      <c r="B885" t="s">
        <v>131</v>
      </c>
      <c r="C885">
        <v>2014</v>
      </c>
      <c r="D885" s="57">
        <v>388.84</v>
      </c>
      <c r="E885" s="57">
        <v>0</v>
      </c>
      <c r="F885" s="57">
        <v>0</v>
      </c>
      <c r="G885" s="57">
        <v>4.1100000000000003</v>
      </c>
      <c r="H885" s="57">
        <v>35.75</v>
      </c>
      <c r="I885" s="57">
        <v>0</v>
      </c>
      <c r="J885" s="57">
        <v>348.98</v>
      </c>
      <c r="K885" s="59" t="str">
        <f t="shared" si="52"/>
        <v>684.2014</v>
      </c>
      <c r="L885" s="58">
        <f t="shared" si="53"/>
        <v>-4.1100000000000003</v>
      </c>
      <c r="M885" s="58">
        <f>IFERROR(_xlfn.XLOOKUP(K885,'02 By Fund. Year'!A:A,'02 By Fund. Year'!B:B),0)</f>
        <v>0</v>
      </c>
      <c r="N885" s="57">
        <f t="shared" si="54"/>
        <v>-4.1100000000000003</v>
      </c>
      <c r="P885" s="58">
        <f t="shared" si="55"/>
        <v>-35.75</v>
      </c>
    </row>
    <row r="886" spans="1:16" x14ac:dyDescent="0.3">
      <c r="A886">
        <v>684</v>
      </c>
      <c r="B886" t="s">
        <v>131</v>
      </c>
      <c r="C886">
        <v>2013</v>
      </c>
      <c r="D886" s="57">
        <v>286.95999999999998</v>
      </c>
      <c r="E886" s="57">
        <v>0</v>
      </c>
      <c r="F886" s="57">
        <v>0</v>
      </c>
      <c r="G886" s="57">
        <v>4.3499999999999996</v>
      </c>
      <c r="H886" s="57">
        <v>0.12</v>
      </c>
      <c r="I886" s="57">
        <v>0</v>
      </c>
      <c r="J886" s="57">
        <v>282.49</v>
      </c>
      <c r="K886" s="59" t="str">
        <f t="shared" si="52"/>
        <v>684.2013</v>
      </c>
      <c r="L886" s="58">
        <f t="shared" si="53"/>
        <v>-4.3499999999999996</v>
      </c>
      <c r="M886" s="58">
        <f>IFERROR(_xlfn.XLOOKUP(K886,'02 By Fund. Year'!A:A,'02 By Fund. Year'!B:B),0)</f>
        <v>0</v>
      </c>
      <c r="N886" s="57">
        <f t="shared" si="54"/>
        <v>-4.3499999999999996</v>
      </c>
      <c r="P886" s="58">
        <f t="shared" si="55"/>
        <v>-0.12</v>
      </c>
    </row>
    <row r="887" spans="1:16" x14ac:dyDescent="0.3">
      <c r="A887">
        <v>684</v>
      </c>
      <c r="B887" t="s">
        <v>131</v>
      </c>
      <c r="C887">
        <v>2012</v>
      </c>
      <c r="D887" s="57">
        <v>255.67</v>
      </c>
      <c r="E887" s="57">
        <v>0</v>
      </c>
      <c r="F887" s="57">
        <v>0</v>
      </c>
      <c r="G887" s="57">
        <v>4.33</v>
      </c>
      <c r="H887" s="57">
        <v>0.06</v>
      </c>
      <c r="I887" s="57">
        <v>0</v>
      </c>
      <c r="J887" s="57">
        <v>251.28</v>
      </c>
      <c r="K887" s="59" t="str">
        <f t="shared" si="52"/>
        <v>684.2012</v>
      </c>
      <c r="L887" s="58">
        <f t="shared" si="53"/>
        <v>-4.33</v>
      </c>
      <c r="M887" s="58">
        <f>IFERROR(_xlfn.XLOOKUP(K887,'02 By Fund. Year'!A:A,'02 By Fund. Year'!B:B),0)</f>
        <v>0</v>
      </c>
      <c r="N887" s="57">
        <f t="shared" si="54"/>
        <v>-4.33</v>
      </c>
      <c r="P887" s="58">
        <f t="shared" si="55"/>
        <v>-0.06</v>
      </c>
    </row>
    <row r="888" spans="1:16" x14ac:dyDescent="0.3">
      <c r="A888">
        <v>684</v>
      </c>
      <c r="B888" t="s">
        <v>131</v>
      </c>
      <c r="C888">
        <v>2011</v>
      </c>
      <c r="D888" s="57">
        <v>476.06</v>
      </c>
      <c r="E888" s="57">
        <v>0</v>
      </c>
      <c r="F888" s="57">
        <v>0</v>
      </c>
      <c r="G888" s="57">
        <v>4.34</v>
      </c>
      <c r="H888" s="57">
        <v>21.81</v>
      </c>
      <c r="I888" s="57">
        <v>0</v>
      </c>
      <c r="J888" s="57">
        <v>449.91</v>
      </c>
      <c r="K888" s="59" t="str">
        <f t="shared" si="52"/>
        <v>684.2011</v>
      </c>
      <c r="L888" s="58">
        <f t="shared" si="53"/>
        <v>-4.34</v>
      </c>
      <c r="M888" s="58">
        <f>IFERROR(_xlfn.XLOOKUP(K888,'02 By Fund. Year'!A:A,'02 By Fund. Year'!B:B),0)</f>
        <v>0</v>
      </c>
      <c r="N888" s="57">
        <f t="shared" si="54"/>
        <v>-4.34</v>
      </c>
      <c r="P888" s="58">
        <f t="shared" si="55"/>
        <v>-21.81</v>
      </c>
    </row>
    <row r="889" spans="1:16" x14ac:dyDescent="0.3">
      <c r="A889">
        <v>684</v>
      </c>
      <c r="B889" t="s">
        <v>131</v>
      </c>
      <c r="C889">
        <v>2010</v>
      </c>
      <c r="D889" s="57">
        <v>240.12</v>
      </c>
      <c r="E889" s="57">
        <v>0</v>
      </c>
      <c r="F889" s="57">
        <v>0</v>
      </c>
      <c r="G889" s="57">
        <v>5.6</v>
      </c>
      <c r="H889" s="57">
        <v>21.51</v>
      </c>
      <c r="I889" s="57">
        <v>0</v>
      </c>
      <c r="J889" s="57">
        <v>213.01</v>
      </c>
      <c r="K889" s="59" t="str">
        <f t="shared" si="52"/>
        <v>684.2010</v>
      </c>
      <c r="L889" s="58">
        <f t="shared" si="53"/>
        <v>-5.6</v>
      </c>
      <c r="M889" s="58">
        <f>IFERROR(_xlfn.XLOOKUP(K889,'02 By Fund. Year'!A:A,'02 By Fund. Year'!B:B),0)</f>
        <v>0</v>
      </c>
      <c r="N889" s="57">
        <f t="shared" si="54"/>
        <v>-5.6</v>
      </c>
      <c r="P889" s="58">
        <f t="shared" si="55"/>
        <v>-21.51</v>
      </c>
    </row>
    <row r="890" spans="1:16" x14ac:dyDescent="0.3">
      <c r="A890">
        <v>684</v>
      </c>
      <c r="B890" t="s">
        <v>131</v>
      </c>
      <c r="C890">
        <v>2009</v>
      </c>
      <c r="D890" s="57">
        <v>332.24</v>
      </c>
      <c r="E890" s="57">
        <v>0</v>
      </c>
      <c r="F890" s="57">
        <v>0</v>
      </c>
      <c r="G890" s="57">
        <v>54.69</v>
      </c>
      <c r="H890" s="57">
        <v>22.73</v>
      </c>
      <c r="I890" s="57">
        <v>0</v>
      </c>
      <c r="J890" s="57">
        <v>254.82</v>
      </c>
      <c r="K890" s="59" t="str">
        <f t="shared" si="52"/>
        <v>684.2009</v>
      </c>
      <c r="L890" s="58">
        <f t="shared" si="53"/>
        <v>-54.69</v>
      </c>
      <c r="M890" s="58">
        <f>IFERROR(_xlfn.XLOOKUP(K890,'02 By Fund. Year'!A:A,'02 By Fund. Year'!B:B),0)</f>
        <v>0</v>
      </c>
      <c r="N890" s="57">
        <f t="shared" si="54"/>
        <v>-54.69</v>
      </c>
      <c r="P890" s="58">
        <f t="shared" si="55"/>
        <v>-22.73</v>
      </c>
    </row>
    <row r="891" spans="1:16" x14ac:dyDescent="0.3">
      <c r="A891">
        <v>684</v>
      </c>
      <c r="B891" t="s">
        <v>131</v>
      </c>
      <c r="C891">
        <v>2008</v>
      </c>
      <c r="D891" s="57">
        <v>168.57</v>
      </c>
      <c r="E891" s="57">
        <v>0</v>
      </c>
      <c r="F891" s="57">
        <v>0</v>
      </c>
      <c r="G891" s="57">
        <v>33.950000000000003</v>
      </c>
      <c r="H891" s="57">
        <v>22.23</v>
      </c>
      <c r="I891" s="57">
        <v>0</v>
      </c>
      <c r="J891" s="57">
        <v>112.39</v>
      </c>
      <c r="K891" s="59" t="str">
        <f t="shared" si="52"/>
        <v>684.2008</v>
      </c>
      <c r="L891" s="58">
        <f t="shared" si="53"/>
        <v>-33.950000000000003</v>
      </c>
      <c r="M891" s="58">
        <f>IFERROR(_xlfn.XLOOKUP(K891,'02 By Fund. Year'!A:A,'02 By Fund. Year'!B:B),0)</f>
        <v>0</v>
      </c>
      <c r="N891" s="57">
        <f t="shared" si="54"/>
        <v>-33.950000000000003</v>
      </c>
      <c r="P891" s="58">
        <f t="shared" si="55"/>
        <v>-22.23</v>
      </c>
    </row>
    <row r="892" spans="1:16" x14ac:dyDescent="0.3">
      <c r="A892">
        <v>684</v>
      </c>
      <c r="B892" t="s">
        <v>131</v>
      </c>
      <c r="C892">
        <v>2007</v>
      </c>
      <c r="D892" s="57">
        <v>65.209999999999994</v>
      </c>
      <c r="E892" s="57">
        <v>0</v>
      </c>
      <c r="F892" s="57">
        <v>0</v>
      </c>
      <c r="G892" s="57">
        <v>6.34</v>
      </c>
      <c r="H892" s="57">
        <v>2.2200000000000002</v>
      </c>
      <c r="I892" s="57">
        <v>0</v>
      </c>
      <c r="J892" s="57">
        <v>56.65</v>
      </c>
      <c r="K892" s="59" t="str">
        <f t="shared" si="52"/>
        <v>684.2007</v>
      </c>
      <c r="L892" s="58">
        <f t="shared" si="53"/>
        <v>-6.34</v>
      </c>
      <c r="M892" s="58">
        <f>IFERROR(_xlfn.XLOOKUP(K892,'02 By Fund. Year'!A:A,'02 By Fund. Year'!B:B),0)</f>
        <v>0</v>
      </c>
      <c r="N892" s="57">
        <f t="shared" si="54"/>
        <v>-6.34</v>
      </c>
      <c r="P892" s="58">
        <f t="shared" si="55"/>
        <v>-2.2200000000000002</v>
      </c>
    </row>
    <row r="893" spans="1:16" x14ac:dyDescent="0.3">
      <c r="A893">
        <v>684</v>
      </c>
      <c r="B893" t="s">
        <v>131</v>
      </c>
      <c r="C893">
        <v>2006</v>
      </c>
      <c r="D893" s="57">
        <v>57.38</v>
      </c>
      <c r="E893" s="57">
        <v>0</v>
      </c>
      <c r="F893" s="57">
        <v>0</v>
      </c>
      <c r="G893" s="57">
        <v>6.53</v>
      </c>
      <c r="H893" s="57">
        <v>4.51</v>
      </c>
      <c r="I893" s="57">
        <v>0</v>
      </c>
      <c r="J893" s="57">
        <v>46.34</v>
      </c>
      <c r="K893" s="59" t="str">
        <f t="shared" si="52"/>
        <v>684.2006</v>
      </c>
      <c r="L893" s="58">
        <f t="shared" si="53"/>
        <v>-6.53</v>
      </c>
      <c r="M893" s="58">
        <f>IFERROR(_xlfn.XLOOKUP(K893,'02 By Fund. Year'!A:A,'02 By Fund. Year'!B:B),0)</f>
        <v>0</v>
      </c>
      <c r="N893" s="57">
        <f t="shared" si="54"/>
        <v>-6.53</v>
      </c>
      <c r="P893" s="58">
        <f t="shared" si="55"/>
        <v>-4.51</v>
      </c>
    </row>
    <row r="894" spans="1:16" x14ac:dyDescent="0.3">
      <c r="A894">
        <v>684</v>
      </c>
      <c r="B894" t="s">
        <v>131</v>
      </c>
      <c r="C894">
        <v>2005</v>
      </c>
      <c r="D894" s="57">
        <v>46.01</v>
      </c>
      <c r="E894" s="57">
        <v>0</v>
      </c>
      <c r="F894" s="57">
        <v>0</v>
      </c>
      <c r="G894" s="57">
        <v>5.2</v>
      </c>
      <c r="H894" s="57">
        <v>1.07</v>
      </c>
      <c r="I894" s="57">
        <v>0</v>
      </c>
      <c r="J894" s="57">
        <v>39.74</v>
      </c>
      <c r="K894" s="59" t="str">
        <f t="shared" si="52"/>
        <v>684.2005</v>
      </c>
      <c r="L894" s="58">
        <f t="shared" si="53"/>
        <v>-5.2</v>
      </c>
      <c r="M894" s="58">
        <f>IFERROR(_xlfn.XLOOKUP(K894,'02 By Fund. Year'!A:A,'02 By Fund. Year'!B:B),0)</f>
        <v>0</v>
      </c>
      <c r="N894" s="57">
        <f t="shared" si="54"/>
        <v>-5.2</v>
      </c>
      <c r="P894" s="58">
        <f t="shared" si="55"/>
        <v>-1.07</v>
      </c>
    </row>
    <row r="895" spans="1:16" x14ac:dyDescent="0.3">
      <c r="A895">
        <v>684</v>
      </c>
      <c r="B895" t="s">
        <v>131</v>
      </c>
      <c r="C895">
        <v>2004</v>
      </c>
      <c r="D895" s="57">
        <v>31.66</v>
      </c>
      <c r="E895" s="57">
        <v>0</v>
      </c>
      <c r="F895" s="57">
        <v>0</v>
      </c>
      <c r="G895" s="57">
        <v>4.76</v>
      </c>
      <c r="H895" s="57">
        <v>0.55000000000000004</v>
      </c>
      <c r="I895" s="57">
        <v>0</v>
      </c>
      <c r="J895" s="57">
        <v>26.35</v>
      </c>
      <c r="K895" s="59" t="str">
        <f t="shared" si="52"/>
        <v>684.2004</v>
      </c>
      <c r="L895" s="58">
        <f t="shared" si="53"/>
        <v>-4.76</v>
      </c>
      <c r="M895" s="58">
        <f>IFERROR(_xlfn.XLOOKUP(K895,'02 By Fund. Year'!A:A,'02 By Fund. Year'!B:B),0)</f>
        <v>0</v>
      </c>
      <c r="N895" s="57">
        <f t="shared" si="54"/>
        <v>-4.76</v>
      </c>
      <c r="P895" s="58">
        <f t="shared" si="55"/>
        <v>-0.55000000000000004</v>
      </c>
    </row>
    <row r="896" spans="1:16" x14ac:dyDescent="0.3">
      <c r="A896">
        <v>684</v>
      </c>
      <c r="B896" t="s">
        <v>131</v>
      </c>
      <c r="C896">
        <v>2003</v>
      </c>
      <c r="D896" s="57">
        <v>15.73</v>
      </c>
      <c r="E896" s="57">
        <v>0</v>
      </c>
      <c r="F896" s="57">
        <v>0</v>
      </c>
      <c r="G896" s="57">
        <v>2.25</v>
      </c>
      <c r="H896" s="57">
        <v>0</v>
      </c>
      <c r="I896" s="57">
        <v>0</v>
      </c>
      <c r="J896" s="57">
        <v>13.48</v>
      </c>
      <c r="K896" s="59" t="str">
        <f t="shared" si="52"/>
        <v>684.2003</v>
      </c>
      <c r="L896" s="58">
        <f t="shared" si="53"/>
        <v>-2.25</v>
      </c>
      <c r="M896" s="58">
        <f>IFERROR(_xlfn.XLOOKUP(K896,'02 By Fund. Year'!A:A,'02 By Fund. Year'!B:B),0)</f>
        <v>0</v>
      </c>
      <c r="N896" s="57">
        <f t="shared" si="54"/>
        <v>-2.25</v>
      </c>
      <c r="P896" s="58">
        <f t="shared" si="55"/>
        <v>0</v>
      </c>
    </row>
    <row r="897" spans="1:16" x14ac:dyDescent="0.3">
      <c r="A897">
        <v>684</v>
      </c>
      <c r="B897" t="s">
        <v>131</v>
      </c>
      <c r="C897">
        <v>2002</v>
      </c>
      <c r="D897" s="57">
        <v>18.28</v>
      </c>
      <c r="E897" s="57">
        <v>0</v>
      </c>
      <c r="F897" s="57">
        <v>0</v>
      </c>
      <c r="G897" s="57">
        <v>0</v>
      </c>
      <c r="H897" s="57">
        <v>0</v>
      </c>
      <c r="I897" s="57">
        <v>0</v>
      </c>
      <c r="J897" s="57">
        <v>18.28</v>
      </c>
      <c r="K897" s="59" t="str">
        <f t="shared" si="52"/>
        <v>684.2002</v>
      </c>
      <c r="L897" s="58">
        <f t="shared" si="53"/>
        <v>0</v>
      </c>
      <c r="M897" s="58">
        <f>IFERROR(_xlfn.XLOOKUP(K897,'02 By Fund. Year'!A:A,'02 By Fund. Year'!B:B),0)</f>
        <v>0</v>
      </c>
      <c r="N897" s="57">
        <f t="shared" si="54"/>
        <v>0</v>
      </c>
      <c r="P897" s="58">
        <f t="shared" si="55"/>
        <v>0</v>
      </c>
    </row>
    <row r="898" spans="1:16" x14ac:dyDescent="0.3">
      <c r="A898">
        <v>684</v>
      </c>
      <c r="B898" t="s">
        <v>131</v>
      </c>
      <c r="C898">
        <v>2001</v>
      </c>
      <c r="D898" s="57">
        <v>33.090000000000003</v>
      </c>
      <c r="E898" s="57">
        <v>0</v>
      </c>
      <c r="F898" s="57">
        <v>0</v>
      </c>
      <c r="G898" s="57">
        <v>0</v>
      </c>
      <c r="H898" s="57">
        <v>0</v>
      </c>
      <c r="I898" s="57">
        <v>0</v>
      </c>
      <c r="J898" s="57">
        <v>33.090000000000003</v>
      </c>
      <c r="K898" s="59" t="str">
        <f t="shared" si="52"/>
        <v>684.2001</v>
      </c>
      <c r="L898" s="58">
        <f t="shared" si="53"/>
        <v>0</v>
      </c>
      <c r="M898" s="58">
        <f>IFERROR(_xlfn.XLOOKUP(K898,'02 By Fund. Year'!A:A,'02 By Fund. Year'!B:B),0)</f>
        <v>0</v>
      </c>
      <c r="N898" s="57">
        <f t="shared" si="54"/>
        <v>0</v>
      </c>
      <c r="P898" s="58">
        <f t="shared" si="55"/>
        <v>0</v>
      </c>
    </row>
    <row r="899" spans="1:16" x14ac:dyDescent="0.3">
      <c r="A899">
        <v>684</v>
      </c>
      <c r="B899" t="s">
        <v>131</v>
      </c>
      <c r="C899">
        <v>2000</v>
      </c>
      <c r="D899" s="57">
        <v>48.57</v>
      </c>
      <c r="E899" s="57">
        <v>0</v>
      </c>
      <c r="F899" s="57">
        <v>0</v>
      </c>
      <c r="G899" s="57">
        <v>0</v>
      </c>
      <c r="H899" s="57">
        <v>0</v>
      </c>
      <c r="I899" s="57">
        <v>0</v>
      </c>
      <c r="J899" s="57">
        <v>48.57</v>
      </c>
      <c r="K899" s="59" t="str">
        <f t="shared" si="52"/>
        <v>684.2000</v>
      </c>
      <c r="L899" s="58">
        <f t="shared" si="53"/>
        <v>0</v>
      </c>
      <c r="M899" s="58">
        <f>IFERROR(_xlfn.XLOOKUP(K899,'02 By Fund. Year'!A:A,'02 By Fund. Year'!B:B),0)</f>
        <v>0</v>
      </c>
      <c r="N899" s="57">
        <f t="shared" si="54"/>
        <v>0</v>
      </c>
      <c r="P899" s="58">
        <f t="shared" si="55"/>
        <v>0</v>
      </c>
    </row>
    <row r="900" spans="1:16" x14ac:dyDescent="0.3">
      <c r="A900">
        <v>684</v>
      </c>
      <c r="B900" t="s">
        <v>131</v>
      </c>
      <c r="C900">
        <v>1999</v>
      </c>
      <c r="D900" s="57">
        <v>32.61</v>
      </c>
      <c r="E900" s="57">
        <v>0</v>
      </c>
      <c r="F900" s="57">
        <v>0</v>
      </c>
      <c r="G900" s="57">
        <v>0</v>
      </c>
      <c r="H900" s="57">
        <v>0</v>
      </c>
      <c r="I900" s="57">
        <v>0</v>
      </c>
      <c r="J900" s="57">
        <v>32.61</v>
      </c>
      <c r="K900" s="59" t="str">
        <f t="shared" si="52"/>
        <v>684.1999</v>
      </c>
      <c r="L900" s="58">
        <f t="shared" si="53"/>
        <v>0</v>
      </c>
      <c r="M900" s="58">
        <f>IFERROR(_xlfn.XLOOKUP(K900,'02 By Fund. Year'!A:A,'02 By Fund. Year'!B:B),0)</f>
        <v>0</v>
      </c>
      <c r="N900" s="57">
        <f t="shared" si="54"/>
        <v>0</v>
      </c>
      <c r="P900" s="58">
        <f t="shared" si="55"/>
        <v>0</v>
      </c>
    </row>
    <row r="901" spans="1:16" x14ac:dyDescent="0.3">
      <c r="A901">
        <v>684</v>
      </c>
      <c r="B901" t="s">
        <v>131</v>
      </c>
      <c r="C901">
        <v>1998</v>
      </c>
      <c r="D901" s="57">
        <v>22.75</v>
      </c>
      <c r="E901" s="57">
        <v>0</v>
      </c>
      <c r="F901" s="57">
        <v>0</v>
      </c>
      <c r="G901" s="57">
        <v>0</v>
      </c>
      <c r="H901" s="57">
        <v>0</v>
      </c>
      <c r="I901" s="57">
        <v>0</v>
      </c>
      <c r="J901" s="57">
        <v>22.75</v>
      </c>
      <c r="K901" s="59" t="str">
        <f t="shared" si="52"/>
        <v>684.1998</v>
      </c>
      <c r="L901" s="58">
        <f t="shared" si="53"/>
        <v>0</v>
      </c>
      <c r="M901" s="58">
        <f>IFERROR(_xlfn.XLOOKUP(K901,'02 By Fund. Year'!A:A,'02 By Fund. Year'!B:B),0)</f>
        <v>0</v>
      </c>
      <c r="N901" s="57">
        <f t="shared" si="54"/>
        <v>0</v>
      </c>
      <c r="P901" s="58">
        <f t="shared" si="55"/>
        <v>0</v>
      </c>
    </row>
    <row r="902" spans="1:16" x14ac:dyDescent="0.3">
      <c r="A902">
        <v>684</v>
      </c>
      <c r="B902" t="s">
        <v>131</v>
      </c>
      <c r="C902">
        <v>1997</v>
      </c>
      <c r="D902" s="57">
        <v>5.36</v>
      </c>
      <c r="E902" s="57">
        <v>0</v>
      </c>
      <c r="F902" s="57">
        <v>0</v>
      </c>
      <c r="G902" s="57">
        <v>0</v>
      </c>
      <c r="H902" s="57">
        <v>0</v>
      </c>
      <c r="I902" s="57">
        <v>0</v>
      </c>
      <c r="J902" s="57">
        <v>5.36</v>
      </c>
      <c r="K902" s="59" t="str">
        <f t="shared" ref="K902:K965" si="56">CONCATENATE(A902,".",C902)</f>
        <v>684.1997</v>
      </c>
      <c r="L902" s="58">
        <f t="shared" ref="L902:L965" si="57">SUM(E902,F902,-G902)</f>
        <v>0</v>
      </c>
      <c r="M902" s="58">
        <f>IFERROR(_xlfn.XLOOKUP(K902,'02 By Fund. Year'!A:A,'02 By Fund. Year'!B:B),0)</f>
        <v>0</v>
      </c>
      <c r="N902" s="57">
        <f t="shared" ref="N902:N965" si="58">SUM(L902:M902)</f>
        <v>0</v>
      </c>
      <c r="P902" s="58">
        <f t="shared" ref="P902:P965" si="59">-SUM(H902,M902)</f>
        <v>0</v>
      </c>
    </row>
    <row r="903" spans="1:16" x14ac:dyDescent="0.3">
      <c r="A903">
        <v>684</v>
      </c>
      <c r="B903" t="s">
        <v>131</v>
      </c>
      <c r="C903">
        <v>1996</v>
      </c>
      <c r="D903" s="57">
        <v>3.92</v>
      </c>
      <c r="E903" s="57">
        <v>0</v>
      </c>
      <c r="F903" s="57">
        <v>0</v>
      </c>
      <c r="G903" s="57">
        <v>0</v>
      </c>
      <c r="H903" s="57">
        <v>0</v>
      </c>
      <c r="I903" s="57">
        <v>0</v>
      </c>
      <c r="J903" s="57">
        <v>3.92</v>
      </c>
      <c r="K903" s="59" t="str">
        <f t="shared" si="56"/>
        <v>684.1996</v>
      </c>
      <c r="L903" s="58">
        <f t="shared" si="57"/>
        <v>0</v>
      </c>
      <c r="M903" s="58">
        <f>IFERROR(_xlfn.XLOOKUP(K903,'02 By Fund. Year'!A:A,'02 By Fund. Year'!B:B),0)</f>
        <v>0</v>
      </c>
      <c r="N903" s="57">
        <f t="shared" si="58"/>
        <v>0</v>
      </c>
      <c r="P903" s="58">
        <f t="shared" si="59"/>
        <v>0</v>
      </c>
    </row>
    <row r="904" spans="1:16" x14ac:dyDescent="0.3">
      <c r="A904">
        <v>684</v>
      </c>
      <c r="B904" t="s">
        <v>131</v>
      </c>
      <c r="C904">
        <v>1995</v>
      </c>
      <c r="D904" s="57">
        <v>4</v>
      </c>
      <c r="E904" s="57">
        <v>0</v>
      </c>
      <c r="F904" s="57">
        <v>0</v>
      </c>
      <c r="G904" s="57">
        <v>0</v>
      </c>
      <c r="H904" s="57">
        <v>0</v>
      </c>
      <c r="I904" s="57">
        <v>0</v>
      </c>
      <c r="J904" s="57">
        <v>4</v>
      </c>
      <c r="K904" s="59" t="str">
        <f t="shared" si="56"/>
        <v>684.1995</v>
      </c>
      <c r="L904" s="58">
        <f t="shared" si="57"/>
        <v>0</v>
      </c>
      <c r="M904" s="58">
        <f>IFERROR(_xlfn.XLOOKUP(K904,'02 By Fund. Year'!A:A,'02 By Fund. Year'!B:B),0)</f>
        <v>0</v>
      </c>
      <c r="N904" s="57">
        <f t="shared" si="58"/>
        <v>0</v>
      </c>
      <c r="P904" s="58">
        <f t="shared" si="59"/>
        <v>0</v>
      </c>
    </row>
    <row r="905" spans="1:16" x14ac:dyDescent="0.3">
      <c r="A905">
        <v>684</v>
      </c>
      <c r="B905" t="s">
        <v>131</v>
      </c>
      <c r="C905">
        <v>1994</v>
      </c>
      <c r="D905" s="57">
        <v>0</v>
      </c>
      <c r="E905" s="57">
        <v>0</v>
      </c>
      <c r="F905" s="57">
        <v>0</v>
      </c>
      <c r="G905" s="57">
        <v>0</v>
      </c>
      <c r="H905" s="57">
        <v>0</v>
      </c>
      <c r="I905" s="57">
        <v>0</v>
      </c>
      <c r="J905" s="57">
        <v>0</v>
      </c>
      <c r="K905" s="59" t="str">
        <f t="shared" si="56"/>
        <v>684.1994</v>
      </c>
      <c r="L905" s="58">
        <f t="shared" si="57"/>
        <v>0</v>
      </c>
      <c r="M905" s="58">
        <f>IFERROR(_xlfn.XLOOKUP(K905,'02 By Fund. Year'!A:A,'02 By Fund. Year'!B:B),0)</f>
        <v>0</v>
      </c>
      <c r="N905" s="57">
        <f t="shared" si="58"/>
        <v>0</v>
      </c>
      <c r="P905" s="58">
        <f t="shared" si="59"/>
        <v>0</v>
      </c>
    </row>
    <row r="906" spans="1:16" x14ac:dyDescent="0.3">
      <c r="A906">
        <v>684</v>
      </c>
      <c r="B906" t="s">
        <v>131</v>
      </c>
      <c r="C906">
        <v>1993</v>
      </c>
      <c r="D906" s="57">
        <v>2.86</v>
      </c>
      <c r="E906" s="57">
        <v>0</v>
      </c>
      <c r="F906" s="57">
        <v>0</v>
      </c>
      <c r="G906" s="57">
        <v>0</v>
      </c>
      <c r="H906" s="57">
        <v>0</v>
      </c>
      <c r="I906" s="57">
        <v>0</v>
      </c>
      <c r="J906" s="57">
        <v>2.86</v>
      </c>
      <c r="K906" s="59" t="str">
        <f t="shared" si="56"/>
        <v>684.1993</v>
      </c>
      <c r="L906" s="58">
        <f t="shared" si="57"/>
        <v>0</v>
      </c>
      <c r="M906" s="58">
        <f>IFERROR(_xlfn.XLOOKUP(K906,'02 By Fund. Year'!A:A,'02 By Fund. Year'!B:B),0)</f>
        <v>0</v>
      </c>
      <c r="N906" s="57">
        <f t="shared" si="58"/>
        <v>0</v>
      </c>
      <c r="P906" s="58">
        <f t="shared" si="59"/>
        <v>0</v>
      </c>
    </row>
    <row r="907" spans="1:16" x14ac:dyDescent="0.3">
      <c r="A907">
        <v>684</v>
      </c>
      <c r="B907" t="s">
        <v>131</v>
      </c>
      <c r="C907">
        <v>1992</v>
      </c>
      <c r="D907" s="57">
        <v>3.29</v>
      </c>
      <c r="E907" s="57">
        <v>0</v>
      </c>
      <c r="F907" s="57">
        <v>0</v>
      </c>
      <c r="G907" s="57">
        <v>0</v>
      </c>
      <c r="H907" s="57">
        <v>0</v>
      </c>
      <c r="I907" s="57">
        <v>0</v>
      </c>
      <c r="J907" s="57">
        <v>3.29</v>
      </c>
      <c r="K907" s="59" t="str">
        <f t="shared" si="56"/>
        <v>684.1992</v>
      </c>
      <c r="L907" s="58">
        <f t="shared" si="57"/>
        <v>0</v>
      </c>
      <c r="M907" s="58">
        <f>IFERROR(_xlfn.XLOOKUP(K907,'02 By Fund. Year'!A:A,'02 By Fund. Year'!B:B),0)</f>
        <v>0</v>
      </c>
      <c r="N907" s="57">
        <f t="shared" si="58"/>
        <v>0</v>
      </c>
      <c r="P907" s="58">
        <f t="shared" si="59"/>
        <v>0</v>
      </c>
    </row>
    <row r="908" spans="1:16" x14ac:dyDescent="0.3">
      <c r="A908">
        <v>684</v>
      </c>
      <c r="B908" t="s">
        <v>131</v>
      </c>
      <c r="C908">
        <v>1991</v>
      </c>
      <c r="D908" s="57">
        <v>3.69</v>
      </c>
      <c r="E908" s="57">
        <v>0</v>
      </c>
      <c r="F908" s="57">
        <v>0</v>
      </c>
      <c r="G908" s="57">
        <v>0</v>
      </c>
      <c r="H908" s="57">
        <v>0</v>
      </c>
      <c r="I908" s="57">
        <v>0</v>
      </c>
      <c r="J908" s="57">
        <v>3.69</v>
      </c>
      <c r="K908" s="59" t="str">
        <f t="shared" si="56"/>
        <v>684.1991</v>
      </c>
      <c r="L908" s="58">
        <f t="shared" si="57"/>
        <v>0</v>
      </c>
      <c r="M908" s="58">
        <f>IFERROR(_xlfn.XLOOKUP(K908,'02 By Fund. Year'!A:A,'02 By Fund. Year'!B:B),0)</f>
        <v>0</v>
      </c>
      <c r="N908" s="57">
        <f t="shared" si="58"/>
        <v>0</v>
      </c>
      <c r="P908" s="58">
        <f t="shared" si="59"/>
        <v>0</v>
      </c>
    </row>
    <row r="909" spans="1:16" x14ac:dyDescent="0.3">
      <c r="A909">
        <v>684</v>
      </c>
      <c r="B909" t="s">
        <v>131</v>
      </c>
      <c r="C909">
        <v>1990</v>
      </c>
      <c r="D909" s="57">
        <v>4.29</v>
      </c>
      <c r="E909" s="57">
        <v>0</v>
      </c>
      <c r="F909" s="57">
        <v>0</v>
      </c>
      <c r="G909" s="57">
        <v>0</v>
      </c>
      <c r="H909" s="57">
        <v>0</v>
      </c>
      <c r="I909" s="57">
        <v>0</v>
      </c>
      <c r="J909" s="57">
        <v>4.29</v>
      </c>
      <c r="K909" s="59" t="str">
        <f t="shared" si="56"/>
        <v>684.1990</v>
      </c>
      <c r="L909" s="58">
        <f t="shared" si="57"/>
        <v>0</v>
      </c>
      <c r="M909" s="58">
        <f>IFERROR(_xlfn.XLOOKUP(K909,'02 By Fund. Year'!A:A,'02 By Fund. Year'!B:B),0)</f>
        <v>0</v>
      </c>
      <c r="N909" s="57">
        <f t="shared" si="58"/>
        <v>0</v>
      </c>
      <c r="P909" s="58">
        <f t="shared" si="59"/>
        <v>0</v>
      </c>
    </row>
    <row r="910" spans="1:16" x14ac:dyDescent="0.3">
      <c r="A910">
        <v>684</v>
      </c>
      <c r="B910" t="s">
        <v>131</v>
      </c>
      <c r="C910">
        <v>1989</v>
      </c>
      <c r="D910" s="57">
        <v>4.42</v>
      </c>
      <c r="E910" s="57">
        <v>0</v>
      </c>
      <c r="F910" s="57">
        <v>0</v>
      </c>
      <c r="G910" s="57">
        <v>0</v>
      </c>
      <c r="H910" s="57">
        <v>0</v>
      </c>
      <c r="I910" s="57">
        <v>0</v>
      </c>
      <c r="J910" s="57">
        <v>4.42</v>
      </c>
      <c r="K910" s="59" t="str">
        <f t="shared" si="56"/>
        <v>684.1989</v>
      </c>
      <c r="L910" s="58">
        <f t="shared" si="57"/>
        <v>0</v>
      </c>
      <c r="M910" s="58">
        <f>IFERROR(_xlfn.XLOOKUP(K910,'02 By Fund. Year'!A:A,'02 By Fund. Year'!B:B),0)</f>
        <v>0</v>
      </c>
      <c r="N910" s="57">
        <f t="shared" si="58"/>
        <v>0</v>
      </c>
      <c r="P910" s="58">
        <f t="shared" si="59"/>
        <v>0</v>
      </c>
    </row>
    <row r="911" spans="1:16" x14ac:dyDescent="0.3">
      <c r="A911">
        <v>684</v>
      </c>
      <c r="B911" t="s">
        <v>131</v>
      </c>
      <c r="C911">
        <v>1988</v>
      </c>
      <c r="D911" s="57">
        <v>4.5199999999999996</v>
      </c>
      <c r="E911" s="57">
        <v>0</v>
      </c>
      <c r="F911" s="57">
        <v>0</v>
      </c>
      <c r="G911" s="57">
        <v>0</v>
      </c>
      <c r="H911" s="57">
        <v>0</v>
      </c>
      <c r="I911" s="57">
        <v>0</v>
      </c>
      <c r="J911" s="57">
        <v>4.5199999999999996</v>
      </c>
      <c r="K911" s="59" t="str">
        <f t="shared" si="56"/>
        <v>684.1988</v>
      </c>
      <c r="L911" s="58">
        <f t="shared" si="57"/>
        <v>0</v>
      </c>
      <c r="M911" s="58">
        <f>IFERROR(_xlfn.XLOOKUP(K911,'02 By Fund. Year'!A:A,'02 By Fund. Year'!B:B),0)</f>
        <v>0</v>
      </c>
      <c r="N911" s="57">
        <f t="shared" si="58"/>
        <v>0</v>
      </c>
      <c r="P911" s="58">
        <f t="shared" si="59"/>
        <v>0</v>
      </c>
    </row>
    <row r="912" spans="1:16" x14ac:dyDescent="0.3">
      <c r="A912">
        <v>684</v>
      </c>
      <c r="B912" t="s">
        <v>131</v>
      </c>
      <c r="C912">
        <v>1987</v>
      </c>
      <c r="D912" s="57">
        <v>13.73</v>
      </c>
      <c r="E912" s="57">
        <v>0</v>
      </c>
      <c r="F912" s="57">
        <v>0</v>
      </c>
      <c r="G912" s="57">
        <v>0</v>
      </c>
      <c r="H912" s="57">
        <v>9.48</v>
      </c>
      <c r="I912" s="57">
        <v>0</v>
      </c>
      <c r="J912" s="57">
        <v>4.25</v>
      </c>
      <c r="K912" s="59" t="str">
        <f t="shared" si="56"/>
        <v>684.1987</v>
      </c>
      <c r="L912" s="58">
        <f t="shared" si="57"/>
        <v>0</v>
      </c>
      <c r="M912" s="58">
        <f>IFERROR(_xlfn.XLOOKUP(K912,'02 By Fund. Year'!A:A,'02 By Fund. Year'!B:B),0)</f>
        <v>0</v>
      </c>
      <c r="N912" s="57">
        <f t="shared" si="58"/>
        <v>0</v>
      </c>
      <c r="P912" s="58">
        <f t="shared" si="59"/>
        <v>-9.48</v>
      </c>
    </row>
    <row r="913" spans="1:16" x14ac:dyDescent="0.3">
      <c r="A913">
        <v>684</v>
      </c>
      <c r="B913" t="s">
        <v>131</v>
      </c>
      <c r="C913">
        <v>1986</v>
      </c>
      <c r="D913" s="57">
        <v>10.85</v>
      </c>
      <c r="E913" s="57">
        <v>0</v>
      </c>
      <c r="F913" s="57">
        <v>0</v>
      </c>
      <c r="G913" s="57">
        <v>0</v>
      </c>
      <c r="H913" s="57">
        <v>7.77</v>
      </c>
      <c r="I913" s="57">
        <v>0</v>
      </c>
      <c r="J913" s="57">
        <v>3.08</v>
      </c>
      <c r="K913" s="59" t="str">
        <f t="shared" si="56"/>
        <v>684.1986</v>
      </c>
      <c r="L913" s="58">
        <f t="shared" si="57"/>
        <v>0</v>
      </c>
      <c r="M913" s="58">
        <f>IFERROR(_xlfn.XLOOKUP(K913,'02 By Fund. Year'!A:A,'02 By Fund. Year'!B:B),0)</f>
        <v>0</v>
      </c>
      <c r="N913" s="57">
        <f t="shared" si="58"/>
        <v>0</v>
      </c>
      <c r="P913" s="58">
        <f t="shared" si="59"/>
        <v>-7.77</v>
      </c>
    </row>
    <row r="914" spans="1:16" x14ac:dyDescent="0.3">
      <c r="A914">
        <v>684</v>
      </c>
      <c r="B914" t="s">
        <v>131</v>
      </c>
      <c r="C914">
        <v>1985</v>
      </c>
      <c r="D914" s="57">
        <v>9.7200000000000006</v>
      </c>
      <c r="E914" s="57">
        <v>0</v>
      </c>
      <c r="F914" s="57">
        <v>0</v>
      </c>
      <c r="G914" s="57">
        <v>0</v>
      </c>
      <c r="H914" s="57">
        <v>7.54</v>
      </c>
      <c r="I914" s="57">
        <v>0</v>
      </c>
      <c r="J914" s="57">
        <v>2.1800000000000002</v>
      </c>
      <c r="K914" s="59" t="str">
        <f t="shared" si="56"/>
        <v>684.1985</v>
      </c>
      <c r="L914" s="58">
        <f t="shared" si="57"/>
        <v>0</v>
      </c>
      <c r="M914" s="58">
        <f>IFERROR(_xlfn.XLOOKUP(K914,'02 By Fund. Year'!A:A,'02 By Fund. Year'!B:B),0)</f>
        <v>0</v>
      </c>
      <c r="N914" s="57">
        <f t="shared" si="58"/>
        <v>0</v>
      </c>
      <c r="P914" s="58">
        <f t="shared" si="59"/>
        <v>-7.54</v>
      </c>
    </row>
    <row r="915" spans="1:16" x14ac:dyDescent="0.3">
      <c r="A915">
        <v>684</v>
      </c>
      <c r="B915" t="s">
        <v>131</v>
      </c>
      <c r="C915">
        <v>1984</v>
      </c>
      <c r="D915" s="57">
        <v>6.99</v>
      </c>
      <c r="E915" s="57">
        <v>0</v>
      </c>
      <c r="F915" s="57">
        <v>0</v>
      </c>
      <c r="G915" s="57">
        <v>0</v>
      </c>
      <c r="H915" s="57">
        <v>6.99</v>
      </c>
      <c r="I915" s="57">
        <v>0</v>
      </c>
      <c r="J915" s="57">
        <v>0</v>
      </c>
      <c r="K915" s="59" t="str">
        <f t="shared" si="56"/>
        <v>684.1984</v>
      </c>
      <c r="L915" s="58">
        <f t="shared" si="57"/>
        <v>0</v>
      </c>
      <c r="M915" s="58">
        <f>IFERROR(_xlfn.XLOOKUP(K915,'02 By Fund. Year'!A:A,'02 By Fund. Year'!B:B),0)</f>
        <v>0</v>
      </c>
      <c r="N915" s="57">
        <f t="shared" si="58"/>
        <v>0</v>
      </c>
      <c r="P915" s="58">
        <f t="shared" si="59"/>
        <v>-6.99</v>
      </c>
    </row>
    <row r="916" spans="1:16" x14ac:dyDescent="0.3">
      <c r="A916">
        <v>684</v>
      </c>
      <c r="B916" t="s">
        <v>131</v>
      </c>
      <c r="C916">
        <v>1983</v>
      </c>
      <c r="D916" s="57">
        <v>1.63</v>
      </c>
      <c r="E916" s="57">
        <v>0</v>
      </c>
      <c r="F916" s="57">
        <v>0</v>
      </c>
      <c r="G916" s="57">
        <v>0</v>
      </c>
      <c r="H916" s="57">
        <v>1.63</v>
      </c>
      <c r="I916" s="57">
        <v>0</v>
      </c>
      <c r="J916" s="57">
        <v>0</v>
      </c>
      <c r="K916" s="59" t="str">
        <f t="shared" si="56"/>
        <v>684.1983</v>
      </c>
      <c r="L916" s="58">
        <f t="shared" si="57"/>
        <v>0</v>
      </c>
      <c r="M916" s="58">
        <f>IFERROR(_xlfn.XLOOKUP(K916,'02 By Fund. Year'!A:A,'02 By Fund. Year'!B:B),0)</f>
        <v>0</v>
      </c>
      <c r="N916" s="57">
        <f t="shared" si="58"/>
        <v>0</v>
      </c>
      <c r="P916" s="58">
        <f t="shared" si="59"/>
        <v>-1.63</v>
      </c>
    </row>
    <row r="917" spans="1:16" x14ac:dyDescent="0.3">
      <c r="A917">
        <v>686</v>
      </c>
      <c r="B917" t="s">
        <v>132</v>
      </c>
      <c r="C917">
        <v>2025</v>
      </c>
      <c r="D917" s="57">
        <v>1100225.22</v>
      </c>
      <c r="E917" s="57">
        <v>359.04</v>
      </c>
      <c r="F917" s="57">
        <v>-1184.3599999999999</v>
      </c>
      <c r="G917" s="57">
        <v>5.34</v>
      </c>
      <c r="H917" s="57">
        <v>1059405.3899999999</v>
      </c>
      <c r="I917" s="57">
        <v>28112.9</v>
      </c>
      <c r="J917" s="57">
        <v>11876.27</v>
      </c>
      <c r="K917" s="59" t="str">
        <f t="shared" si="56"/>
        <v>686.2025</v>
      </c>
      <c r="L917" s="58">
        <f t="shared" si="57"/>
        <v>-830.66</v>
      </c>
      <c r="M917" s="58">
        <f>IFERROR(_xlfn.XLOOKUP(K917,'02 By Fund. Year'!A:A,'02 By Fund. Year'!B:B),0)</f>
        <v>-4011.3300000000004</v>
      </c>
      <c r="N917" s="57">
        <f t="shared" si="58"/>
        <v>-4841.9900000000007</v>
      </c>
      <c r="P917" s="58">
        <f t="shared" si="59"/>
        <v>-1055394.0599999998</v>
      </c>
    </row>
    <row r="918" spans="1:16" x14ac:dyDescent="0.3">
      <c r="A918">
        <v>686</v>
      </c>
      <c r="B918" t="s">
        <v>132</v>
      </c>
      <c r="C918">
        <v>2024</v>
      </c>
      <c r="D918" s="57">
        <v>10581.92</v>
      </c>
      <c r="E918" s="57">
        <v>0</v>
      </c>
      <c r="F918" s="57">
        <v>-768.05</v>
      </c>
      <c r="G918" s="57">
        <v>4.6100000000000003</v>
      </c>
      <c r="H918" s="57">
        <v>6414.93</v>
      </c>
      <c r="I918" s="57">
        <v>-4.88</v>
      </c>
      <c r="J918" s="57">
        <v>3399.21</v>
      </c>
      <c r="K918" s="59" t="str">
        <f t="shared" si="56"/>
        <v>686.2024</v>
      </c>
      <c r="L918" s="58">
        <f t="shared" si="57"/>
        <v>-772.66</v>
      </c>
      <c r="M918" s="58">
        <f>IFERROR(_xlfn.XLOOKUP(K918,'02 By Fund. Year'!A:A,'02 By Fund. Year'!B:B),0)</f>
        <v>6328.7599999999984</v>
      </c>
      <c r="N918" s="57">
        <f t="shared" si="58"/>
        <v>5556.0999999999985</v>
      </c>
      <c r="P918" s="58">
        <f t="shared" si="59"/>
        <v>-12743.689999999999</v>
      </c>
    </row>
    <row r="919" spans="1:16" x14ac:dyDescent="0.3">
      <c r="A919">
        <v>686</v>
      </c>
      <c r="B919" t="s">
        <v>132</v>
      </c>
      <c r="C919">
        <v>2023</v>
      </c>
      <c r="D919" s="57">
        <v>2944.34</v>
      </c>
      <c r="E919" s="57">
        <v>3.92</v>
      </c>
      <c r="F919" s="57">
        <v>-136.76</v>
      </c>
      <c r="G919" s="57">
        <v>3.84</v>
      </c>
      <c r="H919" s="57">
        <v>1079.19</v>
      </c>
      <c r="I919" s="57">
        <v>0.04</v>
      </c>
      <c r="J919" s="57">
        <v>1728.43</v>
      </c>
      <c r="K919" s="59" t="str">
        <f t="shared" si="56"/>
        <v>686.2023</v>
      </c>
      <c r="L919" s="58">
        <f t="shared" si="57"/>
        <v>-136.68</v>
      </c>
      <c r="M919" s="58">
        <f>IFERROR(_xlfn.XLOOKUP(K919,'02 By Fund. Year'!A:A,'02 By Fund. Year'!B:B),0)</f>
        <v>2305.0400000000004</v>
      </c>
      <c r="N919" s="57">
        <f t="shared" si="58"/>
        <v>2168.3600000000006</v>
      </c>
      <c r="P919" s="58">
        <f t="shared" si="59"/>
        <v>-3384.2300000000005</v>
      </c>
    </row>
    <row r="920" spans="1:16" x14ac:dyDescent="0.3">
      <c r="A920">
        <v>686</v>
      </c>
      <c r="B920" t="s">
        <v>132</v>
      </c>
      <c r="C920">
        <v>2022</v>
      </c>
      <c r="D920" s="57">
        <v>978.04</v>
      </c>
      <c r="E920" s="57">
        <v>0</v>
      </c>
      <c r="F920" s="57">
        <v>-80.87</v>
      </c>
      <c r="G920" s="57">
        <v>3.39</v>
      </c>
      <c r="H920" s="57">
        <v>672.59</v>
      </c>
      <c r="I920" s="57">
        <v>0.02</v>
      </c>
      <c r="J920" s="57">
        <v>221.17</v>
      </c>
      <c r="K920" s="59" t="str">
        <f t="shared" si="56"/>
        <v>686.2022</v>
      </c>
      <c r="L920" s="58">
        <f t="shared" si="57"/>
        <v>-84.26</v>
      </c>
      <c r="M920" s="58">
        <f>IFERROR(_xlfn.XLOOKUP(K920,'02 By Fund. Year'!A:A,'02 By Fund. Year'!B:B),0)</f>
        <v>133.69</v>
      </c>
      <c r="N920" s="57">
        <f t="shared" si="58"/>
        <v>49.429999999999993</v>
      </c>
      <c r="P920" s="58">
        <f t="shared" si="59"/>
        <v>-806.28</v>
      </c>
    </row>
    <row r="921" spans="1:16" x14ac:dyDescent="0.3">
      <c r="A921">
        <v>686</v>
      </c>
      <c r="B921" t="s">
        <v>132</v>
      </c>
      <c r="C921">
        <v>2021</v>
      </c>
      <c r="D921" s="57">
        <v>442.88</v>
      </c>
      <c r="E921" s="57">
        <v>0</v>
      </c>
      <c r="F921" s="57">
        <v>-107.46</v>
      </c>
      <c r="G921" s="57">
        <v>4.72</v>
      </c>
      <c r="H921" s="57">
        <v>251.23</v>
      </c>
      <c r="I921" s="57">
        <v>-1.1599999999999999</v>
      </c>
      <c r="J921" s="57">
        <v>80.63</v>
      </c>
      <c r="K921" s="59" t="str">
        <f t="shared" si="56"/>
        <v>686.2021</v>
      </c>
      <c r="L921" s="58">
        <f t="shared" si="57"/>
        <v>-112.17999999999999</v>
      </c>
      <c r="M921" s="58">
        <f>IFERROR(_xlfn.XLOOKUP(K921,'02 By Fund. Year'!A:A,'02 By Fund. Year'!B:B),0)</f>
        <v>142.07999999999998</v>
      </c>
      <c r="N921" s="57">
        <f t="shared" si="58"/>
        <v>29.899999999999991</v>
      </c>
      <c r="P921" s="58">
        <f t="shared" si="59"/>
        <v>-393.30999999999995</v>
      </c>
    </row>
    <row r="922" spans="1:16" x14ac:dyDescent="0.3">
      <c r="A922">
        <v>686</v>
      </c>
      <c r="B922" t="s">
        <v>132</v>
      </c>
      <c r="C922">
        <v>2020</v>
      </c>
      <c r="D922" s="57">
        <v>128.72</v>
      </c>
      <c r="E922" s="57">
        <v>0</v>
      </c>
      <c r="F922" s="57">
        <v>-53.33</v>
      </c>
      <c r="G922" s="57">
        <v>3.88</v>
      </c>
      <c r="H922" s="57">
        <v>15.17</v>
      </c>
      <c r="I922" s="57">
        <v>0.11</v>
      </c>
      <c r="J922" s="57">
        <v>56.23</v>
      </c>
      <c r="K922" s="59" t="str">
        <f t="shared" si="56"/>
        <v>686.2020</v>
      </c>
      <c r="L922" s="58">
        <f t="shared" si="57"/>
        <v>-57.21</v>
      </c>
      <c r="M922" s="58">
        <f>IFERROR(_xlfn.XLOOKUP(K922,'02 By Fund. Year'!A:A,'02 By Fund. Year'!B:B),0)</f>
        <v>29.889999999999997</v>
      </c>
      <c r="N922" s="57">
        <f t="shared" si="58"/>
        <v>-27.320000000000004</v>
      </c>
      <c r="P922" s="58">
        <f t="shared" si="59"/>
        <v>-45.059999999999995</v>
      </c>
    </row>
    <row r="923" spans="1:16" x14ac:dyDescent="0.3">
      <c r="A923">
        <v>686</v>
      </c>
      <c r="B923" t="s">
        <v>132</v>
      </c>
      <c r="C923">
        <v>2019</v>
      </c>
      <c r="D923" s="57">
        <v>146.96</v>
      </c>
      <c r="E923" s="57">
        <v>0</v>
      </c>
      <c r="F923" s="57">
        <v>-17.89</v>
      </c>
      <c r="G923" s="57">
        <v>8.74</v>
      </c>
      <c r="H923" s="57">
        <v>24.85</v>
      </c>
      <c r="I923" s="57">
        <v>-0.06</v>
      </c>
      <c r="J923" s="57">
        <v>95.54</v>
      </c>
      <c r="K923" s="59" t="str">
        <f t="shared" si="56"/>
        <v>686.2019</v>
      </c>
      <c r="L923" s="58">
        <f t="shared" si="57"/>
        <v>-26.630000000000003</v>
      </c>
      <c r="M923" s="58">
        <f>IFERROR(_xlfn.XLOOKUP(K923,'02 By Fund. Year'!A:A,'02 By Fund. Year'!B:B),0)</f>
        <v>-1.4200000000000004</v>
      </c>
      <c r="N923" s="57">
        <f t="shared" si="58"/>
        <v>-28.050000000000004</v>
      </c>
      <c r="P923" s="58">
        <f t="shared" si="59"/>
        <v>-23.43</v>
      </c>
    </row>
    <row r="924" spans="1:16" x14ac:dyDescent="0.3">
      <c r="A924">
        <v>686</v>
      </c>
      <c r="B924" t="s">
        <v>132</v>
      </c>
      <c r="C924">
        <v>2018</v>
      </c>
      <c r="D924" s="57">
        <v>83.48</v>
      </c>
      <c r="E924" s="57">
        <v>0</v>
      </c>
      <c r="F924" s="57">
        <v>0</v>
      </c>
      <c r="G924" s="57">
        <v>27.46</v>
      </c>
      <c r="H924" s="57">
        <v>6.76</v>
      </c>
      <c r="I924" s="57">
        <v>0</v>
      </c>
      <c r="J924" s="57">
        <v>49.26</v>
      </c>
      <c r="K924" s="59" t="str">
        <f t="shared" si="56"/>
        <v>686.2018</v>
      </c>
      <c r="L924" s="58">
        <f t="shared" si="57"/>
        <v>-27.46</v>
      </c>
      <c r="M924" s="58">
        <f>IFERROR(_xlfn.XLOOKUP(K924,'02 By Fund. Year'!A:A,'02 By Fund. Year'!B:B),0)</f>
        <v>-1.0000000000000009E-2</v>
      </c>
      <c r="N924" s="57">
        <f t="shared" si="58"/>
        <v>-27.470000000000002</v>
      </c>
      <c r="P924" s="58">
        <f t="shared" si="59"/>
        <v>-6.75</v>
      </c>
    </row>
    <row r="925" spans="1:16" x14ac:dyDescent="0.3">
      <c r="A925">
        <v>686</v>
      </c>
      <c r="B925" t="s">
        <v>132</v>
      </c>
      <c r="C925">
        <v>2017</v>
      </c>
      <c r="D925" s="57">
        <v>35.11</v>
      </c>
      <c r="E925" s="57">
        <v>0</v>
      </c>
      <c r="F925" s="57">
        <v>0</v>
      </c>
      <c r="G925" s="57">
        <v>0.75</v>
      </c>
      <c r="H925" s="57">
        <v>3.38</v>
      </c>
      <c r="I925" s="57">
        <v>0</v>
      </c>
      <c r="J925" s="57">
        <v>30.98</v>
      </c>
      <c r="K925" s="59" t="str">
        <f t="shared" si="56"/>
        <v>686.2017</v>
      </c>
      <c r="L925" s="58">
        <f t="shared" si="57"/>
        <v>-0.75</v>
      </c>
      <c r="M925" s="58">
        <f>IFERROR(_xlfn.XLOOKUP(K925,'02 By Fund. Year'!A:A,'02 By Fund. Year'!B:B),0)</f>
        <v>0</v>
      </c>
      <c r="N925" s="57">
        <f t="shared" si="58"/>
        <v>-0.75</v>
      </c>
      <c r="P925" s="58">
        <f t="shared" si="59"/>
        <v>-3.38</v>
      </c>
    </row>
    <row r="926" spans="1:16" x14ac:dyDescent="0.3">
      <c r="A926">
        <v>686</v>
      </c>
      <c r="B926" t="s">
        <v>132</v>
      </c>
      <c r="C926">
        <v>2016</v>
      </c>
      <c r="D926" s="57">
        <v>35.159999999999997</v>
      </c>
      <c r="E926" s="57">
        <v>0</v>
      </c>
      <c r="F926" s="57">
        <v>0</v>
      </c>
      <c r="G926" s="57">
        <v>10.16</v>
      </c>
      <c r="H926" s="57">
        <v>3.43</v>
      </c>
      <c r="I926" s="57">
        <v>0</v>
      </c>
      <c r="J926" s="57">
        <v>21.57</v>
      </c>
      <c r="K926" s="59" t="str">
        <f t="shared" si="56"/>
        <v>686.2016</v>
      </c>
      <c r="L926" s="58">
        <f t="shared" si="57"/>
        <v>-10.16</v>
      </c>
      <c r="M926" s="58">
        <f>IFERROR(_xlfn.XLOOKUP(K926,'02 By Fund. Year'!A:A,'02 By Fund. Year'!B:B),0)</f>
        <v>0</v>
      </c>
      <c r="N926" s="57">
        <f t="shared" si="58"/>
        <v>-10.16</v>
      </c>
      <c r="P926" s="58">
        <f t="shared" si="59"/>
        <v>-3.43</v>
      </c>
    </row>
    <row r="927" spans="1:16" x14ac:dyDescent="0.3">
      <c r="A927">
        <v>686</v>
      </c>
      <c r="B927" t="s">
        <v>132</v>
      </c>
      <c r="C927">
        <v>2015</v>
      </c>
      <c r="D927" s="57">
        <v>21.21</v>
      </c>
      <c r="E927" s="57">
        <v>0</v>
      </c>
      <c r="F927" s="57">
        <v>0</v>
      </c>
      <c r="G927" s="57">
        <v>0.56999999999999995</v>
      </c>
      <c r="H927" s="57">
        <v>3.32</v>
      </c>
      <c r="I927" s="57">
        <v>0</v>
      </c>
      <c r="J927" s="57">
        <v>17.32</v>
      </c>
      <c r="K927" s="59" t="str">
        <f t="shared" si="56"/>
        <v>686.2015</v>
      </c>
      <c r="L927" s="58">
        <f t="shared" si="57"/>
        <v>-0.56999999999999995</v>
      </c>
      <c r="M927" s="58">
        <f>IFERROR(_xlfn.XLOOKUP(K927,'02 By Fund. Year'!A:A,'02 By Fund. Year'!B:B),0)</f>
        <v>0</v>
      </c>
      <c r="N927" s="57">
        <f t="shared" si="58"/>
        <v>-0.56999999999999995</v>
      </c>
      <c r="P927" s="58">
        <f t="shared" si="59"/>
        <v>-3.32</v>
      </c>
    </row>
    <row r="928" spans="1:16" x14ac:dyDescent="0.3">
      <c r="A928">
        <v>686</v>
      </c>
      <c r="B928" t="s">
        <v>132</v>
      </c>
      <c r="C928">
        <v>2014</v>
      </c>
      <c r="D928" s="57">
        <v>27.6</v>
      </c>
      <c r="E928" s="57">
        <v>0</v>
      </c>
      <c r="F928" s="57">
        <v>0</v>
      </c>
      <c r="G928" s="57">
        <v>0.32</v>
      </c>
      <c r="H928" s="57">
        <v>2.79</v>
      </c>
      <c r="I928" s="57">
        <v>0</v>
      </c>
      <c r="J928" s="57">
        <v>24.49</v>
      </c>
      <c r="K928" s="59" t="str">
        <f t="shared" si="56"/>
        <v>686.2014</v>
      </c>
      <c r="L928" s="58">
        <f t="shared" si="57"/>
        <v>-0.32</v>
      </c>
      <c r="M928" s="58">
        <f>IFERROR(_xlfn.XLOOKUP(K928,'02 By Fund. Year'!A:A,'02 By Fund. Year'!B:B),0)</f>
        <v>0</v>
      </c>
      <c r="N928" s="57">
        <f t="shared" si="58"/>
        <v>-0.32</v>
      </c>
      <c r="P928" s="58">
        <f t="shared" si="59"/>
        <v>-2.79</v>
      </c>
    </row>
    <row r="929" spans="1:16" x14ac:dyDescent="0.3">
      <c r="A929">
        <v>686</v>
      </c>
      <c r="B929" t="s">
        <v>132</v>
      </c>
      <c r="C929">
        <v>2013</v>
      </c>
      <c r="D929" s="57">
        <v>20.62</v>
      </c>
      <c r="E929" s="57">
        <v>0</v>
      </c>
      <c r="F929" s="57">
        <v>0</v>
      </c>
      <c r="G929" s="57">
        <v>0.34</v>
      </c>
      <c r="H929" s="57">
        <v>0</v>
      </c>
      <c r="I929" s="57">
        <v>0</v>
      </c>
      <c r="J929" s="57">
        <v>20.28</v>
      </c>
      <c r="K929" s="59" t="str">
        <f t="shared" si="56"/>
        <v>686.2013</v>
      </c>
      <c r="L929" s="58">
        <f t="shared" si="57"/>
        <v>-0.34</v>
      </c>
      <c r="M929" s="58">
        <f>IFERROR(_xlfn.XLOOKUP(K929,'02 By Fund. Year'!A:A,'02 By Fund. Year'!B:B),0)</f>
        <v>0</v>
      </c>
      <c r="N929" s="57">
        <f t="shared" si="58"/>
        <v>-0.34</v>
      </c>
      <c r="P929" s="58">
        <f t="shared" si="59"/>
        <v>0</v>
      </c>
    </row>
    <row r="930" spans="1:16" x14ac:dyDescent="0.3">
      <c r="A930">
        <v>686</v>
      </c>
      <c r="B930" t="s">
        <v>132</v>
      </c>
      <c r="C930">
        <v>2012</v>
      </c>
      <c r="D930" s="57">
        <v>18.54</v>
      </c>
      <c r="E930" s="57">
        <v>0</v>
      </c>
      <c r="F930" s="57">
        <v>0</v>
      </c>
      <c r="G930" s="57">
        <v>0.35</v>
      </c>
      <c r="H930" s="57">
        <v>0</v>
      </c>
      <c r="I930" s="57">
        <v>0</v>
      </c>
      <c r="J930" s="57">
        <v>18.190000000000001</v>
      </c>
      <c r="K930" s="59" t="str">
        <f t="shared" si="56"/>
        <v>686.2012</v>
      </c>
      <c r="L930" s="58">
        <f t="shared" si="57"/>
        <v>-0.35</v>
      </c>
      <c r="M930" s="58">
        <f>IFERROR(_xlfn.XLOOKUP(K930,'02 By Fund. Year'!A:A,'02 By Fund. Year'!B:B),0)</f>
        <v>0</v>
      </c>
      <c r="N930" s="57">
        <f t="shared" si="58"/>
        <v>-0.35</v>
      </c>
      <c r="P930" s="58">
        <f t="shared" si="59"/>
        <v>0</v>
      </c>
    </row>
    <row r="931" spans="1:16" x14ac:dyDescent="0.3">
      <c r="A931">
        <v>686</v>
      </c>
      <c r="B931" t="s">
        <v>132</v>
      </c>
      <c r="C931">
        <v>2011</v>
      </c>
      <c r="D931" s="57">
        <v>34.82</v>
      </c>
      <c r="E931" s="57">
        <v>0</v>
      </c>
      <c r="F931" s="57">
        <v>0</v>
      </c>
      <c r="G931" s="57">
        <v>0.35</v>
      </c>
      <c r="H931" s="57">
        <v>1.74</v>
      </c>
      <c r="I931" s="57">
        <v>0</v>
      </c>
      <c r="J931" s="57">
        <v>32.729999999999997</v>
      </c>
      <c r="K931" s="59" t="str">
        <f t="shared" si="56"/>
        <v>686.2011</v>
      </c>
      <c r="L931" s="58">
        <f t="shared" si="57"/>
        <v>-0.35</v>
      </c>
      <c r="M931" s="58">
        <f>IFERROR(_xlfn.XLOOKUP(K931,'02 By Fund. Year'!A:A,'02 By Fund. Year'!B:B),0)</f>
        <v>0</v>
      </c>
      <c r="N931" s="57">
        <f t="shared" si="58"/>
        <v>-0.35</v>
      </c>
      <c r="P931" s="58">
        <f t="shared" si="59"/>
        <v>-1.74</v>
      </c>
    </row>
    <row r="932" spans="1:16" x14ac:dyDescent="0.3">
      <c r="A932">
        <v>686</v>
      </c>
      <c r="B932" t="s">
        <v>132</v>
      </c>
      <c r="C932">
        <v>2010</v>
      </c>
      <c r="D932" s="57">
        <v>17.54</v>
      </c>
      <c r="E932" s="57">
        <v>0</v>
      </c>
      <c r="F932" s="57">
        <v>0</v>
      </c>
      <c r="G932" s="57">
        <v>0.45</v>
      </c>
      <c r="H932" s="57">
        <v>1.73</v>
      </c>
      <c r="I932" s="57">
        <v>0</v>
      </c>
      <c r="J932" s="57">
        <v>15.36</v>
      </c>
      <c r="K932" s="59" t="str">
        <f t="shared" si="56"/>
        <v>686.2010</v>
      </c>
      <c r="L932" s="58">
        <f t="shared" si="57"/>
        <v>-0.45</v>
      </c>
      <c r="M932" s="58">
        <f>IFERROR(_xlfn.XLOOKUP(K932,'02 By Fund. Year'!A:A,'02 By Fund. Year'!B:B),0)</f>
        <v>0</v>
      </c>
      <c r="N932" s="57">
        <f t="shared" si="58"/>
        <v>-0.45</v>
      </c>
      <c r="P932" s="58">
        <f t="shared" si="59"/>
        <v>-1.73</v>
      </c>
    </row>
    <row r="933" spans="1:16" x14ac:dyDescent="0.3">
      <c r="A933">
        <v>686</v>
      </c>
      <c r="B933" t="s">
        <v>132</v>
      </c>
      <c r="C933">
        <v>2009</v>
      </c>
      <c r="D933" s="57">
        <v>26.03</v>
      </c>
      <c r="E933" s="57">
        <v>0</v>
      </c>
      <c r="F933" s="57">
        <v>0</v>
      </c>
      <c r="G933" s="57">
        <v>4.71</v>
      </c>
      <c r="H933" s="57">
        <v>1.96</v>
      </c>
      <c r="I933" s="57">
        <v>0</v>
      </c>
      <c r="J933" s="57">
        <v>19.36</v>
      </c>
      <c r="K933" s="59" t="str">
        <f t="shared" si="56"/>
        <v>686.2009</v>
      </c>
      <c r="L933" s="58">
        <f t="shared" si="57"/>
        <v>-4.71</v>
      </c>
      <c r="M933" s="58">
        <f>IFERROR(_xlfn.XLOOKUP(K933,'02 By Fund. Year'!A:A,'02 By Fund. Year'!B:B),0)</f>
        <v>0</v>
      </c>
      <c r="N933" s="57">
        <f t="shared" si="58"/>
        <v>-4.71</v>
      </c>
      <c r="P933" s="58">
        <f t="shared" si="59"/>
        <v>-1.96</v>
      </c>
    </row>
    <row r="934" spans="1:16" x14ac:dyDescent="0.3">
      <c r="A934">
        <v>686</v>
      </c>
      <c r="B934" t="s">
        <v>132</v>
      </c>
      <c r="C934">
        <v>2008</v>
      </c>
      <c r="D934" s="57">
        <v>13.81</v>
      </c>
      <c r="E934" s="57">
        <v>0</v>
      </c>
      <c r="F934" s="57">
        <v>0</v>
      </c>
      <c r="G934" s="57">
        <v>3.03</v>
      </c>
      <c r="H934" s="57">
        <v>1.99</v>
      </c>
      <c r="I934" s="57">
        <v>0</v>
      </c>
      <c r="J934" s="57">
        <v>8.7899999999999991</v>
      </c>
      <c r="K934" s="59" t="str">
        <f t="shared" si="56"/>
        <v>686.2008</v>
      </c>
      <c r="L934" s="58">
        <f t="shared" si="57"/>
        <v>-3.03</v>
      </c>
      <c r="M934" s="58">
        <f>IFERROR(_xlfn.XLOOKUP(K934,'02 By Fund. Year'!A:A,'02 By Fund. Year'!B:B),0)</f>
        <v>0</v>
      </c>
      <c r="N934" s="57">
        <f t="shared" si="58"/>
        <v>-3.03</v>
      </c>
      <c r="P934" s="58">
        <f t="shared" si="59"/>
        <v>-1.99</v>
      </c>
    </row>
    <row r="935" spans="1:16" x14ac:dyDescent="0.3">
      <c r="A935">
        <v>686</v>
      </c>
      <c r="B935" t="s">
        <v>132</v>
      </c>
      <c r="C935">
        <v>2007</v>
      </c>
      <c r="D935" s="57">
        <v>5.13</v>
      </c>
      <c r="E935" s="57">
        <v>0</v>
      </c>
      <c r="F935" s="57">
        <v>0</v>
      </c>
      <c r="G935" s="57">
        <v>0.55000000000000004</v>
      </c>
      <c r="H935" s="57">
        <v>0.19</v>
      </c>
      <c r="I935" s="57">
        <v>0</v>
      </c>
      <c r="J935" s="57">
        <v>4.3899999999999997</v>
      </c>
      <c r="K935" s="59" t="str">
        <f t="shared" si="56"/>
        <v>686.2007</v>
      </c>
      <c r="L935" s="58">
        <f t="shared" si="57"/>
        <v>-0.55000000000000004</v>
      </c>
      <c r="M935" s="58">
        <f>IFERROR(_xlfn.XLOOKUP(K935,'02 By Fund. Year'!A:A,'02 By Fund. Year'!B:B),0)</f>
        <v>0</v>
      </c>
      <c r="N935" s="57">
        <f t="shared" si="58"/>
        <v>-0.55000000000000004</v>
      </c>
      <c r="P935" s="58">
        <f t="shared" si="59"/>
        <v>-0.19</v>
      </c>
    </row>
    <row r="936" spans="1:16" x14ac:dyDescent="0.3">
      <c r="A936">
        <v>686</v>
      </c>
      <c r="B936" t="s">
        <v>132</v>
      </c>
      <c r="C936">
        <v>2006</v>
      </c>
      <c r="D936" s="57">
        <v>5.01</v>
      </c>
      <c r="E936" s="57">
        <v>0</v>
      </c>
      <c r="F936" s="57">
        <v>0</v>
      </c>
      <c r="G936" s="57">
        <v>0.62</v>
      </c>
      <c r="H936" s="57">
        <v>0.43</v>
      </c>
      <c r="I936" s="57">
        <v>0</v>
      </c>
      <c r="J936" s="57">
        <v>3.96</v>
      </c>
      <c r="K936" s="59" t="str">
        <f t="shared" si="56"/>
        <v>686.2006</v>
      </c>
      <c r="L936" s="58">
        <f t="shared" si="57"/>
        <v>-0.62</v>
      </c>
      <c r="M936" s="58">
        <f>IFERROR(_xlfn.XLOOKUP(K936,'02 By Fund. Year'!A:A,'02 By Fund. Year'!B:B),0)</f>
        <v>0</v>
      </c>
      <c r="N936" s="57">
        <f t="shared" si="58"/>
        <v>-0.62</v>
      </c>
      <c r="P936" s="58">
        <f t="shared" si="59"/>
        <v>-0.43</v>
      </c>
    </row>
    <row r="937" spans="1:16" x14ac:dyDescent="0.3">
      <c r="A937">
        <v>686</v>
      </c>
      <c r="B937" t="s">
        <v>132</v>
      </c>
      <c r="C937">
        <v>2005</v>
      </c>
      <c r="D937" s="57">
        <v>4.0599999999999996</v>
      </c>
      <c r="E937" s="57">
        <v>0</v>
      </c>
      <c r="F937" s="57">
        <v>0</v>
      </c>
      <c r="G937" s="57">
        <v>0.51</v>
      </c>
      <c r="H937" s="57">
        <v>0.11</v>
      </c>
      <c r="I937" s="57">
        <v>0</v>
      </c>
      <c r="J937" s="57">
        <v>3.44</v>
      </c>
      <c r="K937" s="59" t="str">
        <f t="shared" si="56"/>
        <v>686.2005</v>
      </c>
      <c r="L937" s="58">
        <f t="shared" si="57"/>
        <v>-0.51</v>
      </c>
      <c r="M937" s="58">
        <f>IFERROR(_xlfn.XLOOKUP(K937,'02 By Fund. Year'!A:A,'02 By Fund. Year'!B:B),0)</f>
        <v>0</v>
      </c>
      <c r="N937" s="57">
        <f t="shared" si="58"/>
        <v>-0.51</v>
      </c>
      <c r="P937" s="58">
        <f t="shared" si="59"/>
        <v>-0.11</v>
      </c>
    </row>
    <row r="938" spans="1:16" x14ac:dyDescent="0.3">
      <c r="A938">
        <v>686</v>
      </c>
      <c r="B938" t="s">
        <v>132</v>
      </c>
      <c r="C938">
        <v>2004</v>
      </c>
      <c r="D938" s="57">
        <v>3.11</v>
      </c>
      <c r="E938" s="57">
        <v>0</v>
      </c>
      <c r="F938" s="57">
        <v>0</v>
      </c>
      <c r="G938" s="57">
        <v>0.51</v>
      </c>
      <c r="H938" s="57">
        <v>0.06</v>
      </c>
      <c r="I938" s="57">
        <v>0</v>
      </c>
      <c r="J938" s="57">
        <v>2.54</v>
      </c>
      <c r="K938" s="59" t="str">
        <f t="shared" si="56"/>
        <v>686.2004</v>
      </c>
      <c r="L938" s="58">
        <f t="shared" si="57"/>
        <v>-0.51</v>
      </c>
      <c r="M938" s="58">
        <f>IFERROR(_xlfn.XLOOKUP(K938,'02 By Fund. Year'!A:A,'02 By Fund. Year'!B:B),0)</f>
        <v>0</v>
      </c>
      <c r="N938" s="57">
        <f t="shared" si="58"/>
        <v>-0.51</v>
      </c>
      <c r="P938" s="58">
        <f t="shared" si="59"/>
        <v>-0.06</v>
      </c>
    </row>
    <row r="939" spans="1:16" x14ac:dyDescent="0.3">
      <c r="A939">
        <v>686</v>
      </c>
      <c r="B939" t="s">
        <v>132</v>
      </c>
      <c r="C939">
        <v>2003</v>
      </c>
      <c r="D939" s="57">
        <v>1.26</v>
      </c>
      <c r="E939" s="57">
        <v>0</v>
      </c>
      <c r="F939" s="57">
        <v>0</v>
      </c>
      <c r="G939" s="57">
        <v>0.2</v>
      </c>
      <c r="H939" s="57">
        <v>0</v>
      </c>
      <c r="I939" s="57">
        <v>0</v>
      </c>
      <c r="J939" s="57">
        <v>1.06</v>
      </c>
      <c r="K939" s="59" t="str">
        <f t="shared" si="56"/>
        <v>686.2003</v>
      </c>
      <c r="L939" s="58">
        <f t="shared" si="57"/>
        <v>-0.2</v>
      </c>
      <c r="M939" s="58">
        <f>IFERROR(_xlfn.XLOOKUP(K939,'02 By Fund. Year'!A:A,'02 By Fund. Year'!B:B),0)</f>
        <v>0</v>
      </c>
      <c r="N939" s="57">
        <f t="shared" si="58"/>
        <v>-0.2</v>
      </c>
      <c r="P939" s="58">
        <f t="shared" si="59"/>
        <v>0</v>
      </c>
    </row>
    <row r="940" spans="1:16" x14ac:dyDescent="0.3">
      <c r="A940">
        <v>686</v>
      </c>
      <c r="B940" t="s">
        <v>132</v>
      </c>
      <c r="C940">
        <v>2002</v>
      </c>
      <c r="D940" s="57">
        <v>1.59</v>
      </c>
      <c r="E940" s="57">
        <v>0</v>
      </c>
      <c r="F940" s="57">
        <v>0</v>
      </c>
      <c r="G940" s="57">
        <v>0</v>
      </c>
      <c r="H940" s="57">
        <v>0</v>
      </c>
      <c r="I940" s="57">
        <v>0</v>
      </c>
      <c r="J940" s="57">
        <v>1.59</v>
      </c>
      <c r="K940" s="59" t="str">
        <f t="shared" si="56"/>
        <v>686.2002</v>
      </c>
      <c r="L940" s="58">
        <f t="shared" si="57"/>
        <v>0</v>
      </c>
      <c r="M940" s="58">
        <f>IFERROR(_xlfn.XLOOKUP(K940,'02 By Fund. Year'!A:A,'02 By Fund. Year'!B:B),0)</f>
        <v>0</v>
      </c>
      <c r="N940" s="57">
        <f t="shared" si="58"/>
        <v>0</v>
      </c>
      <c r="P940" s="58">
        <f t="shared" si="59"/>
        <v>0</v>
      </c>
    </row>
    <row r="941" spans="1:16" x14ac:dyDescent="0.3">
      <c r="A941">
        <v>686</v>
      </c>
      <c r="B941" t="s">
        <v>132</v>
      </c>
      <c r="C941">
        <v>2001</v>
      </c>
      <c r="D941" s="57">
        <v>3.1</v>
      </c>
      <c r="E941" s="57">
        <v>0</v>
      </c>
      <c r="F941" s="57">
        <v>0</v>
      </c>
      <c r="G941" s="57">
        <v>0</v>
      </c>
      <c r="H941" s="57">
        <v>0</v>
      </c>
      <c r="I941" s="57">
        <v>0</v>
      </c>
      <c r="J941" s="57">
        <v>3.1</v>
      </c>
      <c r="K941" s="59" t="str">
        <f t="shared" si="56"/>
        <v>686.2001</v>
      </c>
      <c r="L941" s="58">
        <f t="shared" si="57"/>
        <v>0</v>
      </c>
      <c r="M941" s="58">
        <f>IFERROR(_xlfn.XLOOKUP(K941,'02 By Fund. Year'!A:A,'02 By Fund. Year'!B:B),0)</f>
        <v>0</v>
      </c>
      <c r="N941" s="57">
        <f t="shared" si="58"/>
        <v>0</v>
      </c>
      <c r="P941" s="58">
        <f t="shared" si="59"/>
        <v>0</v>
      </c>
    </row>
    <row r="942" spans="1:16" x14ac:dyDescent="0.3">
      <c r="A942">
        <v>686</v>
      </c>
      <c r="B942" t="s">
        <v>132</v>
      </c>
      <c r="C942">
        <v>2000</v>
      </c>
      <c r="D942" s="57">
        <v>3.95</v>
      </c>
      <c r="E942" s="57">
        <v>0</v>
      </c>
      <c r="F942" s="57">
        <v>0</v>
      </c>
      <c r="G942" s="57">
        <v>0</v>
      </c>
      <c r="H942" s="57">
        <v>0</v>
      </c>
      <c r="I942" s="57">
        <v>0</v>
      </c>
      <c r="J942" s="57">
        <v>3.95</v>
      </c>
      <c r="K942" s="59" t="str">
        <f t="shared" si="56"/>
        <v>686.2000</v>
      </c>
      <c r="L942" s="58">
        <f t="shared" si="57"/>
        <v>0</v>
      </c>
      <c r="M942" s="58">
        <f>IFERROR(_xlfn.XLOOKUP(K942,'02 By Fund. Year'!A:A,'02 By Fund. Year'!B:B),0)</f>
        <v>0</v>
      </c>
      <c r="N942" s="57">
        <f t="shared" si="58"/>
        <v>0</v>
      </c>
      <c r="P942" s="58">
        <f t="shared" si="59"/>
        <v>0</v>
      </c>
    </row>
    <row r="943" spans="1:16" x14ac:dyDescent="0.3">
      <c r="A943">
        <v>686</v>
      </c>
      <c r="B943" t="s">
        <v>132</v>
      </c>
      <c r="C943">
        <v>1999</v>
      </c>
      <c r="D943" s="57">
        <v>2.4500000000000002</v>
      </c>
      <c r="E943" s="57">
        <v>0</v>
      </c>
      <c r="F943" s="57">
        <v>0</v>
      </c>
      <c r="G943" s="57">
        <v>0</v>
      </c>
      <c r="H943" s="57">
        <v>0</v>
      </c>
      <c r="I943" s="57">
        <v>0</v>
      </c>
      <c r="J943" s="57">
        <v>2.4500000000000002</v>
      </c>
      <c r="K943" s="59" t="str">
        <f t="shared" si="56"/>
        <v>686.1999</v>
      </c>
      <c r="L943" s="58">
        <f t="shared" si="57"/>
        <v>0</v>
      </c>
      <c r="M943" s="58">
        <f>IFERROR(_xlfn.XLOOKUP(K943,'02 By Fund. Year'!A:A,'02 By Fund. Year'!B:B),0)</f>
        <v>0</v>
      </c>
      <c r="N943" s="57">
        <f t="shared" si="58"/>
        <v>0</v>
      </c>
      <c r="P943" s="58">
        <f t="shared" si="59"/>
        <v>0</v>
      </c>
    </row>
    <row r="944" spans="1:16" x14ac:dyDescent="0.3">
      <c r="A944">
        <v>686</v>
      </c>
      <c r="B944" t="s">
        <v>132</v>
      </c>
      <c r="C944">
        <v>1998</v>
      </c>
      <c r="D944" s="57">
        <v>1.81</v>
      </c>
      <c r="E944" s="57">
        <v>0</v>
      </c>
      <c r="F944" s="57">
        <v>0</v>
      </c>
      <c r="G944" s="57">
        <v>0</v>
      </c>
      <c r="H944" s="57">
        <v>0</v>
      </c>
      <c r="I944" s="57">
        <v>0</v>
      </c>
      <c r="J944" s="57">
        <v>1.81</v>
      </c>
      <c r="K944" s="59" t="str">
        <f t="shared" si="56"/>
        <v>686.1998</v>
      </c>
      <c r="L944" s="58">
        <f t="shared" si="57"/>
        <v>0</v>
      </c>
      <c r="M944" s="58">
        <f>IFERROR(_xlfn.XLOOKUP(K944,'02 By Fund. Year'!A:A,'02 By Fund. Year'!B:B),0)</f>
        <v>0</v>
      </c>
      <c r="N944" s="57">
        <f t="shared" si="58"/>
        <v>0</v>
      </c>
      <c r="P944" s="58">
        <f t="shared" si="59"/>
        <v>0</v>
      </c>
    </row>
    <row r="945" spans="1:16" x14ac:dyDescent="0.3">
      <c r="A945">
        <v>686</v>
      </c>
      <c r="B945" t="s">
        <v>132</v>
      </c>
      <c r="C945">
        <v>1997</v>
      </c>
      <c r="D945" s="57">
        <v>0.35</v>
      </c>
      <c r="E945" s="57">
        <v>0</v>
      </c>
      <c r="F945" s="57">
        <v>0</v>
      </c>
      <c r="G945" s="57">
        <v>0</v>
      </c>
      <c r="H945" s="57">
        <v>0</v>
      </c>
      <c r="I945" s="57">
        <v>0</v>
      </c>
      <c r="J945" s="57">
        <v>0.35</v>
      </c>
      <c r="K945" s="59" t="str">
        <f t="shared" si="56"/>
        <v>686.1997</v>
      </c>
      <c r="L945" s="58">
        <f t="shared" si="57"/>
        <v>0</v>
      </c>
      <c r="M945" s="58">
        <f>IFERROR(_xlfn.XLOOKUP(K945,'02 By Fund. Year'!A:A,'02 By Fund. Year'!B:B),0)</f>
        <v>0</v>
      </c>
      <c r="N945" s="57">
        <f t="shared" si="58"/>
        <v>0</v>
      </c>
      <c r="P945" s="58">
        <f t="shared" si="59"/>
        <v>0</v>
      </c>
    </row>
    <row r="946" spans="1:16" x14ac:dyDescent="0.3">
      <c r="A946">
        <v>686</v>
      </c>
      <c r="B946" t="s">
        <v>132</v>
      </c>
      <c r="C946">
        <v>1996</v>
      </c>
      <c r="D946" s="57">
        <v>0.25</v>
      </c>
      <c r="E946" s="57">
        <v>0</v>
      </c>
      <c r="F946" s="57">
        <v>0</v>
      </c>
      <c r="G946" s="57">
        <v>0</v>
      </c>
      <c r="H946" s="57">
        <v>0</v>
      </c>
      <c r="I946" s="57">
        <v>0</v>
      </c>
      <c r="J946" s="57">
        <v>0.25</v>
      </c>
      <c r="K946" s="59" t="str">
        <f t="shared" si="56"/>
        <v>686.1996</v>
      </c>
      <c r="L946" s="58">
        <f t="shared" si="57"/>
        <v>0</v>
      </c>
      <c r="M946" s="58">
        <f>IFERROR(_xlfn.XLOOKUP(K946,'02 By Fund. Year'!A:A,'02 By Fund. Year'!B:B),0)</f>
        <v>0</v>
      </c>
      <c r="N946" s="57">
        <f t="shared" si="58"/>
        <v>0</v>
      </c>
      <c r="P946" s="58">
        <f t="shared" si="59"/>
        <v>0</v>
      </c>
    </row>
    <row r="947" spans="1:16" x14ac:dyDescent="0.3">
      <c r="A947">
        <v>686</v>
      </c>
      <c r="B947" t="s">
        <v>132</v>
      </c>
      <c r="C947">
        <v>1995</v>
      </c>
      <c r="D947" s="57">
        <v>0.2</v>
      </c>
      <c r="E947" s="57">
        <v>0</v>
      </c>
      <c r="F947" s="57">
        <v>0</v>
      </c>
      <c r="G947" s="57">
        <v>0</v>
      </c>
      <c r="H947" s="57">
        <v>0</v>
      </c>
      <c r="I947" s="57">
        <v>0</v>
      </c>
      <c r="J947" s="57">
        <v>0.2</v>
      </c>
      <c r="K947" s="59" t="str">
        <f t="shared" si="56"/>
        <v>686.1995</v>
      </c>
      <c r="L947" s="58">
        <f t="shared" si="57"/>
        <v>0</v>
      </c>
      <c r="M947" s="58">
        <f>IFERROR(_xlfn.XLOOKUP(K947,'02 By Fund. Year'!A:A,'02 By Fund. Year'!B:B),0)</f>
        <v>0</v>
      </c>
      <c r="N947" s="57">
        <f t="shared" si="58"/>
        <v>0</v>
      </c>
      <c r="P947" s="58">
        <f t="shared" si="59"/>
        <v>0</v>
      </c>
    </row>
    <row r="948" spans="1:16" x14ac:dyDescent="0.3">
      <c r="A948">
        <v>686</v>
      </c>
      <c r="B948" t="s">
        <v>132</v>
      </c>
      <c r="C948">
        <v>1994</v>
      </c>
      <c r="D948" s="57">
        <v>0</v>
      </c>
      <c r="E948" s="57">
        <v>0</v>
      </c>
      <c r="F948" s="57">
        <v>0</v>
      </c>
      <c r="G948" s="57">
        <v>0</v>
      </c>
      <c r="H948" s="57">
        <v>0</v>
      </c>
      <c r="I948" s="57">
        <v>0</v>
      </c>
      <c r="J948" s="57">
        <v>0</v>
      </c>
      <c r="K948" s="59" t="str">
        <f t="shared" si="56"/>
        <v>686.1994</v>
      </c>
      <c r="L948" s="58">
        <f t="shared" si="57"/>
        <v>0</v>
      </c>
      <c r="M948" s="58">
        <f>IFERROR(_xlfn.XLOOKUP(K948,'02 By Fund. Year'!A:A,'02 By Fund. Year'!B:B),0)</f>
        <v>0</v>
      </c>
      <c r="N948" s="57">
        <f t="shared" si="58"/>
        <v>0</v>
      </c>
      <c r="P948" s="58">
        <f t="shared" si="59"/>
        <v>0</v>
      </c>
    </row>
    <row r="949" spans="1:16" x14ac:dyDescent="0.3">
      <c r="A949">
        <v>686</v>
      </c>
      <c r="B949" t="s">
        <v>132</v>
      </c>
      <c r="C949">
        <v>1993</v>
      </c>
      <c r="D949" s="57">
        <v>0.15</v>
      </c>
      <c r="E949" s="57">
        <v>0</v>
      </c>
      <c r="F949" s="57">
        <v>0</v>
      </c>
      <c r="G949" s="57">
        <v>0</v>
      </c>
      <c r="H949" s="57">
        <v>0</v>
      </c>
      <c r="I949" s="57">
        <v>0</v>
      </c>
      <c r="J949" s="57">
        <v>0.15</v>
      </c>
      <c r="K949" s="59" t="str">
        <f t="shared" si="56"/>
        <v>686.1993</v>
      </c>
      <c r="L949" s="58">
        <f t="shared" si="57"/>
        <v>0</v>
      </c>
      <c r="M949" s="58">
        <f>IFERROR(_xlfn.XLOOKUP(K949,'02 By Fund. Year'!A:A,'02 By Fund. Year'!B:B),0)</f>
        <v>0</v>
      </c>
      <c r="N949" s="57">
        <f t="shared" si="58"/>
        <v>0</v>
      </c>
      <c r="P949" s="58">
        <f t="shared" si="59"/>
        <v>0</v>
      </c>
    </row>
    <row r="950" spans="1:16" x14ac:dyDescent="0.3">
      <c r="A950">
        <v>686</v>
      </c>
      <c r="B950" t="s">
        <v>132</v>
      </c>
      <c r="C950">
        <v>1992</v>
      </c>
      <c r="D950" s="57">
        <v>0.17</v>
      </c>
      <c r="E950" s="57">
        <v>0</v>
      </c>
      <c r="F950" s="57">
        <v>0</v>
      </c>
      <c r="G950" s="57">
        <v>0</v>
      </c>
      <c r="H950" s="57">
        <v>0</v>
      </c>
      <c r="I950" s="57">
        <v>0</v>
      </c>
      <c r="J950" s="57">
        <v>0.17</v>
      </c>
      <c r="K950" s="59" t="str">
        <f t="shared" si="56"/>
        <v>686.1992</v>
      </c>
      <c r="L950" s="58">
        <f t="shared" si="57"/>
        <v>0</v>
      </c>
      <c r="M950" s="58">
        <f>IFERROR(_xlfn.XLOOKUP(K950,'02 By Fund. Year'!A:A,'02 By Fund. Year'!B:B),0)</f>
        <v>0</v>
      </c>
      <c r="N950" s="57">
        <f t="shared" si="58"/>
        <v>0</v>
      </c>
      <c r="P950" s="58">
        <f t="shared" si="59"/>
        <v>0</v>
      </c>
    </row>
    <row r="951" spans="1:16" x14ac:dyDescent="0.3">
      <c r="A951">
        <v>686</v>
      </c>
      <c r="B951" t="s">
        <v>132</v>
      </c>
      <c r="C951">
        <v>1991</v>
      </c>
      <c r="D951" s="57">
        <v>0.19</v>
      </c>
      <c r="E951" s="57">
        <v>0</v>
      </c>
      <c r="F951" s="57">
        <v>0</v>
      </c>
      <c r="G951" s="57">
        <v>0</v>
      </c>
      <c r="H951" s="57">
        <v>0</v>
      </c>
      <c r="I951" s="57">
        <v>0</v>
      </c>
      <c r="J951" s="57">
        <v>0.19</v>
      </c>
      <c r="K951" s="59" t="str">
        <f t="shared" si="56"/>
        <v>686.1991</v>
      </c>
      <c r="L951" s="58">
        <f t="shared" si="57"/>
        <v>0</v>
      </c>
      <c r="M951" s="58">
        <f>IFERROR(_xlfn.XLOOKUP(K951,'02 By Fund. Year'!A:A,'02 By Fund. Year'!B:B),0)</f>
        <v>0</v>
      </c>
      <c r="N951" s="57">
        <f t="shared" si="58"/>
        <v>0</v>
      </c>
      <c r="P951" s="58">
        <f t="shared" si="59"/>
        <v>0</v>
      </c>
    </row>
    <row r="952" spans="1:16" x14ac:dyDescent="0.3">
      <c r="A952">
        <v>686</v>
      </c>
      <c r="B952" t="s">
        <v>132</v>
      </c>
      <c r="C952">
        <v>1990</v>
      </c>
      <c r="D952" s="57">
        <v>0.22</v>
      </c>
      <c r="E952" s="57">
        <v>0</v>
      </c>
      <c r="F952" s="57">
        <v>0</v>
      </c>
      <c r="G952" s="57">
        <v>0</v>
      </c>
      <c r="H952" s="57">
        <v>0</v>
      </c>
      <c r="I952" s="57">
        <v>0</v>
      </c>
      <c r="J952" s="57">
        <v>0.22</v>
      </c>
      <c r="K952" s="59" t="str">
        <f t="shared" si="56"/>
        <v>686.1990</v>
      </c>
      <c r="L952" s="58">
        <f t="shared" si="57"/>
        <v>0</v>
      </c>
      <c r="M952" s="58">
        <f>IFERROR(_xlfn.XLOOKUP(K952,'02 By Fund. Year'!A:A,'02 By Fund. Year'!B:B),0)</f>
        <v>0</v>
      </c>
      <c r="N952" s="57">
        <f t="shared" si="58"/>
        <v>0</v>
      </c>
      <c r="P952" s="58">
        <f t="shared" si="59"/>
        <v>0</v>
      </c>
    </row>
    <row r="953" spans="1:16" x14ac:dyDescent="0.3">
      <c r="A953">
        <v>686</v>
      </c>
      <c r="B953" t="s">
        <v>132</v>
      </c>
      <c r="C953">
        <v>1989</v>
      </c>
      <c r="D953" s="57">
        <v>0.23</v>
      </c>
      <c r="E953" s="57">
        <v>0</v>
      </c>
      <c r="F953" s="57">
        <v>0</v>
      </c>
      <c r="G953" s="57">
        <v>0</v>
      </c>
      <c r="H953" s="57">
        <v>0</v>
      </c>
      <c r="I953" s="57">
        <v>0</v>
      </c>
      <c r="J953" s="57">
        <v>0.23</v>
      </c>
      <c r="K953" s="59" t="str">
        <f t="shared" si="56"/>
        <v>686.1989</v>
      </c>
      <c r="L953" s="58">
        <f t="shared" si="57"/>
        <v>0</v>
      </c>
      <c r="M953" s="58">
        <f>IFERROR(_xlfn.XLOOKUP(K953,'02 By Fund. Year'!A:A,'02 By Fund. Year'!B:B),0)</f>
        <v>0</v>
      </c>
      <c r="N953" s="57">
        <f t="shared" si="58"/>
        <v>0</v>
      </c>
      <c r="P953" s="58">
        <f t="shared" si="59"/>
        <v>0</v>
      </c>
    </row>
    <row r="954" spans="1:16" x14ac:dyDescent="0.3">
      <c r="A954">
        <v>686</v>
      </c>
      <c r="B954" t="s">
        <v>132</v>
      </c>
      <c r="C954">
        <v>1988</v>
      </c>
      <c r="D954" s="57">
        <v>0.24</v>
      </c>
      <c r="E954" s="57">
        <v>0</v>
      </c>
      <c r="F954" s="57">
        <v>0</v>
      </c>
      <c r="G954" s="57">
        <v>0</v>
      </c>
      <c r="H954" s="57">
        <v>0</v>
      </c>
      <c r="I954" s="57">
        <v>0</v>
      </c>
      <c r="J954" s="57">
        <v>0.24</v>
      </c>
      <c r="K954" s="59" t="str">
        <f t="shared" si="56"/>
        <v>686.1988</v>
      </c>
      <c r="L954" s="58">
        <f t="shared" si="57"/>
        <v>0</v>
      </c>
      <c r="M954" s="58">
        <f>IFERROR(_xlfn.XLOOKUP(K954,'02 By Fund. Year'!A:A,'02 By Fund. Year'!B:B),0)</f>
        <v>0</v>
      </c>
      <c r="N954" s="57">
        <f t="shared" si="58"/>
        <v>0</v>
      </c>
      <c r="P954" s="58">
        <f t="shared" si="59"/>
        <v>0</v>
      </c>
    </row>
    <row r="955" spans="1:16" x14ac:dyDescent="0.3">
      <c r="A955">
        <v>686</v>
      </c>
      <c r="B955" t="s">
        <v>132</v>
      </c>
      <c r="C955">
        <v>1987</v>
      </c>
      <c r="D955" s="57">
        <v>0.72</v>
      </c>
      <c r="E955" s="57">
        <v>0</v>
      </c>
      <c r="F955" s="57">
        <v>0</v>
      </c>
      <c r="G955" s="57">
        <v>0</v>
      </c>
      <c r="H955" s="57">
        <v>0.5</v>
      </c>
      <c r="I955" s="57">
        <v>0</v>
      </c>
      <c r="J955" s="57">
        <v>0.22</v>
      </c>
      <c r="K955" s="59" t="str">
        <f t="shared" si="56"/>
        <v>686.1987</v>
      </c>
      <c r="L955" s="58">
        <f t="shared" si="57"/>
        <v>0</v>
      </c>
      <c r="M955" s="58">
        <f>IFERROR(_xlfn.XLOOKUP(K955,'02 By Fund. Year'!A:A,'02 By Fund. Year'!B:B),0)</f>
        <v>0</v>
      </c>
      <c r="N955" s="57">
        <f t="shared" si="58"/>
        <v>0</v>
      </c>
      <c r="P955" s="58">
        <f t="shared" si="59"/>
        <v>-0.5</v>
      </c>
    </row>
    <row r="956" spans="1:16" x14ac:dyDescent="0.3">
      <c r="A956">
        <v>686</v>
      </c>
      <c r="B956" t="s">
        <v>132</v>
      </c>
      <c r="C956">
        <v>1986</v>
      </c>
      <c r="D956" s="57">
        <v>0.56999999999999995</v>
      </c>
      <c r="E956" s="57">
        <v>0</v>
      </c>
      <c r="F956" s="57">
        <v>0</v>
      </c>
      <c r="G956" s="57">
        <v>0</v>
      </c>
      <c r="H956" s="57">
        <v>0.4</v>
      </c>
      <c r="I956" s="57">
        <v>0</v>
      </c>
      <c r="J956" s="57">
        <v>0.17</v>
      </c>
      <c r="K956" s="59" t="str">
        <f t="shared" si="56"/>
        <v>686.1986</v>
      </c>
      <c r="L956" s="58">
        <f t="shared" si="57"/>
        <v>0</v>
      </c>
      <c r="M956" s="58">
        <f>IFERROR(_xlfn.XLOOKUP(K956,'02 By Fund. Year'!A:A,'02 By Fund. Year'!B:B),0)</f>
        <v>0</v>
      </c>
      <c r="N956" s="57">
        <f t="shared" si="58"/>
        <v>0</v>
      </c>
      <c r="P956" s="58">
        <f t="shared" si="59"/>
        <v>-0.4</v>
      </c>
    </row>
    <row r="957" spans="1:16" x14ac:dyDescent="0.3">
      <c r="A957">
        <v>686</v>
      </c>
      <c r="B957" t="s">
        <v>132</v>
      </c>
      <c r="C957">
        <v>1985</v>
      </c>
      <c r="D957" s="57">
        <v>0.51</v>
      </c>
      <c r="E957" s="57">
        <v>0</v>
      </c>
      <c r="F957" s="57">
        <v>0</v>
      </c>
      <c r="G957" s="57">
        <v>0</v>
      </c>
      <c r="H957" s="57">
        <v>0.39</v>
      </c>
      <c r="I957" s="57">
        <v>0</v>
      </c>
      <c r="J957" s="57">
        <v>0.12</v>
      </c>
      <c r="K957" s="59" t="str">
        <f t="shared" si="56"/>
        <v>686.1985</v>
      </c>
      <c r="L957" s="58">
        <f t="shared" si="57"/>
        <v>0</v>
      </c>
      <c r="M957" s="58">
        <f>IFERROR(_xlfn.XLOOKUP(K957,'02 By Fund. Year'!A:A,'02 By Fund. Year'!B:B),0)</f>
        <v>0</v>
      </c>
      <c r="N957" s="57">
        <f t="shared" si="58"/>
        <v>0</v>
      </c>
      <c r="P957" s="58">
        <f t="shared" si="59"/>
        <v>-0.39</v>
      </c>
    </row>
    <row r="958" spans="1:16" x14ac:dyDescent="0.3">
      <c r="A958">
        <v>686</v>
      </c>
      <c r="B958" t="s">
        <v>132</v>
      </c>
      <c r="C958">
        <v>1984</v>
      </c>
      <c r="D958" s="57">
        <v>0.36</v>
      </c>
      <c r="E958" s="57">
        <v>0</v>
      </c>
      <c r="F958" s="57">
        <v>0</v>
      </c>
      <c r="G958" s="57">
        <v>0</v>
      </c>
      <c r="H958" s="57">
        <v>0.36</v>
      </c>
      <c r="I958" s="57">
        <v>0</v>
      </c>
      <c r="J958" s="57">
        <v>0</v>
      </c>
      <c r="K958" s="59" t="str">
        <f t="shared" si="56"/>
        <v>686.1984</v>
      </c>
      <c r="L958" s="58">
        <f t="shared" si="57"/>
        <v>0</v>
      </c>
      <c r="M958" s="58">
        <f>IFERROR(_xlfn.XLOOKUP(K958,'02 By Fund. Year'!A:A,'02 By Fund. Year'!B:B),0)</f>
        <v>0</v>
      </c>
      <c r="N958" s="57">
        <f t="shared" si="58"/>
        <v>0</v>
      </c>
      <c r="P958" s="58">
        <f t="shared" si="59"/>
        <v>-0.36</v>
      </c>
    </row>
    <row r="959" spans="1:16" x14ac:dyDescent="0.3">
      <c r="A959">
        <v>686</v>
      </c>
      <c r="B959" t="s">
        <v>132</v>
      </c>
      <c r="C959">
        <v>1983</v>
      </c>
      <c r="D959" s="57">
        <v>0.09</v>
      </c>
      <c r="E959" s="57">
        <v>0</v>
      </c>
      <c r="F959" s="57">
        <v>0</v>
      </c>
      <c r="G959" s="57">
        <v>0</v>
      </c>
      <c r="H959" s="57">
        <v>0.08</v>
      </c>
      <c r="I959" s="57">
        <v>0</v>
      </c>
      <c r="J959" s="57">
        <v>0.01</v>
      </c>
      <c r="K959" s="59" t="str">
        <f t="shared" si="56"/>
        <v>686.1983</v>
      </c>
      <c r="L959" s="58">
        <f t="shared" si="57"/>
        <v>0</v>
      </c>
      <c r="M959" s="58">
        <f>IFERROR(_xlfn.XLOOKUP(K959,'02 By Fund. Year'!A:A,'02 By Fund. Year'!B:B),0)</f>
        <v>0</v>
      </c>
      <c r="N959" s="57">
        <f t="shared" si="58"/>
        <v>0</v>
      </c>
      <c r="P959" s="58">
        <f t="shared" si="59"/>
        <v>-0.08</v>
      </c>
    </row>
    <row r="960" spans="1:16" x14ac:dyDescent="0.3">
      <c r="A960">
        <v>690</v>
      </c>
      <c r="B960" t="s">
        <v>133</v>
      </c>
      <c r="C960">
        <v>2025</v>
      </c>
      <c r="D960" s="57">
        <v>140030.63</v>
      </c>
      <c r="E960" s="57">
        <v>45.7</v>
      </c>
      <c r="F960" s="57">
        <v>-150.74</v>
      </c>
      <c r="G960" s="57">
        <v>0.68</v>
      </c>
      <c r="H960" s="57">
        <v>134835.29999999999</v>
      </c>
      <c r="I960" s="57">
        <v>3578.06</v>
      </c>
      <c r="J960" s="57">
        <v>1511.55</v>
      </c>
      <c r="K960" s="59" t="str">
        <f t="shared" si="56"/>
        <v>690.2025</v>
      </c>
      <c r="L960" s="58">
        <f t="shared" si="57"/>
        <v>-105.72000000000001</v>
      </c>
      <c r="M960" s="58">
        <f>IFERROR(_xlfn.XLOOKUP(K960,'02 By Fund. Year'!A:A,'02 By Fund. Year'!B:B),0)</f>
        <v>-510.37999999999994</v>
      </c>
      <c r="N960" s="57">
        <f t="shared" si="58"/>
        <v>-616.09999999999991</v>
      </c>
      <c r="P960" s="58">
        <f t="shared" si="59"/>
        <v>-134324.91999999998</v>
      </c>
    </row>
    <row r="961" spans="1:16" x14ac:dyDescent="0.3">
      <c r="A961">
        <v>690</v>
      </c>
      <c r="B961" t="s">
        <v>133</v>
      </c>
      <c r="C961">
        <v>2024</v>
      </c>
      <c r="D961" s="57">
        <v>1335.82</v>
      </c>
      <c r="E961" s="57">
        <v>0</v>
      </c>
      <c r="F961" s="57">
        <v>-96.96</v>
      </c>
      <c r="G961" s="57">
        <v>0.57999999999999996</v>
      </c>
      <c r="H961" s="57">
        <v>809.81</v>
      </c>
      <c r="I961" s="57">
        <v>-0.61</v>
      </c>
      <c r="J961" s="57">
        <v>429.08</v>
      </c>
      <c r="K961" s="59" t="str">
        <f t="shared" si="56"/>
        <v>690.2024</v>
      </c>
      <c r="L961" s="58">
        <f t="shared" si="57"/>
        <v>-97.539999999999992</v>
      </c>
      <c r="M961" s="58">
        <f>IFERROR(_xlfn.XLOOKUP(K961,'02 By Fund. Year'!A:A,'02 By Fund. Year'!B:B),0)</f>
        <v>798.90000000000009</v>
      </c>
      <c r="N961" s="57">
        <f t="shared" si="58"/>
        <v>701.36000000000013</v>
      </c>
      <c r="P961" s="58">
        <f t="shared" si="59"/>
        <v>-1608.71</v>
      </c>
    </row>
    <row r="962" spans="1:16" x14ac:dyDescent="0.3">
      <c r="A962">
        <v>690</v>
      </c>
      <c r="B962" t="s">
        <v>133</v>
      </c>
      <c r="C962">
        <v>2023</v>
      </c>
      <c r="D962" s="57">
        <v>382.62</v>
      </c>
      <c r="E962" s="57">
        <v>0.47</v>
      </c>
      <c r="F962" s="57">
        <v>-16.350000000000001</v>
      </c>
      <c r="G962" s="57">
        <v>0.45</v>
      </c>
      <c r="H962" s="57">
        <v>128.88</v>
      </c>
      <c r="I962" s="57">
        <v>0</v>
      </c>
      <c r="J962" s="57">
        <v>237.41</v>
      </c>
      <c r="K962" s="59" t="str">
        <f t="shared" si="56"/>
        <v>690.2023</v>
      </c>
      <c r="L962" s="58">
        <f t="shared" si="57"/>
        <v>-16.330000000000002</v>
      </c>
      <c r="M962" s="58">
        <f>IFERROR(_xlfn.XLOOKUP(K962,'02 By Fund. Year'!A:A,'02 By Fund. Year'!B:B),0)</f>
        <v>275.29000000000002</v>
      </c>
      <c r="N962" s="57">
        <f t="shared" si="58"/>
        <v>258.96000000000004</v>
      </c>
      <c r="P962" s="58">
        <f t="shared" si="59"/>
        <v>-404.17</v>
      </c>
    </row>
    <row r="963" spans="1:16" x14ac:dyDescent="0.3">
      <c r="A963">
        <v>690</v>
      </c>
      <c r="B963" t="s">
        <v>133</v>
      </c>
      <c r="C963">
        <v>2022</v>
      </c>
      <c r="D963" s="57">
        <v>207.96</v>
      </c>
      <c r="E963" s="57">
        <v>0</v>
      </c>
      <c r="F963" s="57">
        <v>-10.45</v>
      </c>
      <c r="G963" s="57">
        <v>0.43</v>
      </c>
      <c r="H963" s="57">
        <v>86.96</v>
      </c>
      <c r="I963" s="57">
        <v>0.02</v>
      </c>
      <c r="J963" s="57">
        <v>110.1</v>
      </c>
      <c r="K963" s="59" t="str">
        <f t="shared" si="56"/>
        <v>690.2022</v>
      </c>
      <c r="L963" s="58">
        <f t="shared" si="57"/>
        <v>-10.879999999999999</v>
      </c>
      <c r="M963" s="58">
        <f>IFERROR(_xlfn.XLOOKUP(K963,'02 By Fund. Year'!A:A,'02 By Fund. Year'!B:B),0)</f>
        <v>17.259999999999998</v>
      </c>
      <c r="N963" s="57">
        <f t="shared" si="58"/>
        <v>6.379999999999999</v>
      </c>
      <c r="P963" s="58">
        <f t="shared" si="59"/>
        <v>-104.22</v>
      </c>
    </row>
    <row r="964" spans="1:16" x14ac:dyDescent="0.3">
      <c r="A964">
        <v>690</v>
      </c>
      <c r="B964" t="s">
        <v>133</v>
      </c>
      <c r="C964">
        <v>2021</v>
      </c>
      <c r="D964" s="57">
        <v>86.73</v>
      </c>
      <c r="E964" s="57">
        <v>0</v>
      </c>
      <c r="F964" s="57">
        <v>-14.56</v>
      </c>
      <c r="G964" s="57">
        <v>0.63</v>
      </c>
      <c r="H964" s="57">
        <v>34.01</v>
      </c>
      <c r="I964" s="57">
        <v>-0.15</v>
      </c>
      <c r="J964" s="57">
        <v>37.68</v>
      </c>
      <c r="K964" s="59" t="str">
        <f t="shared" si="56"/>
        <v>690.2021</v>
      </c>
      <c r="L964" s="58">
        <f t="shared" si="57"/>
        <v>-15.190000000000001</v>
      </c>
      <c r="M964" s="58">
        <f>IFERROR(_xlfn.XLOOKUP(K964,'02 By Fund. Year'!A:A,'02 By Fund. Year'!B:B),0)</f>
        <v>19.229999999999997</v>
      </c>
      <c r="N964" s="57">
        <f t="shared" si="58"/>
        <v>4.0399999999999956</v>
      </c>
      <c r="P964" s="58">
        <f t="shared" si="59"/>
        <v>-53.239999999999995</v>
      </c>
    </row>
    <row r="965" spans="1:16" x14ac:dyDescent="0.3">
      <c r="A965">
        <v>690</v>
      </c>
      <c r="B965" t="s">
        <v>133</v>
      </c>
      <c r="C965">
        <v>2020</v>
      </c>
      <c r="D965" s="57">
        <v>31.23</v>
      </c>
      <c r="E965" s="57">
        <v>0</v>
      </c>
      <c r="F965" s="57">
        <v>-7.18</v>
      </c>
      <c r="G965" s="57">
        <v>0.51</v>
      </c>
      <c r="H965" s="57">
        <v>2.0499999999999998</v>
      </c>
      <c r="I965" s="57">
        <v>0.03</v>
      </c>
      <c r="J965" s="57">
        <v>21.46</v>
      </c>
      <c r="K965" s="59" t="str">
        <f t="shared" si="56"/>
        <v>690.2020</v>
      </c>
      <c r="L965" s="58">
        <f t="shared" si="57"/>
        <v>-7.6899999999999995</v>
      </c>
      <c r="M965" s="58">
        <f>IFERROR(_xlfn.XLOOKUP(K965,'02 By Fund. Year'!A:A,'02 By Fund. Year'!B:B),0)</f>
        <v>-0.13999999999999999</v>
      </c>
      <c r="N965" s="57">
        <f t="shared" si="58"/>
        <v>-7.8299999999999992</v>
      </c>
      <c r="P965" s="58">
        <f t="shared" si="59"/>
        <v>-1.91</v>
      </c>
    </row>
    <row r="966" spans="1:16" x14ac:dyDescent="0.3">
      <c r="A966">
        <v>690</v>
      </c>
      <c r="B966" t="s">
        <v>133</v>
      </c>
      <c r="C966">
        <v>2019</v>
      </c>
      <c r="D966" s="57">
        <v>26.72</v>
      </c>
      <c r="E966" s="57">
        <v>0</v>
      </c>
      <c r="F966" s="57">
        <v>-2.4900000000000002</v>
      </c>
      <c r="G966" s="57">
        <v>1.21</v>
      </c>
      <c r="H966" s="57">
        <v>3.47</v>
      </c>
      <c r="I966" s="57">
        <v>-0.01</v>
      </c>
      <c r="J966" s="57">
        <v>19.559999999999999</v>
      </c>
      <c r="K966" s="59" t="str">
        <f t="shared" ref="K966:K1029" si="60">CONCATENATE(A966,".",C966)</f>
        <v>690.2019</v>
      </c>
      <c r="L966" s="58">
        <f t="shared" ref="L966:L1029" si="61">SUM(E966,F966,-G966)</f>
        <v>-3.7</v>
      </c>
      <c r="M966" s="58">
        <f>IFERROR(_xlfn.XLOOKUP(K966,'02 By Fund. Year'!A:A,'02 By Fund. Year'!B:B),0)</f>
        <v>-0.35999999999999993</v>
      </c>
      <c r="N966" s="57">
        <f t="shared" ref="N966:N1029" si="62">SUM(L966:M966)</f>
        <v>-4.0600000000000005</v>
      </c>
      <c r="P966" s="58">
        <f t="shared" ref="P966:P1029" si="63">-SUM(H966,M966)</f>
        <v>-3.1100000000000003</v>
      </c>
    </row>
    <row r="967" spans="1:16" x14ac:dyDescent="0.3">
      <c r="A967">
        <v>690</v>
      </c>
      <c r="B967" t="s">
        <v>133</v>
      </c>
      <c r="C967">
        <v>2018</v>
      </c>
      <c r="D967" s="57">
        <v>31.97</v>
      </c>
      <c r="E967" s="57">
        <v>0</v>
      </c>
      <c r="F967" s="57">
        <v>0</v>
      </c>
      <c r="G967" s="57">
        <v>8.68</v>
      </c>
      <c r="H967" s="57">
        <v>2.14</v>
      </c>
      <c r="I967" s="57">
        <v>0</v>
      </c>
      <c r="J967" s="57">
        <v>21.15</v>
      </c>
      <c r="K967" s="59" t="str">
        <f t="shared" si="60"/>
        <v>690.2018</v>
      </c>
      <c r="L967" s="58">
        <f t="shared" si="61"/>
        <v>-8.68</v>
      </c>
      <c r="M967" s="58">
        <f>IFERROR(_xlfn.XLOOKUP(K967,'02 By Fund. Year'!A:A,'02 By Fund. Year'!B:B),0)</f>
        <v>1.9999999999999997E-2</v>
      </c>
      <c r="N967" s="57">
        <f t="shared" si="62"/>
        <v>-8.66</v>
      </c>
      <c r="P967" s="58">
        <f t="shared" si="63"/>
        <v>-2.16</v>
      </c>
    </row>
    <row r="968" spans="1:16" x14ac:dyDescent="0.3">
      <c r="A968">
        <v>690</v>
      </c>
      <c r="B968" t="s">
        <v>133</v>
      </c>
      <c r="C968">
        <v>2017</v>
      </c>
      <c r="D968" s="57">
        <v>20.399999999999999</v>
      </c>
      <c r="E968" s="57">
        <v>0</v>
      </c>
      <c r="F968" s="57">
        <v>0</v>
      </c>
      <c r="G968" s="57">
        <v>0.35</v>
      </c>
      <c r="H968" s="57">
        <v>1.6</v>
      </c>
      <c r="I968" s="57">
        <v>0</v>
      </c>
      <c r="J968" s="57">
        <v>18.45</v>
      </c>
      <c r="K968" s="59" t="str">
        <f t="shared" si="60"/>
        <v>690.2017</v>
      </c>
      <c r="L968" s="58">
        <f t="shared" si="61"/>
        <v>-0.35</v>
      </c>
      <c r="M968" s="58">
        <f>IFERROR(_xlfn.XLOOKUP(K968,'02 By Fund. Year'!A:A,'02 By Fund. Year'!B:B),0)</f>
        <v>0</v>
      </c>
      <c r="N968" s="57">
        <f t="shared" si="62"/>
        <v>-0.35</v>
      </c>
      <c r="P968" s="58">
        <f t="shared" si="63"/>
        <v>-1.6</v>
      </c>
    </row>
    <row r="969" spans="1:16" x14ac:dyDescent="0.3">
      <c r="A969">
        <v>690</v>
      </c>
      <c r="B969" t="s">
        <v>133</v>
      </c>
      <c r="C969">
        <v>2016</v>
      </c>
      <c r="D969" s="57">
        <v>19.54</v>
      </c>
      <c r="E969" s="57">
        <v>0</v>
      </c>
      <c r="F969" s="57">
        <v>0</v>
      </c>
      <c r="G969" s="57">
        <v>4.99</v>
      </c>
      <c r="H969" s="57">
        <v>1.67</v>
      </c>
      <c r="I969" s="57">
        <v>0</v>
      </c>
      <c r="J969" s="57">
        <v>12.88</v>
      </c>
      <c r="K969" s="59" t="str">
        <f t="shared" si="60"/>
        <v>690.2016</v>
      </c>
      <c r="L969" s="58">
        <f t="shared" si="61"/>
        <v>-4.99</v>
      </c>
      <c r="M969" s="58">
        <f>IFERROR(_xlfn.XLOOKUP(K969,'02 By Fund. Year'!A:A,'02 By Fund. Year'!B:B),0)</f>
        <v>0</v>
      </c>
      <c r="N969" s="57">
        <f t="shared" si="62"/>
        <v>-4.99</v>
      </c>
      <c r="P969" s="58">
        <f t="shared" si="63"/>
        <v>-1.67</v>
      </c>
    </row>
    <row r="970" spans="1:16" x14ac:dyDescent="0.3">
      <c r="A970">
        <v>690</v>
      </c>
      <c r="B970" t="s">
        <v>133</v>
      </c>
      <c r="C970">
        <v>2015</v>
      </c>
      <c r="D970" s="57">
        <v>11.32</v>
      </c>
      <c r="E970" s="57">
        <v>0</v>
      </c>
      <c r="F970" s="57">
        <v>0</v>
      </c>
      <c r="G970" s="57">
        <v>0.27</v>
      </c>
      <c r="H970" s="57">
        <v>1.59</v>
      </c>
      <c r="I970" s="57">
        <v>0</v>
      </c>
      <c r="J970" s="57">
        <v>9.4600000000000009</v>
      </c>
      <c r="K970" s="59" t="str">
        <f t="shared" si="60"/>
        <v>690.2015</v>
      </c>
      <c r="L970" s="58">
        <f t="shared" si="61"/>
        <v>-0.27</v>
      </c>
      <c r="M970" s="58">
        <f>IFERROR(_xlfn.XLOOKUP(K970,'02 By Fund. Year'!A:A,'02 By Fund. Year'!B:B),0)</f>
        <v>0</v>
      </c>
      <c r="N970" s="57">
        <f t="shared" si="62"/>
        <v>-0.27</v>
      </c>
      <c r="P970" s="58">
        <f t="shared" si="63"/>
        <v>-1.59</v>
      </c>
    </row>
    <row r="971" spans="1:16" x14ac:dyDescent="0.3">
      <c r="A971">
        <v>690</v>
      </c>
      <c r="B971" t="s">
        <v>133</v>
      </c>
      <c r="C971">
        <v>2014</v>
      </c>
      <c r="D971" s="57">
        <v>13.94</v>
      </c>
      <c r="E971" s="57">
        <v>0</v>
      </c>
      <c r="F971" s="57">
        <v>0</v>
      </c>
      <c r="G971" s="57">
        <v>0.15</v>
      </c>
      <c r="H971" s="57">
        <v>1.28</v>
      </c>
      <c r="I971" s="57">
        <v>0</v>
      </c>
      <c r="J971" s="57">
        <v>12.51</v>
      </c>
      <c r="K971" s="59" t="str">
        <f t="shared" si="60"/>
        <v>690.2014</v>
      </c>
      <c r="L971" s="58">
        <f t="shared" si="61"/>
        <v>-0.15</v>
      </c>
      <c r="M971" s="58">
        <f>IFERROR(_xlfn.XLOOKUP(K971,'02 By Fund. Year'!A:A,'02 By Fund. Year'!B:B),0)</f>
        <v>0</v>
      </c>
      <c r="N971" s="57">
        <f t="shared" si="62"/>
        <v>-0.15</v>
      </c>
      <c r="P971" s="58">
        <f t="shared" si="63"/>
        <v>-1.28</v>
      </c>
    </row>
    <row r="972" spans="1:16" x14ac:dyDescent="0.3">
      <c r="A972">
        <v>690</v>
      </c>
      <c r="B972" t="s">
        <v>133</v>
      </c>
      <c r="C972">
        <v>2013</v>
      </c>
      <c r="D972" s="57">
        <v>10.54</v>
      </c>
      <c r="E972" s="57">
        <v>0</v>
      </c>
      <c r="F972" s="57">
        <v>0</v>
      </c>
      <c r="G972" s="57">
        <v>0.16</v>
      </c>
      <c r="H972" s="57">
        <v>0</v>
      </c>
      <c r="I972" s="57">
        <v>0</v>
      </c>
      <c r="J972" s="57">
        <v>10.38</v>
      </c>
      <c r="K972" s="59" t="str">
        <f t="shared" si="60"/>
        <v>690.2013</v>
      </c>
      <c r="L972" s="58">
        <f t="shared" si="61"/>
        <v>-0.16</v>
      </c>
      <c r="M972" s="58">
        <f>IFERROR(_xlfn.XLOOKUP(K972,'02 By Fund. Year'!A:A,'02 By Fund. Year'!B:B),0)</f>
        <v>0</v>
      </c>
      <c r="N972" s="57">
        <f t="shared" si="62"/>
        <v>-0.16</v>
      </c>
      <c r="P972" s="58">
        <f t="shared" si="63"/>
        <v>0</v>
      </c>
    </row>
    <row r="973" spans="1:16" x14ac:dyDescent="0.3">
      <c r="A973">
        <v>690</v>
      </c>
      <c r="B973" t="s">
        <v>133</v>
      </c>
      <c r="C973">
        <v>2012</v>
      </c>
      <c r="D973" s="57">
        <v>9.51</v>
      </c>
      <c r="E973" s="57">
        <v>0</v>
      </c>
      <c r="F973" s="57">
        <v>0</v>
      </c>
      <c r="G973" s="57">
        <v>0.16</v>
      </c>
      <c r="H973" s="57">
        <v>0</v>
      </c>
      <c r="I973" s="57">
        <v>0</v>
      </c>
      <c r="J973" s="57">
        <v>9.35</v>
      </c>
      <c r="K973" s="59" t="str">
        <f t="shared" si="60"/>
        <v>690.2012</v>
      </c>
      <c r="L973" s="58">
        <f t="shared" si="61"/>
        <v>-0.16</v>
      </c>
      <c r="M973" s="58">
        <f>IFERROR(_xlfn.XLOOKUP(K973,'02 By Fund. Year'!A:A,'02 By Fund. Year'!B:B),0)</f>
        <v>0</v>
      </c>
      <c r="N973" s="57">
        <f t="shared" si="62"/>
        <v>-0.16</v>
      </c>
      <c r="P973" s="58">
        <f t="shared" si="63"/>
        <v>0</v>
      </c>
    </row>
    <row r="974" spans="1:16" x14ac:dyDescent="0.3">
      <c r="A974">
        <v>690</v>
      </c>
      <c r="B974" t="s">
        <v>133</v>
      </c>
      <c r="C974">
        <v>2011</v>
      </c>
      <c r="D974" s="57">
        <v>17.170000000000002</v>
      </c>
      <c r="E974" s="57">
        <v>0</v>
      </c>
      <c r="F974" s="57">
        <v>0</v>
      </c>
      <c r="G974" s="57">
        <v>0.16</v>
      </c>
      <c r="H974" s="57">
        <v>0.79</v>
      </c>
      <c r="I974" s="57">
        <v>0</v>
      </c>
      <c r="J974" s="57">
        <v>16.22</v>
      </c>
      <c r="K974" s="59" t="str">
        <f t="shared" si="60"/>
        <v>690.2011</v>
      </c>
      <c r="L974" s="58">
        <f t="shared" si="61"/>
        <v>-0.16</v>
      </c>
      <c r="M974" s="58">
        <f>IFERROR(_xlfn.XLOOKUP(K974,'02 By Fund. Year'!A:A,'02 By Fund. Year'!B:B),0)</f>
        <v>0</v>
      </c>
      <c r="N974" s="57">
        <f t="shared" si="62"/>
        <v>-0.16</v>
      </c>
      <c r="P974" s="58">
        <f t="shared" si="63"/>
        <v>-0.79</v>
      </c>
    </row>
    <row r="975" spans="1:16" x14ac:dyDescent="0.3">
      <c r="A975">
        <v>690</v>
      </c>
      <c r="B975" t="s">
        <v>133</v>
      </c>
      <c r="C975">
        <v>2010</v>
      </c>
      <c r="D975" s="57">
        <v>8.52</v>
      </c>
      <c r="E975" s="57">
        <v>0</v>
      </c>
      <c r="F975" s="57">
        <v>0</v>
      </c>
      <c r="G975" s="57">
        <v>0.2</v>
      </c>
      <c r="H975" s="57">
        <v>0.76</v>
      </c>
      <c r="I975" s="57">
        <v>0</v>
      </c>
      <c r="J975" s="57">
        <v>7.56</v>
      </c>
      <c r="K975" s="59" t="str">
        <f t="shared" si="60"/>
        <v>690.2010</v>
      </c>
      <c r="L975" s="58">
        <f t="shared" si="61"/>
        <v>-0.2</v>
      </c>
      <c r="M975" s="58">
        <f>IFERROR(_xlfn.XLOOKUP(K975,'02 By Fund. Year'!A:A,'02 By Fund. Year'!B:B),0)</f>
        <v>0</v>
      </c>
      <c r="N975" s="57">
        <f t="shared" si="62"/>
        <v>-0.2</v>
      </c>
      <c r="P975" s="58">
        <f t="shared" si="63"/>
        <v>-0.76</v>
      </c>
    </row>
    <row r="976" spans="1:16" x14ac:dyDescent="0.3">
      <c r="A976">
        <v>690</v>
      </c>
      <c r="B976" t="s">
        <v>133</v>
      </c>
      <c r="C976">
        <v>2009</v>
      </c>
      <c r="D976" s="57">
        <v>12.72</v>
      </c>
      <c r="E976" s="57">
        <v>0</v>
      </c>
      <c r="F976" s="57">
        <v>0</v>
      </c>
      <c r="G976" s="57">
        <v>2.1</v>
      </c>
      <c r="H976" s="57">
        <v>0.87</v>
      </c>
      <c r="I976" s="57">
        <v>0</v>
      </c>
      <c r="J976" s="57">
        <v>9.75</v>
      </c>
      <c r="K976" s="59" t="str">
        <f t="shared" si="60"/>
        <v>690.2009</v>
      </c>
      <c r="L976" s="58">
        <f t="shared" si="61"/>
        <v>-2.1</v>
      </c>
      <c r="M976" s="58">
        <f>IFERROR(_xlfn.XLOOKUP(K976,'02 By Fund. Year'!A:A,'02 By Fund. Year'!B:B),0)</f>
        <v>0</v>
      </c>
      <c r="N976" s="57">
        <f t="shared" si="62"/>
        <v>-2.1</v>
      </c>
      <c r="P976" s="58">
        <f t="shared" si="63"/>
        <v>-0.87</v>
      </c>
    </row>
    <row r="977" spans="1:16" x14ac:dyDescent="0.3">
      <c r="A977">
        <v>690</v>
      </c>
      <c r="B977" t="s">
        <v>133</v>
      </c>
      <c r="C977">
        <v>2008</v>
      </c>
      <c r="D977" s="57">
        <v>6.64</v>
      </c>
      <c r="E977" s="57">
        <v>0</v>
      </c>
      <c r="F977" s="57">
        <v>0</v>
      </c>
      <c r="G977" s="57">
        <v>1.33</v>
      </c>
      <c r="H977" s="57">
        <v>0.88</v>
      </c>
      <c r="I977" s="57">
        <v>0</v>
      </c>
      <c r="J977" s="57">
        <v>4.43</v>
      </c>
      <c r="K977" s="59" t="str">
        <f t="shared" si="60"/>
        <v>690.2008</v>
      </c>
      <c r="L977" s="58">
        <f t="shared" si="61"/>
        <v>-1.33</v>
      </c>
      <c r="M977" s="58">
        <f>IFERROR(_xlfn.XLOOKUP(K977,'02 By Fund. Year'!A:A,'02 By Fund. Year'!B:B),0)</f>
        <v>0</v>
      </c>
      <c r="N977" s="57">
        <f t="shared" si="62"/>
        <v>-1.33</v>
      </c>
      <c r="P977" s="58">
        <f t="shared" si="63"/>
        <v>-0.88</v>
      </c>
    </row>
    <row r="978" spans="1:16" x14ac:dyDescent="0.3">
      <c r="A978">
        <v>690</v>
      </c>
      <c r="B978" t="s">
        <v>133</v>
      </c>
      <c r="C978">
        <v>2007</v>
      </c>
      <c r="D978" s="57">
        <v>2.44</v>
      </c>
      <c r="E978" s="57">
        <v>0</v>
      </c>
      <c r="F978" s="57">
        <v>0</v>
      </c>
      <c r="G978" s="57">
        <v>0.24</v>
      </c>
      <c r="H978" s="57">
        <v>7.0000000000000007E-2</v>
      </c>
      <c r="I978" s="57">
        <v>0</v>
      </c>
      <c r="J978" s="57">
        <v>2.13</v>
      </c>
      <c r="K978" s="59" t="str">
        <f t="shared" si="60"/>
        <v>690.2007</v>
      </c>
      <c r="L978" s="58">
        <f t="shared" si="61"/>
        <v>-0.24</v>
      </c>
      <c r="M978" s="58">
        <f>IFERROR(_xlfn.XLOOKUP(K978,'02 By Fund. Year'!A:A,'02 By Fund. Year'!B:B),0)</f>
        <v>0</v>
      </c>
      <c r="N978" s="57">
        <f t="shared" si="62"/>
        <v>-0.24</v>
      </c>
      <c r="P978" s="58">
        <f t="shared" si="63"/>
        <v>-7.0000000000000007E-2</v>
      </c>
    </row>
    <row r="979" spans="1:16" x14ac:dyDescent="0.3">
      <c r="A979">
        <v>690</v>
      </c>
      <c r="B979" t="s">
        <v>133</v>
      </c>
      <c r="C979">
        <v>2006</v>
      </c>
      <c r="D979" s="57">
        <v>2.27</v>
      </c>
      <c r="E979" s="57">
        <v>0</v>
      </c>
      <c r="F979" s="57">
        <v>0</v>
      </c>
      <c r="G979" s="57">
        <v>0.26</v>
      </c>
      <c r="H979" s="57">
        <v>0.18</v>
      </c>
      <c r="I979" s="57">
        <v>0</v>
      </c>
      <c r="J979" s="57">
        <v>1.83</v>
      </c>
      <c r="K979" s="59" t="str">
        <f t="shared" si="60"/>
        <v>690.2006</v>
      </c>
      <c r="L979" s="58">
        <f t="shared" si="61"/>
        <v>-0.26</v>
      </c>
      <c r="M979" s="58">
        <f>IFERROR(_xlfn.XLOOKUP(K979,'02 By Fund. Year'!A:A,'02 By Fund. Year'!B:B),0)</f>
        <v>0</v>
      </c>
      <c r="N979" s="57">
        <f t="shared" si="62"/>
        <v>-0.26</v>
      </c>
      <c r="P979" s="58">
        <f t="shared" si="63"/>
        <v>-0.18</v>
      </c>
    </row>
    <row r="980" spans="1:16" x14ac:dyDescent="0.3">
      <c r="A980">
        <v>690</v>
      </c>
      <c r="B980" t="s">
        <v>133</v>
      </c>
      <c r="C980">
        <v>2005</v>
      </c>
      <c r="D980" s="57">
        <v>1.95</v>
      </c>
      <c r="E980" s="57">
        <v>0</v>
      </c>
      <c r="F980" s="57">
        <v>0</v>
      </c>
      <c r="G980" s="57">
        <v>0.22</v>
      </c>
      <c r="H980" s="57">
        <v>0.05</v>
      </c>
      <c r="I980" s="57">
        <v>0</v>
      </c>
      <c r="J980" s="57">
        <v>1.68</v>
      </c>
      <c r="K980" s="59" t="str">
        <f t="shared" si="60"/>
        <v>690.2005</v>
      </c>
      <c r="L980" s="58">
        <f t="shared" si="61"/>
        <v>-0.22</v>
      </c>
      <c r="M980" s="58">
        <f>IFERROR(_xlfn.XLOOKUP(K980,'02 By Fund. Year'!A:A,'02 By Fund. Year'!B:B),0)</f>
        <v>0</v>
      </c>
      <c r="N980" s="57">
        <f t="shared" si="62"/>
        <v>-0.22</v>
      </c>
      <c r="P980" s="58">
        <f t="shared" si="63"/>
        <v>-0.05</v>
      </c>
    </row>
    <row r="981" spans="1:16" x14ac:dyDescent="0.3">
      <c r="A981">
        <v>690</v>
      </c>
      <c r="B981" t="s">
        <v>133</v>
      </c>
      <c r="C981">
        <v>2004</v>
      </c>
      <c r="D981" s="57">
        <v>1.55</v>
      </c>
      <c r="E981" s="57">
        <v>0</v>
      </c>
      <c r="F981" s="57">
        <v>0</v>
      </c>
      <c r="G981" s="57">
        <v>0.23</v>
      </c>
      <c r="H981" s="57">
        <v>0.03</v>
      </c>
      <c r="I981" s="57">
        <v>0</v>
      </c>
      <c r="J981" s="57">
        <v>1.29</v>
      </c>
      <c r="K981" s="59" t="str">
        <f t="shared" si="60"/>
        <v>690.2004</v>
      </c>
      <c r="L981" s="58">
        <f t="shared" si="61"/>
        <v>-0.23</v>
      </c>
      <c r="M981" s="58">
        <f>IFERROR(_xlfn.XLOOKUP(K981,'02 By Fund. Year'!A:A,'02 By Fund. Year'!B:B),0)</f>
        <v>0</v>
      </c>
      <c r="N981" s="57">
        <f t="shared" si="62"/>
        <v>-0.23</v>
      </c>
      <c r="P981" s="58">
        <f t="shared" si="63"/>
        <v>-0.03</v>
      </c>
    </row>
    <row r="982" spans="1:16" x14ac:dyDescent="0.3">
      <c r="A982">
        <v>690</v>
      </c>
      <c r="B982" t="s">
        <v>133</v>
      </c>
      <c r="C982">
        <v>2003</v>
      </c>
      <c r="D982" s="57">
        <v>0.77</v>
      </c>
      <c r="E982" s="57">
        <v>0</v>
      </c>
      <c r="F982" s="57">
        <v>0</v>
      </c>
      <c r="G982" s="57">
        <v>0.11</v>
      </c>
      <c r="H982" s="57">
        <v>0</v>
      </c>
      <c r="I982" s="57">
        <v>0</v>
      </c>
      <c r="J982" s="57">
        <v>0.66</v>
      </c>
      <c r="K982" s="59" t="str">
        <f t="shared" si="60"/>
        <v>690.2003</v>
      </c>
      <c r="L982" s="58">
        <f t="shared" si="61"/>
        <v>-0.11</v>
      </c>
      <c r="M982" s="58">
        <f>IFERROR(_xlfn.XLOOKUP(K982,'02 By Fund. Year'!A:A,'02 By Fund. Year'!B:B),0)</f>
        <v>0</v>
      </c>
      <c r="N982" s="57">
        <f t="shared" si="62"/>
        <v>-0.11</v>
      </c>
      <c r="P982" s="58">
        <f t="shared" si="63"/>
        <v>0</v>
      </c>
    </row>
    <row r="983" spans="1:16" x14ac:dyDescent="0.3">
      <c r="A983">
        <v>690</v>
      </c>
      <c r="B983" t="s">
        <v>133</v>
      </c>
      <c r="C983">
        <v>2002</v>
      </c>
      <c r="D983" s="57">
        <v>0.91</v>
      </c>
      <c r="E983" s="57">
        <v>0</v>
      </c>
      <c r="F983" s="57">
        <v>0</v>
      </c>
      <c r="G983" s="57">
        <v>0</v>
      </c>
      <c r="H983" s="57">
        <v>0</v>
      </c>
      <c r="I983" s="57">
        <v>0</v>
      </c>
      <c r="J983" s="57">
        <v>0.91</v>
      </c>
      <c r="K983" s="59" t="str">
        <f t="shared" si="60"/>
        <v>690.2002</v>
      </c>
      <c r="L983" s="58">
        <f t="shared" si="61"/>
        <v>0</v>
      </c>
      <c r="M983" s="58">
        <f>IFERROR(_xlfn.XLOOKUP(K983,'02 By Fund. Year'!A:A,'02 By Fund. Year'!B:B),0)</f>
        <v>0</v>
      </c>
      <c r="N983" s="57">
        <f t="shared" si="62"/>
        <v>0</v>
      </c>
      <c r="P983" s="58">
        <f t="shared" si="63"/>
        <v>0</v>
      </c>
    </row>
    <row r="984" spans="1:16" x14ac:dyDescent="0.3">
      <c r="A984">
        <v>690</v>
      </c>
      <c r="B984" t="s">
        <v>133</v>
      </c>
      <c r="C984">
        <v>2001</v>
      </c>
      <c r="D984" s="57">
        <v>1.48</v>
      </c>
      <c r="E984" s="57">
        <v>0</v>
      </c>
      <c r="F984" s="57">
        <v>0</v>
      </c>
      <c r="G984" s="57">
        <v>0</v>
      </c>
      <c r="H984" s="57">
        <v>0</v>
      </c>
      <c r="I984" s="57">
        <v>0</v>
      </c>
      <c r="J984" s="57">
        <v>1.48</v>
      </c>
      <c r="K984" s="59" t="str">
        <f t="shared" si="60"/>
        <v>690.2001</v>
      </c>
      <c r="L984" s="58">
        <f t="shared" si="61"/>
        <v>0</v>
      </c>
      <c r="M984" s="58">
        <f>IFERROR(_xlfn.XLOOKUP(K984,'02 By Fund. Year'!A:A,'02 By Fund. Year'!B:B),0)</f>
        <v>0</v>
      </c>
      <c r="N984" s="57">
        <f t="shared" si="62"/>
        <v>0</v>
      </c>
      <c r="P984" s="58">
        <f t="shared" si="63"/>
        <v>0</v>
      </c>
    </row>
    <row r="985" spans="1:16" x14ac:dyDescent="0.3">
      <c r="A985">
        <v>690</v>
      </c>
      <c r="B985" t="s">
        <v>133</v>
      </c>
      <c r="C985">
        <v>2000</v>
      </c>
      <c r="D985" s="57">
        <v>2.2599999999999998</v>
      </c>
      <c r="E985" s="57">
        <v>0</v>
      </c>
      <c r="F985" s="57">
        <v>0</v>
      </c>
      <c r="G985" s="57">
        <v>0</v>
      </c>
      <c r="H985" s="57">
        <v>0</v>
      </c>
      <c r="I985" s="57">
        <v>0</v>
      </c>
      <c r="J985" s="57">
        <v>2.2599999999999998</v>
      </c>
      <c r="K985" s="59" t="str">
        <f t="shared" si="60"/>
        <v>690.2000</v>
      </c>
      <c r="L985" s="58">
        <f t="shared" si="61"/>
        <v>0</v>
      </c>
      <c r="M985" s="58">
        <f>IFERROR(_xlfn.XLOOKUP(K985,'02 By Fund. Year'!A:A,'02 By Fund. Year'!B:B),0)</f>
        <v>0</v>
      </c>
      <c r="N985" s="57">
        <f t="shared" si="62"/>
        <v>0</v>
      </c>
      <c r="P985" s="58">
        <f t="shared" si="63"/>
        <v>0</v>
      </c>
    </row>
    <row r="986" spans="1:16" x14ac:dyDescent="0.3">
      <c r="A986">
        <v>690</v>
      </c>
      <c r="B986" t="s">
        <v>133</v>
      </c>
      <c r="C986">
        <v>1999</v>
      </c>
      <c r="D986" s="57">
        <v>1.07</v>
      </c>
      <c r="E986" s="57">
        <v>0</v>
      </c>
      <c r="F986" s="57">
        <v>0</v>
      </c>
      <c r="G986" s="57">
        <v>0</v>
      </c>
      <c r="H986" s="57">
        <v>0</v>
      </c>
      <c r="I986" s="57">
        <v>0</v>
      </c>
      <c r="J986" s="57">
        <v>1.07</v>
      </c>
      <c r="K986" s="59" t="str">
        <f t="shared" si="60"/>
        <v>690.1999</v>
      </c>
      <c r="L986" s="58">
        <f t="shared" si="61"/>
        <v>0</v>
      </c>
      <c r="M986" s="58">
        <f>IFERROR(_xlfn.XLOOKUP(K986,'02 By Fund. Year'!A:A,'02 By Fund. Year'!B:B),0)</f>
        <v>0</v>
      </c>
      <c r="N986" s="57">
        <f t="shared" si="62"/>
        <v>0</v>
      </c>
      <c r="P986" s="58">
        <f t="shared" si="63"/>
        <v>0</v>
      </c>
    </row>
    <row r="987" spans="1:16" x14ac:dyDescent="0.3">
      <c r="A987">
        <v>690</v>
      </c>
      <c r="B987" t="s">
        <v>133</v>
      </c>
      <c r="C987">
        <v>1998</v>
      </c>
      <c r="D987" s="57">
        <v>0.27</v>
      </c>
      <c r="E987" s="57">
        <v>0</v>
      </c>
      <c r="F987" s="57">
        <v>0</v>
      </c>
      <c r="G987" s="57">
        <v>0</v>
      </c>
      <c r="H987" s="57">
        <v>0</v>
      </c>
      <c r="I987" s="57">
        <v>0</v>
      </c>
      <c r="J987" s="57">
        <v>0.27</v>
      </c>
      <c r="K987" s="59" t="str">
        <f t="shared" si="60"/>
        <v>690.1998</v>
      </c>
      <c r="L987" s="58">
        <f t="shared" si="61"/>
        <v>0</v>
      </c>
      <c r="M987" s="58">
        <f>IFERROR(_xlfn.XLOOKUP(K987,'02 By Fund. Year'!A:A,'02 By Fund. Year'!B:B),0)</f>
        <v>0</v>
      </c>
      <c r="N987" s="57">
        <f t="shared" si="62"/>
        <v>0</v>
      </c>
      <c r="P987" s="58">
        <f t="shared" si="63"/>
        <v>0</v>
      </c>
    </row>
    <row r="988" spans="1:16" x14ac:dyDescent="0.3">
      <c r="A988">
        <v>690</v>
      </c>
      <c r="B988" t="s">
        <v>133</v>
      </c>
      <c r="C988">
        <v>1997</v>
      </c>
      <c r="D988" s="57">
        <v>0.05</v>
      </c>
      <c r="E988" s="57">
        <v>0</v>
      </c>
      <c r="F988" s="57">
        <v>0</v>
      </c>
      <c r="G988" s="57">
        <v>0</v>
      </c>
      <c r="H988" s="57">
        <v>0</v>
      </c>
      <c r="I988" s="57">
        <v>0</v>
      </c>
      <c r="J988" s="57">
        <v>0.05</v>
      </c>
      <c r="K988" s="59" t="str">
        <f t="shared" si="60"/>
        <v>690.1997</v>
      </c>
      <c r="L988" s="58">
        <f t="shared" si="61"/>
        <v>0</v>
      </c>
      <c r="M988" s="58">
        <f>IFERROR(_xlfn.XLOOKUP(K988,'02 By Fund. Year'!A:A,'02 By Fund. Year'!B:B),0)</f>
        <v>0</v>
      </c>
      <c r="N988" s="57">
        <f t="shared" si="62"/>
        <v>0</v>
      </c>
      <c r="P988" s="58">
        <f t="shared" si="63"/>
        <v>0</v>
      </c>
    </row>
    <row r="989" spans="1:16" x14ac:dyDescent="0.3">
      <c r="A989">
        <v>690</v>
      </c>
      <c r="B989" t="s">
        <v>133</v>
      </c>
      <c r="C989">
        <v>1996</v>
      </c>
      <c r="D989" s="57">
        <v>0.05</v>
      </c>
      <c r="E989" s="57">
        <v>0</v>
      </c>
      <c r="F989" s="57">
        <v>0</v>
      </c>
      <c r="G989" s="57">
        <v>0</v>
      </c>
      <c r="H989" s="57">
        <v>0</v>
      </c>
      <c r="I989" s="57">
        <v>0</v>
      </c>
      <c r="J989" s="57">
        <v>0.05</v>
      </c>
      <c r="K989" s="59" t="str">
        <f t="shared" si="60"/>
        <v>690.1996</v>
      </c>
      <c r="L989" s="58">
        <f t="shared" si="61"/>
        <v>0</v>
      </c>
      <c r="M989" s="58">
        <f>IFERROR(_xlfn.XLOOKUP(K989,'02 By Fund. Year'!A:A,'02 By Fund. Year'!B:B),0)</f>
        <v>0</v>
      </c>
      <c r="N989" s="57">
        <f t="shared" si="62"/>
        <v>0</v>
      </c>
      <c r="P989" s="58">
        <f t="shared" si="63"/>
        <v>0</v>
      </c>
    </row>
    <row r="990" spans="1:16" x14ac:dyDescent="0.3">
      <c r="A990">
        <v>690</v>
      </c>
      <c r="B990" t="s">
        <v>133</v>
      </c>
      <c r="C990">
        <v>1995</v>
      </c>
      <c r="D990" s="57">
        <v>0.05</v>
      </c>
      <c r="E990" s="57">
        <v>0</v>
      </c>
      <c r="F990" s="57">
        <v>0</v>
      </c>
      <c r="G990" s="57">
        <v>0</v>
      </c>
      <c r="H990" s="57">
        <v>0</v>
      </c>
      <c r="I990" s="57">
        <v>0</v>
      </c>
      <c r="J990" s="57">
        <v>0.05</v>
      </c>
      <c r="K990" s="59" t="str">
        <f t="shared" si="60"/>
        <v>690.1995</v>
      </c>
      <c r="L990" s="58">
        <f t="shared" si="61"/>
        <v>0</v>
      </c>
      <c r="M990" s="58">
        <f>IFERROR(_xlfn.XLOOKUP(K990,'02 By Fund. Year'!A:A,'02 By Fund. Year'!B:B),0)</f>
        <v>0</v>
      </c>
      <c r="N990" s="57">
        <f t="shared" si="62"/>
        <v>0</v>
      </c>
      <c r="P990" s="58">
        <f t="shared" si="63"/>
        <v>0</v>
      </c>
    </row>
    <row r="991" spans="1:16" x14ac:dyDescent="0.3">
      <c r="A991">
        <v>690</v>
      </c>
      <c r="B991" t="s">
        <v>133</v>
      </c>
      <c r="C991">
        <v>1994</v>
      </c>
      <c r="D991" s="57">
        <v>0</v>
      </c>
      <c r="E991" s="57">
        <v>0</v>
      </c>
      <c r="F991" s="57">
        <v>0</v>
      </c>
      <c r="G991" s="57">
        <v>0</v>
      </c>
      <c r="H991" s="57">
        <v>0</v>
      </c>
      <c r="I991" s="57">
        <v>0</v>
      </c>
      <c r="J991" s="57">
        <v>0</v>
      </c>
      <c r="K991" s="59" t="str">
        <f t="shared" si="60"/>
        <v>690.1994</v>
      </c>
      <c r="L991" s="58">
        <f t="shared" si="61"/>
        <v>0</v>
      </c>
      <c r="M991" s="58">
        <f>IFERROR(_xlfn.XLOOKUP(K991,'02 By Fund. Year'!A:A,'02 By Fund. Year'!B:B),0)</f>
        <v>0</v>
      </c>
      <c r="N991" s="57">
        <f t="shared" si="62"/>
        <v>0</v>
      </c>
      <c r="P991" s="58">
        <f t="shared" si="63"/>
        <v>0</v>
      </c>
    </row>
    <row r="992" spans="1:16" x14ac:dyDescent="0.3">
      <c r="A992">
        <v>690</v>
      </c>
      <c r="B992" t="s">
        <v>133</v>
      </c>
      <c r="C992">
        <v>1993</v>
      </c>
      <c r="D992" s="57">
        <v>0.03</v>
      </c>
      <c r="E992" s="57">
        <v>0</v>
      </c>
      <c r="F992" s="57">
        <v>0</v>
      </c>
      <c r="G992" s="57">
        <v>0</v>
      </c>
      <c r="H992" s="57">
        <v>0</v>
      </c>
      <c r="I992" s="57">
        <v>0</v>
      </c>
      <c r="J992" s="57">
        <v>0.03</v>
      </c>
      <c r="K992" s="59" t="str">
        <f t="shared" si="60"/>
        <v>690.1993</v>
      </c>
      <c r="L992" s="58">
        <f t="shared" si="61"/>
        <v>0</v>
      </c>
      <c r="M992" s="58">
        <f>IFERROR(_xlfn.XLOOKUP(K992,'02 By Fund. Year'!A:A,'02 By Fund. Year'!B:B),0)</f>
        <v>0</v>
      </c>
      <c r="N992" s="57">
        <f t="shared" si="62"/>
        <v>0</v>
      </c>
      <c r="P992" s="58">
        <f t="shared" si="63"/>
        <v>0</v>
      </c>
    </row>
    <row r="993" spans="1:16" x14ac:dyDescent="0.3">
      <c r="A993">
        <v>690</v>
      </c>
      <c r="B993" t="s">
        <v>133</v>
      </c>
      <c r="C993">
        <v>1992</v>
      </c>
      <c r="D993" s="57">
        <v>0.04</v>
      </c>
      <c r="E993" s="57">
        <v>0</v>
      </c>
      <c r="F993" s="57">
        <v>0</v>
      </c>
      <c r="G993" s="57">
        <v>0</v>
      </c>
      <c r="H993" s="57">
        <v>0</v>
      </c>
      <c r="I993" s="57">
        <v>0</v>
      </c>
      <c r="J993" s="57">
        <v>0.04</v>
      </c>
      <c r="K993" s="59" t="str">
        <f t="shared" si="60"/>
        <v>690.1992</v>
      </c>
      <c r="L993" s="58">
        <f t="shared" si="61"/>
        <v>0</v>
      </c>
      <c r="M993" s="58">
        <f>IFERROR(_xlfn.XLOOKUP(K993,'02 By Fund. Year'!A:A,'02 By Fund. Year'!B:B),0)</f>
        <v>0</v>
      </c>
      <c r="N993" s="57">
        <f t="shared" si="62"/>
        <v>0</v>
      </c>
      <c r="P993" s="58">
        <f t="shared" si="63"/>
        <v>0</v>
      </c>
    </row>
    <row r="994" spans="1:16" x14ac:dyDescent="0.3">
      <c r="A994">
        <v>690</v>
      </c>
      <c r="B994" t="s">
        <v>133</v>
      </c>
      <c r="C994">
        <v>1991</v>
      </c>
      <c r="D994" s="57">
        <v>0.04</v>
      </c>
      <c r="E994" s="57">
        <v>0</v>
      </c>
      <c r="F994" s="57">
        <v>0</v>
      </c>
      <c r="G994" s="57">
        <v>0</v>
      </c>
      <c r="H994" s="57">
        <v>0</v>
      </c>
      <c r="I994" s="57">
        <v>0</v>
      </c>
      <c r="J994" s="57">
        <v>0.04</v>
      </c>
      <c r="K994" s="59" t="str">
        <f t="shared" si="60"/>
        <v>690.1991</v>
      </c>
      <c r="L994" s="58">
        <f t="shared" si="61"/>
        <v>0</v>
      </c>
      <c r="M994" s="58">
        <f>IFERROR(_xlfn.XLOOKUP(K994,'02 By Fund. Year'!A:A,'02 By Fund. Year'!B:B),0)</f>
        <v>0</v>
      </c>
      <c r="N994" s="57">
        <f t="shared" si="62"/>
        <v>0</v>
      </c>
      <c r="P994" s="58">
        <f t="shared" si="63"/>
        <v>0</v>
      </c>
    </row>
    <row r="995" spans="1:16" x14ac:dyDescent="0.3">
      <c r="A995">
        <v>690</v>
      </c>
      <c r="B995" t="s">
        <v>133</v>
      </c>
      <c r="C995">
        <v>1990</v>
      </c>
      <c r="D995" s="57">
        <v>0.05</v>
      </c>
      <c r="E995" s="57">
        <v>0</v>
      </c>
      <c r="F995" s="57">
        <v>0</v>
      </c>
      <c r="G995" s="57">
        <v>0</v>
      </c>
      <c r="H995" s="57">
        <v>0</v>
      </c>
      <c r="I995" s="57">
        <v>0</v>
      </c>
      <c r="J995" s="57">
        <v>0.05</v>
      </c>
      <c r="K995" s="59" t="str">
        <f t="shared" si="60"/>
        <v>690.1990</v>
      </c>
      <c r="L995" s="58">
        <f t="shared" si="61"/>
        <v>0</v>
      </c>
      <c r="M995" s="58">
        <f>IFERROR(_xlfn.XLOOKUP(K995,'02 By Fund. Year'!A:A,'02 By Fund. Year'!B:B),0)</f>
        <v>0</v>
      </c>
      <c r="N995" s="57">
        <f t="shared" si="62"/>
        <v>0</v>
      </c>
      <c r="P995" s="58">
        <f t="shared" si="63"/>
        <v>0</v>
      </c>
    </row>
    <row r="996" spans="1:16" x14ac:dyDescent="0.3">
      <c r="A996">
        <v>690</v>
      </c>
      <c r="B996" t="s">
        <v>133</v>
      </c>
      <c r="C996">
        <v>1989</v>
      </c>
      <c r="D996" s="57">
        <v>0.05</v>
      </c>
      <c r="E996" s="57">
        <v>0</v>
      </c>
      <c r="F996" s="57">
        <v>0</v>
      </c>
      <c r="G996" s="57">
        <v>0</v>
      </c>
      <c r="H996" s="57">
        <v>0</v>
      </c>
      <c r="I996" s="57">
        <v>0</v>
      </c>
      <c r="J996" s="57">
        <v>0.05</v>
      </c>
      <c r="K996" s="59" t="str">
        <f t="shared" si="60"/>
        <v>690.1989</v>
      </c>
      <c r="L996" s="58">
        <f t="shared" si="61"/>
        <v>0</v>
      </c>
      <c r="M996" s="58">
        <f>IFERROR(_xlfn.XLOOKUP(K996,'02 By Fund. Year'!A:A,'02 By Fund. Year'!B:B),0)</f>
        <v>0</v>
      </c>
      <c r="N996" s="57">
        <f t="shared" si="62"/>
        <v>0</v>
      </c>
      <c r="P996" s="58">
        <f t="shared" si="63"/>
        <v>0</v>
      </c>
    </row>
    <row r="997" spans="1:16" x14ac:dyDescent="0.3">
      <c r="A997">
        <v>690</v>
      </c>
      <c r="B997" t="s">
        <v>133</v>
      </c>
      <c r="C997">
        <v>1988</v>
      </c>
      <c r="D997" s="57">
        <v>0.05</v>
      </c>
      <c r="E997" s="57">
        <v>0</v>
      </c>
      <c r="F997" s="57">
        <v>0</v>
      </c>
      <c r="G997" s="57">
        <v>0</v>
      </c>
      <c r="H997" s="57">
        <v>0</v>
      </c>
      <c r="I997" s="57">
        <v>0</v>
      </c>
      <c r="J997" s="57">
        <v>0.05</v>
      </c>
      <c r="K997" s="59" t="str">
        <f t="shared" si="60"/>
        <v>690.1988</v>
      </c>
      <c r="L997" s="58">
        <f t="shared" si="61"/>
        <v>0</v>
      </c>
      <c r="M997" s="58">
        <f>IFERROR(_xlfn.XLOOKUP(K997,'02 By Fund. Year'!A:A,'02 By Fund. Year'!B:B),0)</f>
        <v>0</v>
      </c>
      <c r="N997" s="57">
        <f t="shared" si="62"/>
        <v>0</v>
      </c>
      <c r="P997" s="58">
        <f t="shared" si="63"/>
        <v>0</v>
      </c>
    </row>
    <row r="998" spans="1:16" x14ac:dyDescent="0.3">
      <c r="A998">
        <v>690</v>
      </c>
      <c r="B998" t="s">
        <v>133</v>
      </c>
      <c r="C998">
        <v>1987</v>
      </c>
      <c r="D998" s="57">
        <v>0.16</v>
      </c>
      <c r="E998" s="57">
        <v>0</v>
      </c>
      <c r="F998" s="57">
        <v>0</v>
      </c>
      <c r="G998" s="57">
        <v>0</v>
      </c>
      <c r="H998" s="57">
        <v>0.11</v>
      </c>
      <c r="I998" s="57">
        <v>0</v>
      </c>
      <c r="J998" s="57">
        <v>0.05</v>
      </c>
      <c r="K998" s="59" t="str">
        <f t="shared" si="60"/>
        <v>690.1987</v>
      </c>
      <c r="L998" s="58">
        <f t="shared" si="61"/>
        <v>0</v>
      </c>
      <c r="M998" s="58">
        <f>IFERROR(_xlfn.XLOOKUP(K998,'02 By Fund. Year'!A:A,'02 By Fund. Year'!B:B),0)</f>
        <v>0</v>
      </c>
      <c r="N998" s="57">
        <f t="shared" si="62"/>
        <v>0</v>
      </c>
      <c r="P998" s="58">
        <f t="shared" si="63"/>
        <v>-0.11</v>
      </c>
    </row>
    <row r="999" spans="1:16" x14ac:dyDescent="0.3">
      <c r="A999">
        <v>690</v>
      </c>
      <c r="B999" t="s">
        <v>133</v>
      </c>
      <c r="C999">
        <v>1986</v>
      </c>
      <c r="D999" s="57">
        <v>0.12</v>
      </c>
      <c r="E999" s="57">
        <v>0</v>
      </c>
      <c r="F999" s="57">
        <v>0</v>
      </c>
      <c r="G999" s="57">
        <v>0</v>
      </c>
      <c r="H999" s="57">
        <v>0.09</v>
      </c>
      <c r="I999" s="57">
        <v>0</v>
      </c>
      <c r="J999" s="57">
        <v>0.03</v>
      </c>
      <c r="K999" s="59" t="str">
        <f t="shared" si="60"/>
        <v>690.1986</v>
      </c>
      <c r="L999" s="58">
        <f t="shared" si="61"/>
        <v>0</v>
      </c>
      <c r="M999" s="58">
        <f>IFERROR(_xlfn.XLOOKUP(K999,'02 By Fund. Year'!A:A,'02 By Fund. Year'!B:B),0)</f>
        <v>0</v>
      </c>
      <c r="N999" s="57">
        <f t="shared" si="62"/>
        <v>0</v>
      </c>
      <c r="P999" s="58">
        <f t="shared" si="63"/>
        <v>-0.09</v>
      </c>
    </row>
    <row r="1000" spans="1:16" x14ac:dyDescent="0.3">
      <c r="A1000">
        <v>690</v>
      </c>
      <c r="B1000" t="s">
        <v>133</v>
      </c>
      <c r="C1000">
        <v>1985</v>
      </c>
      <c r="D1000" s="57">
        <v>0.11</v>
      </c>
      <c r="E1000" s="57">
        <v>0</v>
      </c>
      <c r="F1000" s="57">
        <v>0</v>
      </c>
      <c r="G1000" s="57">
        <v>0</v>
      </c>
      <c r="H1000" s="57">
        <v>0.09</v>
      </c>
      <c r="I1000" s="57">
        <v>0</v>
      </c>
      <c r="J1000" s="57">
        <v>0.02</v>
      </c>
      <c r="K1000" s="59" t="str">
        <f t="shared" si="60"/>
        <v>690.1985</v>
      </c>
      <c r="L1000" s="58">
        <f t="shared" si="61"/>
        <v>0</v>
      </c>
      <c r="M1000" s="58">
        <f>IFERROR(_xlfn.XLOOKUP(K1000,'02 By Fund. Year'!A:A,'02 By Fund. Year'!B:B),0)</f>
        <v>0</v>
      </c>
      <c r="N1000" s="57">
        <f t="shared" si="62"/>
        <v>0</v>
      </c>
      <c r="P1000" s="58">
        <f t="shared" si="63"/>
        <v>-0.09</v>
      </c>
    </row>
    <row r="1001" spans="1:16" x14ac:dyDescent="0.3">
      <c r="A1001">
        <v>690</v>
      </c>
      <c r="B1001" t="s">
        <v>133</v>
      </c>
      <c r="C1001">
        <v>1984</v>
      </c>
      <c r="D1001" s="57">
        <v>0.08</v>
      </c>
      <c r="E1001" s="57">
        <v>0</v>
      </c>
      <c r="F1001" s="57">
        <v>0</v>
      </c>
      <c r="G1001" s="57">
        <v>0</v>
      </c>
      <c r="H1001" s="57">
        <v>0.08</v>
      </c>
      <c r="I1001" s="57">
        <v>0</v>
      </c>
      <c r="J1001" s="57">
        <v>0</v>
      </c>
      <c r="K1001" s="59" t="str">
        <f t="shared" si="60"/>
        <v>690.1984</v>
      </c>
      <c r="L1001" s="58">
        <f t="shared" si="61"/>
        <v>0</v>
      </c>
      <c r="M1001" s="58">
        <f>IFERROR(_xlfn.XLOOKUP(K1001,'02 By Fund. Year'!A:A,'02 By Fund. Year'!B:B),0)</f>
        <v>0</v>
      </c>
      <c r="N1001" s="57">
        <f t="shared" si="62"/>
        <v>0</v>
      </c>
      <c r="P1001" s="58">
        <f t="shared" si="63"/>
        <v>-0.08</v>
      </c>
    </row>
    <row r="1002" spans="1:16" x14ac:dyDescent="0.3">
      <c r="A1002">
        <v>690</v>
      </c>
      <c r="B1002" t="s">
        <v>133</v>
      </c>
      <c r="C1002">
        <v>1983</v>
      </c>
      <c r="D1002" s="57">
        <v>0.02</v>
      </c>
      <c r="E1002" s="57">
        <v>0</v>
      </c>
      <c r="F1002" s="57">
        <v>0</v>
      </c>
      <c r="G1002" s="57">
        <v>0</v>
      </c>
      <c r="H1002" s="57">
        <v>0.02</v>
      </c>
      <c r="I1002" s="57">
        <v>0</v>
      </c>
      <c r="J1002" s="57">
        <v>0</v>
      </c>
      <c r="K1002" s="59" t="str">
        <f t="shared" si="60"/>
        <v>690.1983</v>
      </c>
      <c r="L1002" s="58">
        <f t="shared" si="61"/>
        <v>0</v>
      </c>
      <c r="M1002" s="58">
        <f>IFERROR(_xlfn.XLOOKUP(K1002,'02 By Fund. Year'!A:A,'02 By Fund. Year'!B:B),0)</f>
        <v>0</v>
      </c>
      <c r="N1002" s="57">
        <f t="shared" si="62"/>
        <v>0</v>
      </c>
      <c r="P1002" s="58">
        <f t="shared" si="63"/>
        <v>-0.02</v>
      </c>
    </row>
    <row r="1003" spans="1:16" x14ac:dyDescent="0.3">
      <c r="A1003">
        <v>693</v>
      </c>
      <c r="B1003" t="s">
        <v>134</v>
      </c>
      <c r="C1003">
        <v>2025</v>
      </c>
      <c r="D1003" s="57">
        <v>2890757.99</v>
      </c>
      <c r="E1003" s="57">
        <v>943.37</v>
      </c>
      <c r="F1003" s="57">
        <v>-3111.85</v>
      </c>
      <c r="G1003" s="57">
        <v>14.03</v>
      </c>
      <c r="H1003" s="57">
        <v>2783507.01</v>
      </c>
      <c r="I1003" s="57">
        <v>73864.53</v>
      </c>
      <c r="J1003" s="57">
        <v>31203.94</v>
      </c>
      <c r="K1003" s="59" t="str">
        <f t="shared" si="60"/>
        <v>693.2025</v>
      </c>
      <c r="L1003" s="58">
        <f t="shared" si="61"/>
        <v>-2182.5100000000002</v>
      </c>
      <c r="M1003" s="58">
        <f>IFERROR(_xlfn.XLOOKUP(K1003,'02 By Fund. Year'!A:A,'02 By Fund. Year'!B:B),0)</f>
        <v>-10539.43</v>
      </c>
      <c r="N1003" s="57">
        <f t="shared" si="62"/>
        <v>-12721.94</v>
      </c>
      <c r="P1003" s="58">
        <f t="shared" si="63"/>
        <v>-2772967.5799999996</v>
      </c>
    </row>
    <row r="1004" spans="1:16" x14ac:dyDescent="0.3">
      <c r="A1004">
        <v>693</v>
      </c>
      <c r="B1004" t="s">
        <v>134</v>
      </c>
      <c r="C1004">
        <v>2024</v>
      </c>
      <c r="D1004" s="57">
        <v>28446.66</v>
      </c>
      <c r="E1004" s="57">
        <v>0</v>
      </c>
      <c r="F1004" s="57">
        <v>-2064.6999999999998</v>
      </c>
      <c r="G1004" s="57">
        <v>12.34</v>
      </c>
      <c r="H1004" s="57">
        <v>17244.689999999999</v>
      </c>
      <c r="I1004" s="57">
        <v>-13.1</v>
      </c>
      <c r="J1004" s="57">
        <v>9138.0300000000007</v>
      </c>
      <c r="K1004" s="59" t="str">
        <f t="shared" si="60"/>
        <v>693.2024</v>
      </c>
      <c r="L1004" s="58">
        <f t="shared" si="61"/>
        <v>-2077.04</v>
      </c>
      <c r="M1004" s="58">
        <f>IFERROR(_xlfn.XLOOKUP(K1004,'02 By Fund. Year'!A:A,'02 By Fund. Year'!B:B),0)</f>
        <v>17013.099999999999</v>
      </c>
      <c r="N1004" s="57">
        <f t="shared" si="62"/>
        <v>14936.059999999998</v>
      </c>
      <c r="P1004" s="58">
        <f t="shared" si="63"/>
        <v>-34257.789999999994</v>
      </c>
    </row>
    <row r="1005" spans="1:16" x14ac:dyDescent="0.3">
      <c r="A1005">
        <v>693</v>
      </c>
      <c r="B1005" t="s">
        <v>134</v>
      </c>
      <c r="C1005">
        <v>2023</v>
      </c>
      <c r="D1005" s="57">
        <v>8312.49</v>
      </c>
      <c r="E1005" s="57">
        <v>10.16</v>
      </c>
      <c r="F1005" s="57">
        <v>-354.9</v>
      </c>
      <c r="G1005" s="57">
        <v>9.9700000000000006</v>
      </c>
      <c r="H1005" s="57">
        <v>2800.39</v>
      </c>
      <c r="I1005" s="57">
        <v>0.13</v>
      </c>
      <c r="J1005" s="57">
        <v>5157.26</v>
      </c>
      <c r="K1005" s="59" t="str">
        <f t="shared" si="60"/>
        <v>693.2023</v>
      </c>
      <c r="L1005" s="58">
        <f t="shared" si="61"/>
        <v>-354.71</v>
      </c>
      <c r="M1005" s="58">
        <f>IFERROR(_xlfn.XLOOKUP(K1005,'02 By Fund. Year'!A:A,'02 By Fund. Year'!B:B),0)</f>
        <v>5981.4</v>
      </c>
      <c r="N1005" s="57">
        <f t="shared" si="62"/>
        <v>5626.69</v>
      </c>
      <c r="P1005" s="58">
        <f t="shared" si="63"/>
        <v>-8781.7899999999991</v>
      </c>
    </row>
    <row r="1006" spans="1:16" x14ac:dyDescent="0.3">
      <c r="A1006">
        <v>693</v>
      </c>
      <c r="B1006" t="s">
        <v>134</v>
      </c>
      <c r="C1006">
        <v>2022</v>
      </c>
      <c r="D1006" s="57">
        <v>3857.65</v>
      </c>
      <c r="E1006" s="57">
        <v>0</v>
      </c>
      <c r="F1006" s="57">
        <v>-193.99</v>
      </c>
      <c r="G1006" s="57">
        <v>8.1199999999999992</v>
      </c>
      <c r="H1006" s="57">
        <v>1613.21</v>
      </c>
      <c r="I1006" s="57">
        <v>0.1</v>
      </c>
      <c r="J1006" s="57">
        <v>2042.23</v>
      </c>
      <c r="K1006" s="59" t="str">
        <f t="shared" si="60"/>
        <v>693.2022</v>
      </c>
      <c r="L1006" s="58">
        <f t="shared" si="61"/>
        <v>-202.11</v>
      </c>
      <c r="M1006" s="58">
        <f>IFERROR(_xlfn.XLOOKUP(K1006,'02 By Fund. Year'!A:A,'02 By Fund. Year'!B:B),0)</f>
        <v>320.64999999999998</v>
      </c>
      <c r="N1006" s="57">
        <f t="shared" si="62"/>
        <v>118.53999999999996</v>
      </c>
      <c r="P1006" s="58">
        <f t="shared" si="63"/>
        <v>-1933.8600000000001</v>
      </c>
    </row>
    <row r="1007" spans="1:16" x14ac:dyDescent="0.3">
      <c r="A1007">
        <v>693</v>
      </c>
      <c r="B1007" t="s">
        <v>134</v>
      </c>
      <c r="C1007">
        <v>2021</v>
      </c>
      <c r="D1007" s="57">
        <v>1361.52</v>
      </c>
      <c r="E1007" s="57">
        <v>0</v>
      </c>
      <c r="F1007" s="57">
        <v>-228.35</v>
      </c>
      <c r="G1007" s="57">
        <v>10.02</v>
      </c>
      <c r="H1007" s="57">
        <v>533.83000000000004</v>
      </c>
      <c r="I1007" s="57">
        <v>-2.46</v>
      </c>
      <c r="J1007" s="57">
        <v>591.78</v>
      </c>
      <c r="K1007" s="59" t="str">
        <f t="shared" si="60"/>
        <v>693.2021</v>
      </c>
      <c r="L1007" s="58">
        <f t="shared" si="61"/>
        <v>-238.37</v>
      </c>
      <c r="M1007" s="58">
        <f>IFERROR(_xlfn.XLOOKUP(K1007,'02 By Fund. Year'!A:A,'02 By Fund. Year'!B:B),0)</f>
        <v>301.89</v>
      </c>
      <c r="N1007" s="57">
        <f t="shared" si="62"/>
        <v>63.519999999999982</v>
      </c>
      <c r="P1007" s="58">
        <f t="shared" si="63"/>
        <v>-835.72</v>
      </c>
    </row>
    <row r="1008" spans="1:16" x14ac:dyDescent="0.3">
      <c r="A1008">
        <v>693</v>
      </c>
      <c r="B1008" t="s">
        <v>134</v>
      </c>
      <c r="C1008">
        <v>2020</v>
      </c>
      <c r="D1008" s="57">
        <v>406.22</v>
      </c>
      <c r="E1008" s="57">
        <v>0</v>
      </c>
      <c r="F1008" s="57">
        <v>-93.46</v>
      </c>
      <c r="G1008" s="57">
        <v>6.79</v>
      </c>
      <c r="H1008" s="57">
        <v>26.62</v>
      </c>
      <c r="I1008" s="57">
        <v>0.2</v>
      </c>
      <c r="J1008" s="57">
        <v>279.14999999999998</v>
      </c>
      <c r="K1008" s="59" t="str">
        <f t="shared" si="60"/>
        <v>693.2020</v>
      </c>
      <c r="L1008" s="58">
        <f t="shared" si="61"/>
        <v>-100.25</v>
      </c>
      <c r="M1008" s="58">
        <f>IFERROR(_xlfn.XLOOKUP(K1008,'02 By Fund. Year'!A:A,'02 By Fund. Year'!B:B),0)</f>
        <v>53.320000000000014</v>
      </c>
      <c r="N1008" s="57">
        <f t="shared" si="62"/>
        <v>-46.929999999999986</v>
      </c>
      <c r="P1008" s="58">
        <f t="shared" si="63"/>
        <v>-79.940000000000012</v>
      </c>
    </row>
    <row r="1009" spans="1:16" x14ac:dyDescent="0.3">
      <c r="A1009">
        <v>693</v>
      </c>
      <c r="B1009" t="s">
        <v>134</v>
      </c>
      <c r="C1009">
        <v>2019</v>
      </c>
      <c r="D1009" s="57">
        <v>268.14</v>
      </c>
      <c r="E1009" s="57">
        <v>0</v>
      </c>
      <c r="F1009" s="57">
        <v>-25.02</v>
      </c>
      <c r="G1009" s="57">
        <v>12.23</v>
      </c>
      <c r="H1009" s="57">
        <v>34.75</v>
      </c>
      <c r="I1009" s="57">
        <v>-0.09</v>
      </c>
      <c r="J1009" s="57">
        <v>196.23</v>
      </c>
      <c r="K1009" s="59" t="str">
        <f t="shared" si="60"/>
        <v>693.2019</v>
      </c>
      <c r="L1009" s="58">
        <f t="shared" si="61"/>
        <v>-37.25</v>
      </c>
      <c r="M1009" s="58">
        <f>IFERROR(_xlfn.XLOOKUP(K1009,'02 By Fund. Year'!A:A,'02 By Fund. Year'!B:B),0)</f>
        <v>-2.0199999999999996</v>
      </c>
      <c r="N1009" s="57">
        <f t="shared" si="62"/>
        <v>-39.269999999999996</v>
      </c>
      <c r="P1009" s="58">
        <f t="shared" si="63"/>
        <v>-32.730000000000004</v>
      </c>
    </row>
    <row r="1010" spans="1:16" x14ac:dyDescent="0.3">
      <c r="A1010">
        <v>693</v>
      </c>
      <c r="B1010" t="s">
        <v>134</v>
      </c>
      <c r="C1010">
        <v>2018</v>
      </c>
      <c r="D1010" s="57">
        <v>70.95</v>
      </c>
      <c r="E1010" s="57">
        <v>0</v>
      </c>
      <c r="F1010" s="57">
        <v>0</v>
      </c>
      <c r="G1010" s="57">
        <v>19.28</v>
      </c>
      <c r="H1010" s="57">
        <v>4.75</v>
      </c>
      <c r="I1010" s="57">
        <v>0</v>
      </c>
      <c r="J1010" s="57">
        <v>46.92</v>
      </c>
      <c r="K1010" s="59" t="str">
        <f t="shared" si="60"/>
        <v>693.2018</v>
      </c>
      <c r="L1010" s="58">
        <f t="shared" si="61"/>
        <v>-19.28</v>
      </c>
      <c r="M1010" s="58">
        <f>IFERROR(_xlfn.XLOOKUP(K1010,'02 By Fund. Year'!A:A,'02 By Fund. Year'!B:B),0)</f>
        <v>-9.999999999999995E-3</v>
      </c>
      <c r="N1010" s="57">
        <f t="shared" si="62"/>
        <v>-19.290000000000003</v>
      </c>
      <c r="P1010" s="58">
        <f t="shared" si="63"/>
        <v>-4.74</v>
      </c>
    </row>
    <row r="1011" spans="1:16" x14ac:dyDescent="0.3">
      <c r="A1011">
        <v>693</v>
      </c>
      <c r="B1011" t="s">
        <v>134</v>
      </c>
      <c r="C1011">
        <v>2017</v>
      </c>
      <c r="D1011" s="57">
        <v>29.13</v>
      </c>
      <c r="E1011" s="57">
        <v>0</v>
      </c>
      <c r="F1011" s="57">
        <v>0</v>
      </c>
      <c r="G1011" s="57">
        <v>0.51</v>
      </c>
      <c r="H1011" s="57">
        <v>2.27</v>
      </c>
      <c r="I1011" s="57">
        <v>0</v>
      </c>
      <c r="J1011" s="57">
        <v>26.35</v>
      </c>
      <c r="K1011" s="59" t="str">
        <f t="shared" si="60"/>
        <v>693.2017</v>
      </c>
      <c r="L1011" s="58">
        <f t="shared" si="61"/>
        <v>-0.51</v>
      </c>
      <c r="M1011" s="58">
        <f>IFERROR(_xlfn.XLOOKUP(K1011,'02 By Fund. Year'!A:A,'02 By Fund. Year'!B:B),0)</f>
        <v>0</v>
      </c>
      <c r="N1011" s="57">
        <f t="shared" si="62"/>
        <v>-0.51</v>
      </c>
      <c r="P1011" s="58">
        <f t="shared" si="63"/>
        <v>-2.27</v>
      </c>
    </row>
    <row r="1012" spans="1:16" x14ac:dyDescent="0.3">
      <c r="A1012">
        <v>693</v>
      </c>
      <c r="B1012" t="s">
        <v>134</v>
      </c>
      <c r="C1012">
        <v>2016</v>
      </c>
      <c r="D1012" s="57">
        <v>27.74</v>
      </c>
      <c r="E1012" s="57">
        <v>0</v>
      </c>
      <c r="F1012" s="57">
        <v>0</v>
      </c>
      <c r="G1012" s="57">
        <v>7.1</v>
      </c>
      <c r="H1012" s="57">
        <v>2.41</v>
      </c>
      <c r="I1012" s="57">
        <v>0</v>
      </c>
      <c r="J1012" s="57">
        <v>18.23</v>
      </c>
      <c r="K1012" s="59" t="str">
        <f t="shared" si="60"/>
        <v>693.2016</v>
      </c>
      <c r="L1012" s="58">
        <f t="shared" si="61"/>
        <v>-7.1</v>
      </c>
      <c r="M1012" s="58">
        <f>IFERROR(_xlfn.XLOOKUP(K1012,'02 By Fund. Year'!A:A,'02 By Fund. Year'!B:B),0)</f>
        <v>0</v>
      </c>
      <c r="N1012" s="57">
        <f t="shared" si="62"/>
        <v>-7.1</v>
      </c>
      <c r="P1012" s="58">
        <f t="shared" si="63"/>
        <v>-2.41</v>
      </c>
    </row>
    <row r="1013" spans="1:16" x14ac:dyDescent="0.3">
      <c r="A1013">
        <v>693</v>
      </c>
      <c r="B1013" t="s">
        <v>134</v>
      </c>
      <c r="C1013">
        <v>2015</v>
      </c>
      <c r="D1013" s="57">
        <v>13.49</v>
      </c>
      <c r="E1013" s="57">
        <v>0</v>
      </c>
      <c r="F1013" s="57">
        <v>0</v>
      </c>
      <c r="G1013" s="57">
        <v>0.32</v>
      </c>
      <c r="H1013" s="57">
        <v>1.9</v>
      </c>
      <c r="I1013" s="57">
        <v>0</v>
      </c>
      <c r="J1013" s="57">
        <v>11.27</v>
      </c>
      <c r="K1013" s="59" t="str">
        <f t="shared" si="60"/>
        <v>693.2015</v>
      </c>
      <c r="L1013" s="58">
        <f t="shared" si="61"/>
        <v>-0.32</v>
      </c>
      <c r="M1013" s="58">
        <f>IFERROR(_xlfn.XLOOKUP(K1013,'02 By Fund. Year'!A:A,'02 By Fund. Year'!B:B),0)</f>
        <v>0</v>
      </c>
      <c r="N1013" s="57">
        <f t="shared" si="62"/>
        <v>-0.32</v>
      </c>
      <c r="P1013" s="58">
        <f t="shared" si="63"/>
        <v>-1.9</v>
      </c>
    </row>
    <row r="1014" spans="1:16" x14ac:dyDescent="0.3">
      <c r="A1014">
        <v>693</v>
      </c>
      <c r="B1014" t="s">
        <v>134</v>
      </c>
      <c r="C1014">
        <v>2014</v>
      </c>
      <c r="D1014" s="57">
        <v>16.82</v>
      </c>
      <c r="E1014" s="57">
        <v>0</v>
      </c>
      <c r="F1014" s="57">
        <v>0</v>
      </c>
      <c r="G1014" s="57">
        <v>0.18</v>
      </c>
      <c r="H1014" s="57">
        <v>1.54</v>
      </c>
      <c r="I1014" s="57">
        <v>0</v>
      </c>
      <c r="J1014" s="57">
        <v>15.1</v>
      </c>
      <c r="K1014" s="59" t="str">
        <f t="shared" si="60"/>
        <v>693.2014</v>
      </c>
      <c r="L1014" s="58">
        <f t="shared" si="61"/>
        <v>-0.18</v>
      </c>
      <c r="M1014" s="58">
        <f>IFERROR(_xlfn.XLOOKUP(K1014,'02 By Fund. Year'!A:A,'02 By Fund. Year'!B:B),0)</f>
        <v>0</v>
      </c>
      <c r="N1014" s="57">
        <f t="shared" si="62"/>
        <v>-0.18</v>
      </c>
      <c r="P1014" s="58">
        <f t="shared" si="63"/>
        <v>-1.54</v>
      </c>
    </row>
    <row r="1015" spans="1:16" x14ac:dyDescent="0.3">
      <c r="A1015">
        <v>693</v>
      </c>
      <c r="B1015" t="s">
        <v>134</v>
      </c>
      <c r="C1015">
        <v>2013</v>
      </c>
      <c r="D1015" s="57">
        <v>12.28</v>
      </c>
      <c r="E1015" s="57">
        <v>0</v>
      </c>
      <c r="F1015" s="57">
        <v>0</v>
      </c>
      <c r="G1015" s="57">
        <v>0.19</v>
      </c>
      <c r="H1015" s="57">
        <v>0</v>
      </c>
      <c r="I1015" s="57">
        <v>0</v>
      </c>
      <c r="J1015" s="57">
        <v>12.09</v>
      </c>
      <c r="K1015" s="59" t="str">
        <f t="shared" si="60"/>
        <v>693.2013</v>
      </c>
      <c r="L1015" s="58">
        <f t="shared" si="61"/>
        <v>-0.19</v>
      </c>
      <c r="M1015" s="58">
        <f>IFERROR(_xlfn.XLOOKUP(K1015,'02 By Fund. Year'!A:A,'02 By Fund. Year'!B:B),0)</f>
        <v>0</v>
      </c>
      <c r="N1015" s="57">
        <f t="shared" si="62"/>
        <v>-0.19</v>
      </c>
      <c r="P1015" s="58">
        <f t="shared" si="63"/>
        <v>0</v>
      </c>
    </row>
    <row r="1016" spans="1:16" x14ac:dyDescent="0.3">
      <c r="A1016">
        <v>693</v>
      </c>
      <c r="B1016" t="s">
        <v>134</v>
      </c>
      <c r="C1016">
        <v>2012</v>
      </c>
      <c r="D1016" s="57">
        <v>9.9700000000000006</v>
      </c>
      <c r="E1016" s="57">
        <v>0</v>
      </c>
      <c r="F1016" s="57">
        <v>0</v>
      </c>
      <c r="G1016" s="57">
        <v>0.17</v>
      </c>
      <c r="H1016" s="57">
        <v>0</v>
      </c>
      <c r="I1016" s="57">
        <v>0</v>
      </c>
      <c r="J1016" s="57">
        <v>9.8000000000000007</v>
      </c>
      <c r="K1016" s="59" t="str">
        <f t="shared" si="60"/>
        <v>693.2012</v>
      </c>
      <c r="L1016" s="58">
        <f t="shared" si="61"/>
        <v>-0.17</v>
      </c>
      <c r="M1016" s="58">
        <f>IFERROR(_xlfn.XLOOKUP(K1016,'02 By Fund. Year'!A:A,'02 By Fund. Year'!B:B),0)</f>
        <v>0</v>
      </c>
      <c r="N1016" s="57">
        <f t="shared" si="62"/>
        <v>-0.17</v>
      </c>
      <c r="P1016" s="58">
        <f t="shared" si="63"/>
        <v>0</v>
      </c>
    </row>
    <row r="1017" spans="1:16" x14ac:dyDescent="0.3">
      <c r="A1017">
        <v>693</v>
      </c>
      <c r="B1017" t="s">
        <v>134</v>
      </c>
      <c r="C1017">
        <v>2011</v>
      </c>
      <c r="D1017" s="57">
        <v>20.81</v>
      </c>
      <c r="E1017" s="57">
        <v>0</v>
      </c>
      <c r="F1017" s="57">
        <v>0</v>
      </c>
      <c r="G1017" s="57">
        <v>0.19</v>
      </c>
      <c r="H1017" s="57">
        <v>0.95</v>
      </c>
      <c r="I1017" s="57">
        <v>0</v>
      </c>
      <c r="J1017" s="57">
        <v>19.670000000000002</v>
      </c>
      <c r="K1017" s="59" t="str">
        <f t="shared" si="60"/>
        <v>693.2011</v>
      </c>
      <c r="L1017" s="58">
        <f t="shared" si="61"/>
        <v>-0.19</v>
      </c>
      <c r="M1017" s="58">
        <f>IFERROR(_xlfn.XLOOKUP(K1017,'02 By Fund. Year'!A:A,'02 By Fund. Year'!B:B),0)</f>
        <v>0</v>
      </c>
      <c r="N1017" s="57">
        <f t="shared" si="62"/>
        <v>-0.19</v>
      </c>
      <c r="P1017" s="58">
        <f t="shared" si="63"/>
        <v>-0.95</v>
      </c>
    </row>
    <row r="1018" spans="1:16" x14ac:dyDescent="0.3">
      <c r="A1018">
        <v>693</v>
      </c>
      <c r="B1018" t="s">
        <v>134</v>
      </c>
      <c r="C1018">
        <v>2010</v>
      </c>
      <c r="D1018" s="57">
        <v>10.96</v>
      </c>
      <c r="E1018" s="57">
        <v>0</v>
      </c>
      <c r="F1018" s="57">
        <v>0</v>
      </c>
      <c r="G1018" s="57">
        <v>0.26</v>
      </c>
      <c r="H1018" s="57">
        <v>0.98</v>
      </c>
      <c r="I1018" s="57">
        <v>0</v>
      </c>
      <c r="J1018" s="57">
        <v>9.7200000000000006</v>
      </c>
      <c r="K1018" s="59" t="str">
        <f t="shared" si="60"/>
        <v>693.2010</v>
      </c>
      <c r="L1018" s="58">
        <f t="shared" si="61"/>
        <v>-0.26</v>
      </c>
      <c r="M1018" s="58">
        <f>IFERROR(_xlfn.XLOOKUP(K1018,'02 By Fund. Year'!A:A,'02 By Fund. Year'!B:B),0)</f>
        <v>0</v>
      </c>
      <c r="N1018" s="57">
        <f t="shared" si="62"/>
        <v>-0.26</v>
      </c>
      <c r="P1018" s="58">
        <f t="shared" si="63"/>
        <v>-0.98</v>
      </c>
    </row>
    <row r="1019" spans="1:16" x14ac:dyDescent="0.3">
      <c r="A1019">
        <v>693</v>
      </c>
      <c r="B1019" t="s">
        <v>134</v>
      </c>
      <c r="C1019">
        <v>2009</v>
      </c>
      <c r="D1019" s="57">
        <v>13.1</v>
      </c>
      <c r="E1019" s="57">
        <v>0</v>
      </c>
      <c r="F1019" s="57">
        <v>0</v>
      </c>
      <c r="G1019" s="57">
        <v>2.15</v>
      </c>
      <c r="H1019" s="57">
        <v>0.89</v>
      </c>
      <c r="I1019" s="57">
        <v>0</v>
      </c>
      <c r="J1019" s="57">
        <v>10.06</v>
      </c>
      <c r="K1019" s="59" t="str">
        <f t="shared" si="60"/>
        <v>693.2009</v>
      </c>
      <c r="L1019" s="58">
        <f t="shared" si="61"/>
        <v>-2.15</v>
      </c>
      <c r="M1019" s="58">
        <f>IFERROR(_xlfn.XLOOKUP(K1019,'02 By Fund. Year'!A:A,'02 By Fund. Year'!B:B),0)</f>
        <v>0</v>
      </c>
      <c r="N1019" s="57">
        <f t="shared" si="62"/>
        <v>-2.15</v>
      </c>
      <c r="P1019" s="58">
        <f t="shared" si="63"/>
        <v>-0.89</v>
      </c>
    </row>
    <row r="1020" spans="1:16" x14ac:dyDescent="0.3">
      <c r="A1020">
        <v>693</v>
      </c>
      <c r="B1020" t="s">
        <v>134</v>
      </c>
      <c r="C1020">
        <v>2008</v>
      </c>
      <c r="D1020" s="57">
        <v>3.14</v>
      </c>
      <c r="E1020" s="57">
        <v>0</v>
      </c>
      <c r="F1020" s="57">
        <v>0</v>
      </c>
      <c r="G1020" s="57">
        <v>0.63</v>
      </c>
      <c r="H1020" s="57">
        <v>0.42</v>
      </c>
      <c r="I1020" s="57">
        <v>0</v>
      </c>
      <c r="J1020" s="57">
        <v>2.09</v>
      </c>
      <c r="K1020" s="59" t="str">
        <f t="shared" si="60"/>
        <v>693.2008</v>
      </c>
      <c r="L1020" s="58">
        <f t="shared" si="61"/>
        <v>-0.63</v>
      </c>
      <c r="M1020" s="58">
        <f>IFERROR(_xlfn.XLOOKUP(K1020,'02 By Fund. Year'!A:A,'02 By Fund. Year'!B:B),0)</f>
        <v>0</v>
      </c>
      <c r="N1020" s="57">
        <f t="shared" si="62"/>
        <v>-0.63</v>
      </c>
      <c r="P1020" s="58">
        <f t="shared" si="63"/>
        <v>-0.42</v>
      </c>
    </row>
    <row r="1021" spans="1:16" x14ac:dyDescent="0.3">
      <c r="A1021">
        <v>694</v>
      </c>
      <c r="B1021" t="s">
        <v>135</v>
      </c>
      <c r="C1021">
        <v>2025</v>
      </c>
      <c r="D1021" s="57">
        <v>3328604.65</v>
      </c>
      <c r="E1021" s="57">
        <v>1086.25</v>
      </c>
      <c r="F1021" s="57">
        <v>-3583.16</v>
      </c>
      <c r="G1021" s="57">
        <v>16.16</v>
      </c>
      <c r="H1021" s="57">
        <v>3205108.98</v>
      </c>
      <c r="I1021" s="57">
        <v>85052.33</v>
      </c>
      <c r="J1021" s="57">
        <v>35930.269999999997</v>
      </c>
      <c r="K1021" s="59" t="str">
        <f t="shared" si="60"/>
        <v>694.2025</v>
      </c>
      <c r="L1021" s="58">
        <f t="shared" si="61"/>
        <v>-2513.0699999999997</v>
      </c>
      <c r="M1021" s="58">
        <f>IFERROR(_xlfn.XLOOKUP(K1021,'02 By Fund. Year'!A:A,'02 By Fund. Year'!B:B),0)</f>
        <v>-12135.8</v>
      </c>
      <c r="N1021" s="57">
        <f t="shared" si="62"/>
        <v>-14648.869999999999</v>
      </c>
      <c r="P1021" s="58">
        <f t="shared" si="63"/>
        <v>-3192973.18</v>
      </c>
    </row>
    <row r="1022" spans="1:16" x14ac:dyDescent="0.3">
      <c r="A1022">
        <v>694</v>
      </c>
      <c r="B1022" t="s">
        <v>135</v>
      </c>
      <c r="C1022">
        <v>2024</v>
      </c>
      <c r="D1022" s="57">
        <v>21451.38</v>
      </c>
      <c r="E1022" s="57">
        <v>0</v>
      </c>
      <c r="F1022" s="57">
        <v>-1556.98</v>
      </c>
      <c r="G1022" s="57">
        <v>9.3000000000000007</v>
      </c>
      <c r="H1022" s="57">
        <v>13004.08</v>
      </c>
      <c r="I1022" s="57">
        <v>-9.9</v>
      </c>
      <c r="J1022" s="57">
        <v>6890.92</v>
      </c>
      <c r="K1022" s="59" t="str">
        <f t="shared" si="60"/>
        <v>694.2024</v>
      </c>
      <c r="L1022" s="58">
        <f t="shared" si="61"/>
        <v>-1566.28</v>
      </c>
      <c r="M1022" s="58">
        <f>IFERROR(_xlfn.XLOOKUP(K1022,'02 By Fund. Year'!A:A,'02 By Fund. Year'!B:B),0)</f>
        <v>12829.429999999998</v>
      </c>
      <c r="N1022" s="57">
        <f t="shared" si="62"/>
        <v>11263.149999999998</v>
      </c>
      <c r="P1022" s="58">
        <f t="shared" si="63"/>
        <v>-25833.51</v>
      </c>
    </row>
    <row r="1023" spans="1:16" x14ac:dyDescent="0.3">
      <c r="A1023">
        <v>694</v>
      </c>
      <c r="B1023" t="s">
        <v>135</v>
      </c>
      <c r="C1023">
        <v>2023</v>
      </c>
      <c r="D1023" s="57">
        <v>4007.33</v>
      </c>
      <c r="E1023" s="57">
        <v>4.9000000000000004</v>
      </c>
      <c r="F1023" s="57">
        <v>-171.1</v>
      </c>
      <c r="G1023" s="57">
        <v>4.8</v>
      </c>
      <c r="H1023" s="57">
        <v>1350.02</v>
      </c>
      <c r="I1023" s="57">
        <v>0.09</v>
      </c>
      <c r="J1023" s="57">
        <v>2486.2199999999998</v>
      </c>
      <c r="K1023" s="59" t="str">
        <f t="shared" si="60"/>
        <v>694.2023</v>
      </c>
      <c r="L1023" s="58">
        <f t="shared" si="61"/>
        <v>-171</v>
      </c>
      <c r="M1023" s="58">
        <f>IFERROR(_xlfn.XLOOKUP(K1023,'02 By Fund. Year'!A:A,'02 By Fund. Year'!B:B),0)</f>
        <v>2883.5499999999997</v>
      </c>
      <c r="N1023" s="57">
        <f t="shared" si="62"/>
        <v>2712.5499999999997</v>
      </c>
      <c r="P1023" s="58">
        <f t="shared" si="63"/>
        <v>-4233.57</v>
      </c>
    </row>
    <row r="1024" spans="1:16" x14ac:dyDescent="0.3">
      <c r="A1024">
        <v>694</v>
      </c>
      <c r="B1024" t="s">
        <v>135</v>
      </c>
      <c r="C1024">
        <v>2022</v>
      </c>
      <c r="D1024" s="57">
        <v>230.02</v>
      </c>
      <c r="E1024" s="57">
        <v>0</v>
      </c>
      <c r="F1024" s="57">
        <v>-11.57</v>
      </c>
      <c r="G1024" s="57">
        <v>0.48</v>
      </c>
      <c r="H1024" s="57">
        <v>96.22</v>
      </c>
      <c r="I1024" s="57">
        <v>0.02</v>
      </c>
      <c r="J1024" s="57">
        <v>121.73</v>
      </c>
      <c r="K1024" s="59" t="str">
        <f t="shared" si="60"/>
        <v>694.2022</v>
      </c>
      <c r="L1024" s="58">
        <f t="shared" si="61"/>
        <v>-12.05</v>
      </c>
      <c r="M1024" s="58">
        <f>IFERROR(_xlfn.XLOOKUP(K1024,'02 By Fund. Year'!A:A,'02 By Fund. Year'!B:B),0)</f>
        <v>19.13</v>
      </c>
      <c r="N1024" s="57">
        <f t="shared" si="62"/>
        <v>7.0799999999999983</v>
      </c>
      <c r="P1024" s="58">
        <f t="shared" si="63"/>
        <v>-115.35</v>
      </c>
    </row>
    <row r="1025" spans="1:16" x14ac:dyDescent="0.3">
      <c r="A1025">
        <v>695</v>
      </c>
      <c r="B1025" t="s">
        <v>136</v>
      </c>
      <c r="C1025">
        <v>2025</v>
      </c>
      <c r="D1025" s="57">
        <v>916126.19</v>
      </c>
      <c r="E1025" s="57">
        <v>298.95999999999998</v>
      </c>
      <c r="F1025" s="57">
        <v>-986.19</v>
      </c>
      <c r="G1025" s="57">
        <v>4.4400000000000004</v>
      </c>
      <c r="H1025" s="57">
        <v>882136.69</v>
      </c>
      <c r="I1025" s="57">
        <v>23408.82</v>
      </c>
      <c r="J1025" s="57">
        <v>9889.01</v>
      </c>
      <c r="K1025" s="59" t="str">
        <f t="shared" si="60"/>
        <v>695.2025</v>
      </c>
      <c r="L1025" s="58">
        <f t="shared" si="61"/>
        <v>-691.67000000000007</v>
      </c>
      <c r="M1025" s="58">
        <f>IFERROR(_xlfn.XLOOKUP(K1025,'02 By Fund. Year'!A:A,'02 By Fund. Year'!B:B),0)</f>
        <v>-3340.1400000000003</v>
      </c>
      <c r="N1025" s="57">
        <f t="shared" si="62"/>
        <v>-4031.8100000000004</v>
      </c>
      <c r="P1025" s="58">
        <f t="shared" si="63"/>
        <v>-878796.54999999993</v>
      </c>
    </row>
    <row r="1026" spans="1:16" x14ac:dyDescent="0.3">
      <c r="A1026">
        <v>695</v>
      </c>
      <c r="B1026" t="s">
        <v>136</v>
      </c>
      <c r="C1026">
        <v>2024</v>
      </c>
      <c r="D1026" s="57">
        <v>8825.83</v>
      </c>
      <c r="E1026" s="57">
        <v>0</v>
      </c>
      <c r="F1026" s="57">
        <v>-640.59</v>
      </c>
      <c r="G1026" s="57">
        <v>3.82</v>
      </c>
      <c r="H1026" s="57">
        <v>5350.32</v>
      </c>
      <c r="I1026" s="57">
        <v>-4.05</v>
      </c>
      <c r="J1026" s="57">
        <v>2835.15</v>
      </c>
      <c r="K1026" s="59" t="str">
        <f t="shared" si="60"/>
        <v>695.2024</v>
      </c>
      <c r="L1026" s="58">
        <f t="shared" si="61"/>
        <v>-644.41000000000008</v>
      </c>
      <c r="M1026" s="58">
        <f>IFERROR(_xlfn.XLOOKUP(K1026,'02 By Fund. Year'!A:A,'02 By Fund. Year'!B:B),0)</f>
        <v>5278.47</v>
      </c>
      <c r="N1026" s="57">
        <f t="shared" si="62"/>
        <v>4634.0600000000004</v>
      </c>
      <c r="P1026" s="58">
        <f t="shared" si="63"/>
        <v>-10628.79</v>
      </c>
    </row>
    <row r="1027" spans="1:16" x14ac:dyDescent="0.3">
      <c r="A1027">
        <v>695</v>
      </c>
      <c r="B1027" t="s">
        <v>136</v>
      </c>
      <c r="C1027">
        <v>2023</v>
      </c>
      <c r="D1027" s="57">
        <v>2546.31</v>
      </c>
      <c r="E1027" s="57">
        <v>3.11</v>
      </c>
      <c r="F1027" s="57">
        <v>-108.71</v>
      </c>
      <c r="G1027" s="57">
        <v>3.06</v>
      </c>
      <c r="H1027" s="57">
        <v>857.81</v>
      </c>
      <c r="I1027" s="57">
        <v>0.05</v>
      </c>
      <c r="J1027" s="57">
        <v>1579.79</v>
      </c>
      <c r="K1027" s="59" t="str">
        <f t="shared" si="60"/>
        <v>695.2023</v>
      </c>
      <c r="L1027" s="58">
        <f t="shared" si="61"/>
        <v>-108.66</v>
      </c>
      <c r="M1027" s="58">
        <f>IFERROR(_xlfn.XLOOKUP(K1027,'02 By Fund. Year'!A:A,'02 By Fund. Year'!B:B),0)</f>
        <v>1832.2499999999995</v>
      </c>
      <c r="N1027" s="57">
        <f t="shared" si="62"/>
        <v>1723.5899999999995</v>
      </c>
      <c r="P1027" s="58">
        <f t="shared" si="63"/>
        <v>-2690.0599999999995</v>
      </c>
    </row>
    <row r="1028" spans="1:16" x14ac:dyDescent="0.3">
      <c r="A1028">
        <v>695</v>
      </c>
      <c r="B1028" t="s">
        <v>136</v>
      </c>
      <c r="C1028">
        <v>2022</v>
      </c>
      <c r="D1028" s="57">
        <v>1366.61</v>
      </c>
      <c r="E1028" s="57">
        <v>0</v>
      </c>
      <c r="F1028" s="57">
        <v>-68.72</v>
      </c>
      <c r="G1028" s="57">
        <v>2.88</v>
      </c>
      <c r="H1028" s="57">
        <v>571.49</v>
      </c>
      <c r="I1028" s="57">
        <v>0.03</v>
      </c>
      <c r="J1028" s="57">
        <v>723.49</v>
      </c>
      <c r="K1028" s="59" t="str">
        <f t="shared" si="60"/>
        <v>695.2022</v>
      </c>
      <c r="L1028" s="58">
        <f t="shared" si="61"/>
        <v>-71.599999999999994</v>
      </c>
      <c r="M1028" s="58">
        <f>IFERROR(_xlfn.XLOOKUP(K1028,'02 By Fund. Year'!A:A,'02 By Fund. Year'!B:B),0)</f>
        <v>113.58</v>
      </c>
      <c r="N1028" s="57">
        <f t="shared" si="62"/>
        <v>41.980000000000004</v>
      </c>
      <c r="P1028" s="58">
        <f t="shared" si="63"/>
        <v>-685.07</v>
      </c>
    </row>
    <row r="1029" spans="1:16" x14ac:dyDescent="0.3">
      <c r="A1029">
        <v>695</v>
      </c>
      <c r="B1029" t="s">
        <v>136</v>
      </c>
      <c r="C1029">
        <v>2021</v>
      </c>
      <c r="D1029" s="57">
        <v>555.76</v>
      </c>
      <c r="E1029" s="57">
        <v>0</v>
      </c>
      <c r="F1029" s="57">
        <v>-93.2</v>
      </c>
      <c r="G1029" s="57">
        <v>4.09</v>
      </c>
      <c r="H1029" s="57">
        <v>217.9</v>
      </c>
      <c r="I1029" s="57">
        <v>-1</v>
      </c>
      <c r="J1029" s="57">
        <v>241.57</v>
      </c>
      <c r="K1029" s="59" t="str">
        <f t="shared" si="60"/>
        <v>695.2021</v>
      </c>
      <c r="L1029" s="58">
        <f t="shared" si="61"/>
        <v>-97.29</v>
      </c>
      <c r="M1029" s="58">
        <f>IFERROR(_xlfn.XLOOKUP(K1029,'02 By Fund. Year'!A:A,'02 By Fund. Year'!B:B),0)</f>
        <v>123.22999999999999</v>
      </c>
      <c r="N1029" s="57">
        <f t="shared" si="62"/>
        <v>25.939999999999984</v>
      </c>
      <c r="P1029" s="58">
        <f t="shared" si="63"/>
        <v>-341.13</v>
      </c>
    </row>
    <row r="1030" spans="1:16" x14ac:dyDescent="0.3">
      <c r="A1030">
        <v>695</v>
      </c>
      <c r="B1030" t="s">
        <v>136</v>
      </c>
      <c r="C1030">
        <v>2020</v>
      </c>
      <c r="D1030" s="57">
        <v>199.1</v>
      </c>
      <c r="E1030" s="57">
        <v>0</v>
      </c>
      <c r="F1030" s="57">
        <v>-45.8</v>
      </c>
      <c r="G1030" s="57">
        <v>3.33</v>
      </c>
      <c r="H1030" s="57">
        <v>13.06</v>
      </c>
      <c r="I1030" s="57">
        <v>0.1</v>
      </c>
      <c r="J1030" s="57">
        <v>136.81</v>
      </c>
      <c r="K1030" s="59" t="str">
        <f t="shared" ref="K1030:K1093" si="64">CONCATENATE(A1030,".",C1030)</f>
        <v>695.2020</v>
      </c>
      <c r="L1030" s="58">
        <f t="shared" ref="L1030:L1093" si="65">SUM(E1030,F1030,-G1030)</f>
        <v>-49.129999999999995</v>
      </c>
      <c r="M1030" s="58">
        <f>IFERROR(_xlfn.XLOOKUP(K1030,'02 By Fund. Year'!A:A,'02 By Fund. Year'!B:B),0)</f>
        <v>25.640000000000004</v>
      </c>
      <c r="N1030" s="57">
        <f t="shared" ref="N1030:N1093" si="66">SUM(L1030:M1030)</f>
        <v>-23.489999999999991</v>
      </c>
      <c r="P1030" s="58">
        <f t="shared" ref="P1030:P1093" si="67">-SUM(H1030,M1030)</f>
        <v>-38.700000000000003</v>
      </c>
    </row>
    <row r="1031" spans="1:16" x14ac:dyDescent="0.3">
      <c r="A1031">
        <v>695</v>
      </c>
      <c r="B1031" t="s">
        <v>136</v>
      </c>
      <c r="C1031">
        <v>2019</v>
      </c>
      <c r="D1031" s="57">
        <v>147.83000000000001</v>
      </c>
      <c r="E1031" s="57">
        <v>0</v>
      </c>
      <c r="F1031" s="57">
        <v>-13.79</v>
      </c>
      <c r="G1031" s="57">
        <v>6.74</v>
      </c>
      <c r="H1031" s="57">
        <v>19.16</v>
      </c>
      <c r="I1031" s="57">
        <v>-0.05</v>
      </c>
      <c r="J1031" s="57">
        <v>108.19</v>
      </c>
      <c r="K1031" s="59" t="str">
        <f t="shared" si="64"/>
        <v>695.2019</v>
      </c>
      <c r="L1031" s="58">
        <f t="shared" si="65"/>
        <v>-20.53</v>
      </c>
      <c r="M1031" s="58">
        <f>IFERROR(_xlfn.XLOOKUP(K1031,'02 By Fund. Year'!A:A,'02 By Fund. Year'!B:B),0)</f>
        <v>-1.1199999999999994</v>
      </c>
      <c r="N1031" s="57">
        <f t="shared" si="66"/>
        <v>-21.650000000000002</v>
      </c>
      <c r="P1031" s="58">
        <f t="shared" si="67"/>
        <v>-18.04</v>
      </c>
    </row>
    <row r="1032" spans="1:16" x14ac:dyDescent="0.3">
      <c r="A1032">
        <v>695</v>
      </c>
      <c r="B1032" t="s">
        <v>136</v>
      </c>
      <c r="C1032">
        <v>2018</v>
      </c>
      <c r="D1032" s="57">
        <v>75.62</v>
      </c>
      <c r="E1032" s="57">
        <v>0</v>
      </c>
      <c r="F1032" s="57">
        <v>0</v>
      </c>
      <c r="G1032" s="57">
        <v>20.54</v>
      </c>
      <c r="H1032" s="57">
        <v>5.0599999999999996</v>
      </c>
      <c r="I1032" s="57">
        <v>0</v>
      </c>
      <c r="J1032" s="57">
        <v>50.02</v>
      </c>
      <c r="K1032" s="59" t="str">
        <f t="shared" si="64"/>
        <v>695.2018</v>
      </c>
      <c r="L1032" s="58">
        <f t="shared" si="65"/>
        <v>-20.54</v>
      </c>
      <c r="M1032" s="58">
        <f>IFERROR(_xlfn.XLOOKUP(K1032,'02 By Fund. Year'!A:A,'02 By Fund. Year'!B:B),0)</f>
        <v>3.0000000000000013E-2</v>
      </c>
      <c r="N1032" s="57">
        <f t="shared" si="66"/>
        <v>-20.509999999999998</v>
      </c>
      <c r="P1032" s="58">
        <f t="shared" si="67"/>
        <v>-5.09</v>
      </c>
    </row>
    <row r="1033" spans="1:16" x14ac:dyDescent="0.3">
      <c r="A1033">
        <v>695</v>
      </c>
      <c r="B1033" t="s">
        <v>136</v>
      </c>
      <c r="C1033">
        <v>2017</v>
      </c>
      <c r="D1033" s="57">
        <v>23.68</v>
      </c>
      <c r="E1033" s="57">
        <v>0</v>
      </c>
      <c r="F1033" s="57">
        <v>0</v>
      </c>
      <c r="G1033" s="57">
        <v>0.41</v>
      </c>
      <c r="H1033" s="57">
        <v>1.85</v>
      </c>
      <c r="I1033" s="57">
        <v>0</v>
      </c>
      <c r="J1033" s="57">
        <v>21.42</v>
      </c>
      <c r="K1033" s="59" t="str">
        <f t="shared" si="64"/>
        <v>695.2017</v>
      </c>
      <c r="L1033" s="58">
        <f t="shared" si="65"/>
        <v>-0.41</v>
      </c>
      <c r="M1033" s="58">
        <f>IFERROR(_xlfn.XLOOKUP(K1033,'02 By Fund. Year'!A:A,'02 By Fund. Year'!B:B),0)</f>
        <v>0</v>
      </c>
      <c r="N1033" s="57">
        <f t="shared" si="66"/>
        <v>-0.41</v>
      </c>
      <c r="P1033" s="58">
        <f t="shared" si="67"/>
        <v>-1.85</v>
      </c>
    </row>
    <row r="1034" spans="1:16" x14ac:dyDescent="0.3">
      <c r="A1034">
        <v>695</v>
      </c>
      <c r="B1034" t="s">
        <v>136</v>
      </c>
      <c r="C1034">
        <v>2016</v>
      </c>
      <c r="D1034" s="57">
        <v>16.34</v>
      </c>
      <c r="E1034" s="57">
        <v>0</v>
      </c>
      <c r="F1034" s="57">
        <v>0</v>
      </c>
      <c r="G1034" s="57">
        <v>4.18</v>
      </c>
      <c r="H1034" s="57">
        <v>1.4</v>
      </c>
      <c r="I1034" s="57">
        <v>0</v>
      </c>
      <c r="J1034" s="57">
        <v>10.76</v>
      </c>
      <c r="K1034" s="59" t="str">
        <f t="shared" si="64"/>
        <v>695.2016</v>
      </c>
      <c r="L1034" s="58">
        <f t="shared" si="65"/>
        <v>-4.18</v>
      </c>
      <c r="M1034" s="58">
        <f>IFERROR(_xlfn.XLOOKUP(K1034,'02 By Fund. Year'!A:A,'02 By Fund. Year'!B:B),0)</f>
        <v>0</v>
      </c>
      <c r="N1034" s="57">
        <f t="shared" si="66"/>
        <v>-4.18</v>
      </c>
      <c r="P1034" s="58">
        <f t="shared" si="67"/>
        <v>-1.4</v>
      </c>
    </row>
    <row r="1035" spans="1:16" x14ac:dyDescent="0.3">
      <c r="A1035">
        <v>695</v>
      </c>
      <c r="B1035" t="s">
        <v>136</v>
      </c>
      <c r="C1035">
        <v>2015</v>
      </c>
      <c r="D1035" s="57">
        <v>5.93</v>
      </c>
      <c r="E1035" s="57">
        <v>0</v>
      </c>
      <c r="F1035" s="57">
        <v>0</v>
      </c>
      <c r="G1035" s="57">
        <v>0.14000000000000001</v>
      </c>
      <c r="H1035" s="57">
        <v>0.83</v>
      </c>
      <c r="I1035" s="57">
        <v>0</v>
      </c>
      <c r="J1035" s="57">
        <v>4.96</v>
      </c>
      <c r="K1035" s="59" t="str">
        <f t="shared" si="64"/>
        <v>695.2015</v>
      </c>
      <c r="L1035" s="58">
        <f t="shared" si="65"/>
        <v>-0.14000000000000001</v>
      </c>
      <c r="M1035" s="58">
        <f>IFERROR(_xlfn.XLOOKUP(K1035,'02 By Fund. Year'!A:A,'02 By Fund. Year'!B:B),0)</f>
        <v>0</v>
      </c>
      <c r="N1035" s="57">
        <f t="shared" si="66"/>
        <v>-0.14000000000000001</v>
      </c>
      <c r="P1035" s="58">
        <f t="shared" si="67"/>
        <v>-0.83</v>
      </c>
    </row>
    <row r="1036" spans="1:16" x14ac:dyDescent="0.3">
      <c r="A1036">
        <v>695</v>
      </c>
      <c r="B1036" t="s">
        <v>136</v>
      </c>
      <c r="C1036">
        <v>2014</v>
      </c>
      <c r="D1036" s="57">
        <v>6.76</v>
      </c>
      <c r="E1036" s="57">
        <v>0</v>
      </c>
      <c r="F1036" s="57">
        <v>0</v>
      </c>
      <c r="G1036" s="57">
        <v>7.0000000000000007E-2</v>
      </c>
      <c r="H1036" s="57">
        <v>0.61</v>
      </c>
      <c r="I1036" s="57">
        <v>0</v>
      </c>
      <c r="J1036" s="57">
        <v>6.08</v>
      </c>
      <c r="K1036" s="59" t="str">
        <f t="shared" si="64"/>
        <v>695.2014</v>
      </c>
      <c r="L1036" s="58">
        <f t="shared" si="65"/>
        <v>-7.0000000000000007E-2</v>
      </c>
      <c r="M1036" s="58">
        <f>IFERROR(_xlfn.XLOOKUP(K1036,'02 By Fund. Year'!A:A,'02 By Fund. Year'!B:B),0)</f>
        <v>0</v>
      </c>
      <c r="N1036" s="57">
        <f t="shared" si="66"/>
        <v>-7.0000000000000007E-2</v>
      </c>
      <c r="P1036" s="58">
        <f t="shared" si="67"/>
        <v>-0.61</v>
      </c>
    </row>
    <row r="1037" spans="1:16" x14ac:dyDescent="0.3">
      <c r="A1037">
        <v>695</v>
      </c>
      <c r="B1037" t="s">
        <v>136</v>
      </c>
      <c r="C1037">
        <v>2013</v>
      </c>
      <c r="D1037" s="57">
        <v>3.76</v>
      </c>
      <c r="E1037" s="57">
        <v>0</v>
      </c>
      <c r="F1037" s="57">
        <v>0</v>
      </c>
      <c r="G1037" s="57">
        <v>0.06</v>
      </c>
      <c r="H1037" s="57">
        <v>0</v>
      </c>
      <c r="I1037" s="57">
        <v>0</v>
      </c>
      <c r="J1037" s="57">
        <v>3.7</v>
      </c>
      <c r="K1037" s="59" t="str">
        <f t="shared" si="64"/>
        <v>695.2013</v>
      </c>
      <c r="L1037" s="58">
        <f t="shared" si="65"/>
        <v>-0.06</v>
      </c>
      <c r="M1037" s="58">
        <f>IFERROR(_xlfn.XLOOKUP(K1037,'02 By Fund. Year'!A:A,'02 By Fund. Year'!B:B),0)</f>
        <v>0</v>
      </c>
      <c r="N1037" s="57">
        <f t="shared" si="66"/>
        <v>-0.06</v>
      </c>
      <c r="P1037" s="58">
        <f t="shared" si="67"/>
        <v>0</v>
      </c>
    </row>
    <row r="1038" spans="1:16" x14ac:dyDescent="0.3">
      <c r="A1038">
        <v>695</v>
      </c>
      <c r="B1038" t="s">
        <v>136</v>
      </c>
      <c r="C1038">
        <v>2012</v>
      </c>
      <c r="D1038" s="57">
        <v>3.13</v>
      </c>
      <c r="E1038" s="57">
        <v>0</v>
      </c>
      <c r="F1038" s="57">
        <v>0</v>
      </c>
      <c r="G1038" s="57">
        <v>0.05</v>
      </c>
      <c r="H1038" s="57">
        <v>0</v>
      </c>
      <c r="I1038" s="57">
        <v>0</v>
      </c>
      <c r="J1038" s="57">
        <v>3.08</v>
      </c>
      <c r="K1038" s="59" t="str">
        <f t="shared" si="64"/>
        <v>695.2012</v>
      </c>
      <c r="L1038" s="58">
        <f t="shared" si="65"/>
        <v>-0.05</v>
      </c>
      <c r="M1038" s="58">
        <f>IFERROR(_xlfn.XLOOKUP(K1038,'02 By Fund. Year'!A:A,'02 By Fund. Year'!B:B),0)</f>
        <v>0</v>
      </c>
      <c r="N1038" s="57">
        <f t="shared" si="66"/>
        <v>-0.05</v>
      </c>
      <c r="P1038" s="58">
        <f t="shared" si="67"/>
        <v>0</v>
      </c>
    </row>
    <row r="1039" spans="1:16" x14ac:dyDescent="0.3">
      <c r="A1039">
        <v>695</v>
      </c>
      <c r="B1039" t="s">
        <v>136</v>
      </c>
      <c r="C1039">
        <v>2011</v>
      </c>
      <c r="D1039" s="57">
        <v>5.49</v>
      </c>
      <c r="E1039" s="57">
        <v>0</v>
      </c>
      <c r="F1039" s="57">
        <v>0</v>
      </c>
      <c r="G1039" s="57">
        <v>0.05</v>
      </c>
      <c r="H1039" s="57">
        <v>0.25</v>
      </c>
      <c r="I1039" s="57">
        <v>0</v>
      </c>
      <c r="J1039" s="57">
        <v>5.19</v>
      </c>
      <c r="K1039" s="59" t="str">
        <f t="shared" si="64"/>
        <v>695.2011</v>
      </c>
      <c r="L1039" s="58">
        <f t="shared" si="65"/>
        <v>-0.05</v>
      </c>
      <c r="M1039" s="58">
        <f>IFERROR(_xlfn.XLOOKUP(K1039,'02 By Fund. Year'!A:A,'02 By Fund. Year'!B:B),0)</f>
        <v>0</v>
      </c>
      <c r="N1039" s="57">
        <f t="shared" si="66"/>
        <v>-0.05</v>
      </c>
      <c r="P1039" s="58">
        <f t="shared" si="67"/>
        <v>-0.25</v>
      </c>
    </row>
    <row r="1040" spans="1:16" x14ac:dyDescent="0.3">
      <c r="A1040">
        <v>695</v>
      </c>
      <c r="B1040" t="s">
        <v>136</v>
      </c>
      <c r="C1040">
        <v>2010</v>
      </c>
      <c r="D1040" s="57">
        <v>2.2799999999999998</v>
      </c>
      <c r="E1040" s="57">
        <v>0</v>
      </c>
      <c r="F1040" s="57">
        <v>0</v>
      </c>
      <c r="G1040" s="57">
        <v>0.05</v>
      </c>
      <c r="H1040" s="57">
        <v>0.2</v>
      </c>
      <c r="I1040" s="57">
        <v>0</v>
      </c>
      <c r="J1040" s="57">
        <v>2.0299999999999998</v>
      </c>
      <c r="K1040" s="59" t="str">
        <f t="shared" si="64"/>
        <v>695.2010</v>
      </c>
      <c r="L1040" s="58">
        <f t="shared" si="65"/>
        <v>-0.05</v>
      </c>
      <c r="M1040" s="58">
        <f>IFERROR(_xlfn.XLOOKUP(K1040,'02 By Fund. Year'!A:A,'02 By Fund. Year'!B:B),0)</f>
        <v>0</v>
      </c>
      <c r="N1040" s="57">
        <f t="shared" si="66"/>
        <v>-0.05</v>
      </c>
      <c r="P1040" s="58">
        <f t="shared" si="67"/>
        <v>-0.2</v>
      </c>
    </row>
    <row r="1041" spans="1:16" x14ac:dyDescent="0.3">
      <c r="A1041">
        <v>695</v>
      </c>
      <c r="B1041" t="s">
        <v>136</v>
      </c>
      <c r="C1041">
        <v>2008</v>
      </c>
      <c r="D1041" s="57">
        <v>1.2</v>
      </c>
      <c r="E1041" s="57">
        <v>0</v>
      </c>
      <c r="F1041" s="57">
        <v>0</v>
      </c>
      <c r="G1041" s="57">
        <v>0.24</v>
      </c>
      <c r="H1041" s="57">
        <v>0.16</v>
      </c>
      <c r="I1041" s="57">
        <v>0</v>
      </c>
      <c r="J1041" s="57">
        <v>0.8</v>
      </c>
      <c r="K1041" s="59" t="str">
        <f t="shared" si="64"/>
        <v>695.2008</v>
      </c>
      <c r="L1041" s="58">
        <f t="shared" si="65"/>
        <v>-0.24</v>
      </c>
      <c r="M1041" s="58">
        <f>IFERROR(_xlfn.XLOOKUP(K1041,'02 By Fund. Year'!A:A,'02 By Fund. Year'!B:B),0)</f>
        <v>0</v>
      </c>
      <c r="N1041" s="57">
        <f t="shared" si="66"/>
        <v>-0.24</v>
      </c>
      <c r="P1041" s="58">
        <f t="shared" si="67"/>
        <v>-0.16</v>
      </c>
    </row>
    <row r="1042" spans="1:16" x14ac:dyDescent="0.3">
      <c r="A1042">
        <v>696</v>
      </c>
      <c r="B1042" t="s">
        <v>137</v>
      </c>
      <c r="C1042">
        <v>2025</v>
      </c>
      <c r="D1042" s="57">
        <v>594177.07999999996</v>
      </c>
      <c r="E1042" s="57">
        <v>193.91</v>
      </c>
      <c r="F1042" s="57">
        <v>-639.62</v>
      </c>
      <c r="G1042" s="57">
        <v>2.89</v>
      </c>
      <c r="H1042" s="57">
        <v>572132.31000000006</v>
      </c>
      <c r="I1042" s="57">
        <v>15182.37</v>
      </c>
      <c r="J1042" s="57">
        <v>6413.8</v>
      </c>
      <c r="K1042" s="59" t="str">
        <f t="shared" si="64"/>
        <v>696.2025</v>
      </c>
      <c r="L1042" s="58">
        <f t="shared" si="65"/>
        <v>-448.6</v>
      </c>
      <c r="M1042" s="58">
        <f>IFERROR(_xlfn.XLOOKUP(K1042,'02 By Fund. Year'!A:A,'02 By Fund. Year'!B:B),0)</f>
        <v>-2166.2600000000002</v>
      </c>
      <c r="N1042" s="57">
        <f t="shared" si="66"/>
        <v>-2614.86</v>
      </c>
      <c r="P1042" s="58">
        <f t="shared" si="67"/>
        <v>-569966.05000000005</v>
      </c>
    </row>
    <row r="1043" spans="1:16" x14ac:dyDescent="0.3">
      <c r="A1043">
        <v>696</v>
      </c>
      <c r="B1043" t="s">
        <v>137</v>
      </c>
      <c r="C1043">
        <v>2024</v>
      </c>
      <c r="D1043" s="57">
        <v>5303.31</v>
      </c>
      <c r="E1043" s="57">
        <v>0</v>
      </c>
      <c r="F1043" s="57">
        <v>-384.92</v>
      </c>
      <c r="G1043" s="57">
        <v>2.31</v>
      </c>
      <c r="H1043" s="57">
        <v>3214.92</v>
      </c>
      <c r="I1043" s="57">
        <v>-2.44</v>
      </c>
      <c r="J1043" s="57">
        <v>1703.6</v>
      </c>
      <c r="K1043" s="59" t="str">
        <f t="shared" si="64"/>
        <v>696.2024</v>
      </c>
      <c r="L1043" s="58">
        <f t="shared" si="65"/>
        <v>-387.23</v>
      </c>
      <c r="M1043" s="58">
        <f>IFERROR(_xlfn.XLOOKUP(K1043,'02 By Fund. Year'!A:A,'02 By Fund. Year'!B:B),0)</f>
        <v>3171.7999999999997</v>
      </c>
      <c r="N1043" s="57">
        <f t="shared" si="66"/>
        <v>2784.5699999999997</v>
      </c>
      <c r="P1043" s="58">
        <f t="shared" si="67"/>
        <v>-6386.7199999999993</v>
      </c>
    </row>
    <row r="1044" spans="1:16" x14ac:dyDescent="0.3">
      <c r="A1044">
        <v>696</v>
      </c>
      <c r="B1044" t="s">
        <v>137</v>
      </c>
      <c r="C1044">
        <v>2023</v>
      </c>
      <c r="D1044" s="57">
        <v>2221.12</v>
      </c>
      <c r="E1044" s="57">
        <v>2.0099999999999998</v>
      </c>
      <c r="F1044" s="57">
        <v>-70.260000000000005</v>
      </c>
      <c r="G1044" s="57">
        <v>1.97</v>
      </c>
      <c r="H1044" s="57">
        <v>554.33000000000004</v>
      </c>
      <c r="I1044" s="57">
        <v>0.02</v>
      </c>
      <c r="J1044" s="57">
        <v>1596.55</v>
      </c>
      <c r="K1044" s="59" t="str">
        <f t="shared" si="64"/>
        <v>696.2023</v>
      </c>
      <c r="L1044" s="58">
        <f t="shared" si="65"/>
        <v>-70.22</v>
      </c>
      <c r="M1044" s="58">
        <f>IFERROR(_xlfn.XLOOKUP(K1044,'02 By Fund. Year'!A:A,'02 By Fund. Year'!B:B),0)</f>
        <v>1184.0299999999997</v>
      </c>
      <c r="N1044" s="57">
        <f t="shared" si="66"/>
        <v>1113.8099999999997</v>
      </c>
      <c r="P1044" s="58">
        <f t="shared" si="67"/>
        <v>-1738.3599999999997</v>
      </c>
    </row>
    <row r="1045" spans="1:16" x14ac:dyDescent="0.3">
      <c r="A1045">
        <v>696</v>
      </c>
      <c r="B1045" t="s">
        <v>137</v>
      </c>
      <c r="C1045">
        <v>2022</v>
      </c>
      <c r="D1045" s="57">
        <v>2292.46</v>
      </c>
      <c r="E1045" s="57">
        <v>0</v>
      </c>
      <c r="F1045" s="57">
        <v>-44.91</v>
      </c>
      <c r="G1045" s="57">
        <v>1.88</v>
      </c>
      <c r="H1045" s="57">
        <v>373.57</v>
      </c>
      <c r="I1045" s="57">
        <v>0.03</v>
      </c>
      <c r="J1045" s="57">
        <v>1872.07</v>
      </c>
      <c r="K1045" s="59" t="str">
        <f t="shared" si="64"/>
        <v>696.2022</v>
      </c>
      <c r="L1045" s="58">
        <f t="shared" si="65"/>
        <v>-46.79</v>
      </c>
      <c r="M1045" s="58">
        <f>IFERROR(_xlfn.XLOOKUP(K1045,'02 By Fund. Year'!A:A,'02 By Fund. Year'!B:B),0)</f>
        <v>74.249999999999986</v>
      </c>
      <c r="N1045" s="57">
        <f t="shared" si="66"/>
        <v>27.459999999999987</v>
      </c>
      <c r="P1045" s="58">
        <f t="shared" si="67"/>
        <v>-447.82</v>
      </c>
    </row>
    <row r="1046" spans="1:16" x14ac:dyDescent="0.3">
      <c r="A1046">
        <v>696</v>
      </c>
      <c r="B1046" t="s">
        <v>137</v>
      </c>
      <c r="C1046">
        <v>2021</v>
      </c>
      <c r="D1046" s="57">
        <v>730.39</v>
      </c>
      <c r="E1046" s="57">
        <v>0</v>
      </c>
      <c r="F1046" s="57">
        <v>-48.81</v>
      </c>
      <c r="G1046" s="57">
        <v>2.15</v>
      </c>
      <c r="H1046" s="57">
        <v>114.1</v>
      </c>
      <c r="I1046" s="57">
        <v>-0.52</v>
      </c>
      <c r="J1046" s="57">
        <v>565.85</v>
      </c>
      <c r="K1046" s="59" t="str">
        <f t="shared" si="64"/>
        <v>696.2021</v>
      </c>
      <c r="L1046" s="58">
        <f t="shared" si="65"/>
        <v>-50.96</v>
      </c>
      <c r="M1046" s="58">
        <f>IFERROR(_xlfn.XLOOKUP(K1046,'02 By Fund. Year'!A:A,'02 By Fund. Year'!B:B),0)</f>
        <v>64.53</v>
      </c>
      <c r="N1046" s="57">
        <f t="shared" si="66"/>
        <v>13.57</v>
      </c>
      <c r="P1046" s="58">
        <f t="shared" si="67"/>
        <v>-178.63</v>
      </c>
    </row>
    <row r="1047" spans="1:16" x14ac:dyDescent="0.3">
      <c r="A1047">
        <v>696</v>
      </c>
      <c r="B1047" t="s">
        <v>137</v>
      </c>
      <c r="C1047">
        <v>2020</v>
      </c>
      <c r="D1047" s="57">
        <v>340.53</v>
      </c>
      <c r="E1047" s="57">
        <v>0</v>
      </c>
      <c r="F1047" s="57">
        <v>-25.66</v>
      </c>
      <c r="G1047" s="57">
        <v>1.87</v>
      </c>
      <c r="H1047" s="57">
        <v>7.32</v>
      </c>
      <c r="I1047" s="57">
        <v>7.0000000000000007E-2</v>
      </c>
      <c r="J1047" s="57">
        <v>305.61</v>
      </c>
      <c r="K1047" s="59" t="str">
        <f t="shared" si="64"/>
        <v>696.2020</v>
      </c>
      <c r="L1047" s="58">
        <f t="shared" si="65"/>
        <v>-27.53</v>
      </c>
      <c r="M1047" s="58">
        <f>IFERROR(_xlfn.XLOOKUP(K1047,'02 By Fund. Year'!A:A,'02 By Fund. Year'!B:B),0)</f>
        <v>-0.24000000000000021</v>
      </c>
      <c r="N1047" s="57">
        <f t="shared" si="66"/>
        <v>-27.770000000000003</v>
      </c>
      <c r="P1047" s="58">
        <f t="shared" si="67"/>
        <v>-7.08</v>
      </c>
    </row>
    <row r="1048" spans="1:16" x14ac:dyDescent="0.3">
      <c r="A1048">
        <v>696</v>
      </c>
      <c r="B1048" t="s">
        <v>137</v>
      </c>
      <c r="C1048">
        <v>2019</v>
      </c>
      <c r="D1048" s="57">
        <v>193.44</v>
      </c>
      <c r="E1048" s="57">
        <v>0</v>
      </c>
      <c r="F1048" s="57">
        <v>-8.8000000000000007</v>
      </c>
      <c r="G1048" s="57">
        <v>4.3</v>
      </c>
      <c r="H1048" s="57">
        <v>12.23</v>
      </c>
      <c r="I1048" s="57">
        <v>-0.03</v>
      </c>
      <c r="J1048" s="57">
        <v>168.14</v>
      </c>
      <c r="K1048" s="59" t="str">
        <f t="shared" si="64"/>
        <v>696.2019</v>
      </c>
      <c r="L1048" s="58">
        <f t="shared" si="65"/>
        <v>-13.100000000000001</v>
      </c>
      <c r="M1048" s="58">
        <f>IFERROR(_xlfn.XLOOKUP(K1048,'02 By Fund. Year'!A:A,'02 By Fund. Year'!B:B),0)</f>
        <v>-1.2500000000000002</v>
      </c>
      <c r="N1048" s="57">
        <f t="shared" si="66"/>
        <v>-14.350000000000001</v>
      </c>
      <c r="P1048" s="58">
        <f t="shared" si="67"/>
        <v>-10.98</v>
      </c>
    </row>
    <row r="1049" spans="1:16" x14ac:dyDescent="0.3">
      <c r="A1049">
        <v>696</v>
      </c>
      <c r="B1049" t="s">
        <v>137</v>
      </c>
      <c r="C1049">
        <v>2018</v>
      </c>
      <c r="D1049" s="57">
        <v>91.83</v>
      </c>
      <c r="E1049" s="57">
        <v>0</v>
      </c>
      <c r="F1049" s="57">
        <v>0</v>
      </c>
      <c r="G1049" s="57">
        <v>14.33</v>
      </c>
      <c r="H1049" s="57">
        <v>3.54</v>
      </c>
      <c r="I1049" s="57">
        <v>0</v>
      </c>
      <c r="J1049" s="57">
        <v>73.959999999999994</v>
      </c>
      <c r="K1049" s="59" t="str">
        <f t="shared" si="64"/>
        <v>696.2018</v>
      </c>
      <c r="L1049" s="58">
        <f t="shared" si="65"/>
        <v>-14.33</v>
      </c>
      <c r="M1049" s="58">
        <f>IFERROR(_xlfn.XLOOKUP(K1049,'02 By Fund. Year'!A:A,'02 By Fund. Year'!B:B),0)</f>
        <v>0.06</v>
      </c>
      <c r="N1049" s="57">
        <f t="shared" si="66"/>
        <v>-14.27</v>
      </c>
      <c r="P1049" s="58">
        <f t="shared" si="67"/>
        <v>-3.6</v>
      </c>
    </row>
    <row r="1050" spans="1:16" x14ac:dyDescent="0.3">
      <c r="A1050">
        <v>696</v>
      </c>
      <c r="B1050" t="s">
        <v>137</v>
      </c>
      <c r="C1050">
        <v>2017</v>
      </c>
      <c r="D1050" s="57">
        <v>39.32</v>
      </c>
      <c r="E1050" s="57">
        <v>0</v>
      </c>
      <c r="F1050" s="57">
        <v>0</v>
      </c>
      <c r="G1050" s="57">
        <v>0.38</v>
      </c>
      <c r="H1050" s="57">
        <v>1.66</v>
      </c>
      <c r="I1050" s="57">
        <v>0</v>
      </c>
      <c r="J1050" s="57">
        <v>37.28</v>
      </c>
      <c r="K1050" s="59" t="str">
        <f t="shared" si="64"/>
        <v>696.2017</v>
      </c>
      <c r="L1050" s="58">
        <f t="shared" si="65"/>
        <v>-0.38</v>
      </c>
      <c r="M1050" s="58">
        <f>IFERROR(_xlfn.XLOOKUP(K1050,'02 By Fund. Year'!A:A,'02 By Fund. Year'!B:B),0)</f>
        <v>0</v>
      </c>
      <c r="N1050" s="57">
        <f t="shared" si="66"/>
        <v>-0.38</v>
      </c>
      <c r="P1050" s="58">
        <f t="shared" si="67"/>
        <v>-1.66</v>
      </c>
    </row>
    <row r="1051" spans="1:16" x14ac:dyDescent="0.3">
      <c r="A1051">
        <v>696</v>
      </c>
      <c r="B1051" t="s">
        <v>137</v>
      </c>
      <c r="C1051">
        <v>2016</v>
      </c>
      <c r="D1051" s="57">
        <v>24.45</v>
      </c>
      <c r="E1051" s="57">
        <v>0</v>
      </c>
      <c r="F1051" s="57">
        <v>0</v>
      </c>
      <c r="G1051" s="57">
        <v>3.66</v>
      </c>
      <c r="H1051" s="57">
        <v>1.23</v>
      </c>
      <c r="I1051" s="57">
        <v>0</v>
      </c>
      <c r="J1051" s="57">
        <v>19.559999999999999</v>
      </c>
      <c r="K1051" s="59" t="str">
        <f t="shared" si="64"/>
        <v>696.2016</v>
      </c>
      <c r="L1051" s="58">
        <f t="shared" si="65"/>
        <v>-3.66</v>
      </c>
      <c r="M1051" s="58">
        <f>IFERROR(_xlfn.XLOOKUP(K1051,'02 By Fund. Year'!A:A,'02 By Fund. Year'!B:B),0)</f>
        <v>0</v>
      </c>
      <c r="N1051" s="57">
        <f t="shared" si="66"/>
        <v>-3.66</v>
      </c>
      <c r="P1051" s="58">
        <f t="shared" si="67"/>
        <v>-1.23</v>
      </c>
    </row>
    <row r="1052" spans="1:16" x14ac:dyDescent="0.3">
      <c r="A1052">
        <v>696</v>
      </c>
      <c r="B1052" t="s">
        <v>137</v>
      </c>
      <c r="C1052">
        <v>2015</v>
      </c>
      <c r="D1052" s="57">
        <v>13.71</v>
      </c>
      <c r="E1052" s="57">
        <v>0</v>
      </c>
      <c r="F1052" s="57">
        <v>0</v>
      </c>
      <c r="G1052" s="57">
        <v>0.2</v>
      </c>
      <c r="H1052" s="57">
        <v>1.1599999999999999</v>
      </c>
      <c r="I1052" s="57">
        <v>0</v>
      </c>
      <c r="J1052" s="57">
        <v>12.35</v>
      </c>
      <c r="K1052" s="59" t="str">
        <f t="shared" si="64"/>
        <v>696.2015</v>
      </c>
      <c r="L1052" s="58">
        <f t="shared" si="65"/>
        <v>-0.2</v>
      </c>
      <c r="M1052" s="58">
        <f>IFERROR(_xlfn.XLOOKUP(K1052,'02 By Fund. Year'!A:A,'02 By Fund. Year'!B:B),0)</f>
        <v>0</v>
      </c>
      <c r="N1052" s="57">
        <f t="shared" si="66"/>
        <v>-0.2</v>
      </c>
      <c r="P1052" s="58">
        <f t="shared" si="67"/>
        <v>-1.1599999999999999</v>
      </c>
    </row>
    <row r="1053" spans="1:16" x14ac:dyDescent="0.3">
      <c r="A1053">
        <v>696</v>
      </c>
      <c r="B1053" t="s">
        <v>137</v>
      </c>
      <c r="C1053">
        <v>2014</v>
      </c>
      <c r="D1053" s="57">
        <v>16.809999999999999</v>
      </c>
      <c r="E1053" s="57">
        <v>0</v>
      </c>
      <c r="F1053" s="57">
        <v>0</v>
      </c>
      <c r="G1053" s="57">
        <v>0.11</v>
      </c>
      <c r="H1053" s="57">
        <v>0.96</v>
      </c>
      <c r="I1053" s="57">
        <v>0</v>
      </c>
      <c r="J1053" s="57">
        <v>15.74</v>
      </c>
      <c r="K1053" s="59" t="str">
        <f t="shared" si="64"/>
        <v>696.2014</v>
      </c>
      <c r="L1053" s="58">
        <f t="shared" si="65"/>
        <v>-0.11</v>
      </c>
      <c r="M1053" s="58">
        <f>IFERROR(_xlfn.XLOOKUP(K1053,'02 By Fund. Year'!A:A,'02 By Fund. Year'!B:B),0)</f>
        <v>0</v>
      </c>
      <c r="N1053" s="57">
        <f t="shared" si="66"/>
        <v>-0.11</v>
      </c>
      <c r="P1053" s="58">
        <f t="shared" si="67"/>
        <v>-0.96</v>
      </c>
    </row>
    <row r="1054" spans="1:16" x14ac:dyDescent="0.3">
      <c r="A1054">
        <v>696</v>
      </c>
      <c r="B1054" t="s">
        <v>137</v>
      </c>
      <c r="C1054">
        <v>2013</v>
      </c>
      <c r="D1054" s="57">
        <v>12.21</v>
      </c>
      <c r="E1054" s="57">
        <v>0</v>
      </c>
      <c r="F1054" s="57">
        <v>0</v>
      </c>
      <c r="G1054" s="57">
        <v>0.11</v>
      </c>
      <c r="H1054" s="57">
        <v>0</v>
      </c>
      <c r="I1054" s="57">
        <v>0</v>
      </c>
      <c r="J1054" s="57">
        <v>12.1</v>
      </c>
      <c r="K1054" s="59" t="str">
        <f t="shared" si="64"/>
        <v>696.2013</v>
      </c>
      <c r="L1054" s="58">
        <f t="shared" si="65"/>
        <v>-0.11</v>
      </c>
      <c r="M1054" s="58">
        <f>IFERROR(_xlfn.XLOOKUP(K1054,'02 By Fund. Year'!A:A,'02 By Fund. Year'!B:B),0)</f>
        <v>0</v>
      </c>
      <c r="N1054" s="57">
        <f t="shared" si="66"/>
        <v>-0.11</v>
      </c>
      <c r="P1054" s="58">
        <f t="shared" si="67"/>
        <v>0</v>
      </c>
    </row>
    <row r="1055" spans="1:16" x14ac:dyDescent="0.3">
      <c r="A1055">
        <v>696</v>
      </c>
      <c r="B1055" t="s">
        <v>137</v>
      </c>
      <c r="C1055">
        <v>2012</v>
      </c>
      <c r="D1055" s="57">
        <v>11.9</v>
      </c>
      <c r="E1055" s="57">
        <v>0</v>
      </c>
      <c r="F1055" s="57">
        <v>0</v>
      </c>
      <c r="G1055" s="57">
        <v>0.13</v>
      </c>
      <c r="H1055" s="57">
        <v>0</v>
      </c>
      <c r="I1055" s="57">
        <v>0</v>
      </c>
      <c r="J1055" s="57">
        <v>11.77</v>
      </c>
      <c r="K1055" s="59" t="str">
        <f t="shared" si="64"/>
        <v>696.2012</v>
      </c>
      <c r="L1055" s="58">
        <f t="shared" si="65"/>
        <v>-0.13</v>
      </c>
      <c r="M1055" s="58">
        <f>IFERROR(_xlfn.XLOOKUP(K1055,'02 By Fund. Year'!A:A,'02 By Fund. Year'!B:B),0)</f>
        <v>0</v>
      </c>
      <c r="N1055" s="57">
        <f t="shared" si="66"/>
        <v>-0.13</v>
      </c>
      <c r="P1055" s="58">
        <f t="shared" si="67"/>
        <v>0</v>
      </c>
    </row>
    <row r="1056" spans="1:16" x14ac:dyDescent="0.3">
      <c r="A1056">
        <v>696</v>
      </c>
      <c r="B1056" t="s">
        <v>137</v>
      </c>
      <c r="C1056">
        <v>2011</v>
      </c>
      <c r="D1056" s="57">
        <v>18.649999999999999</v>
      </c>
      <c r="E1056" s="57">
        <v>0</v>
      </c>
      <c r="F1056" s="57">
        <v>0</v>
      </c>
      <c r="G1056" s="57">
        <v>0.1</v>
      </c>
      <c r="H1056" s="57">
        <v>0.51</v>
      </c>
      <c r="I1056" s="57">
        <v>0</v>
      </c>
      <c r="J1056" s="57">
        <v>18.04</v>
      </c>
      <c r="K1056" s="59" t="str">
        <f t="shared" si="64"/>
        <v>696.2011</v>
      </c>
      <c r="L1056" s="58">
        <f t="shared" si="65"/>
        <v>-0.1</v>
      </c>
      <c r="M1056" s="58">
        <f>IFERROR(_xlfn.XLOOKUP(K1056,'02 By Fund. Year'!A:A,'02 By Fund. Year'!B:B),0)</f>
        <v>0</v>
      </c>
      <c r="N1056" s="57">
        <f t="shared" si="66"/>
        <v>-0.1</v>
      </c>
      <c r="P1056" s="58">
        <f t="shared" si="67"/>
        <v>-0.51</v>
      </c>
    </row>
    <row r="1057" spans="1:16" x14ac:dyDescent="0.3">
      <c r="A1057">
        <v>696</v>
      </c>
      <c r="B1057" t="s">
        <v>137</v>
      </c>
      <c r="C1057">
        <v>2010</v>
      </c>
      <c r="D1057" s="57">
        <v>10.75</v>
      </c>
      <c r="E1057" s="57">
        <v>0</v>
      </c>
      <c r="F1057" s="57">
        <v>0</v>
      </c>
      <c r="G1057" s="57">
        <v>0.16</v>
      </c>
      <c r="H1057" s="57">
        <v>0.6</v>
      </c>
      <c r="I1057" s="57">
        <v>0</v>
      </c>
      <c r="J1057" s="57">
        <v>9.99</v>
      </c>
      <c r="K1057" s="59" t="str">
        <f t="shared" si="64"/>
        <v>696.2010</v>
      </c>
      <c r="L1057" s="58">
        <f t="shared" si="65"/>
        <v>-0.16</v>
      </c>
      <c r="M1057" s="58">
        <f>IFERROR(_xlfn.XLOOKUP(K1057,'02 By Fund. Year'!A:A,'02 By Fund. Year'!B:B),0)</f>
        <v>0</v>
      </c>
      <c r="N1057" s="57">
        <f t="shared" si="66"/>
        <v>-0.16</v>
      </c>
      <c r="P1057" s="58">
        <f t="shared" si="67"/>
        <v>-0.6</v>
      </c>
    </row>
    <row r="1058" spans="1:16" x14ac:dyDescent="0.3">
      <c r="A1058">
        <v>696</v>
      </c>
      <c r="B1058" t="s">
        <v>137</v>
      </c>
      <c r="C1058">
        <v>2009</v>
      </c>
      <c r="D1058" s="57">
        <v>16.829999999999998</v>
      </c>
      <c r="E1058" s="57">
        <v>0</v>
      </c>
      <c r="F1058" s="57">
        <v>0</v>
      </c>
      <c r="G1058" s="57">
        <v>1.82</v>
      </c>
      <c r="H1058" s="57">
        <v>0.76</v>
      </c>
      <c r="I1058" s="57">
        <v>0</v>
      </c>
      <c r="J1058" s="57">
        <v>14.25</v>
      </c>
      <c r="K1058" s="59" t="str">
        <f t="shared" si="64"/>
        <v>696.2009</v>
      </c>
      <c r="L1058" s="58">
        <f t="shared" si="65"/>
        <v>-1.82</v>
      </c>
      <c r="M1058" s="58">
        <f>IFERROR(_xlfn.XLOOKUP(K1058,'02 By Fund. Year'!A:A,'02 By Fund. Year'!B:B),0)</f>
        <v>0</v>
      </c>
      <c r="N1058" s="57">
        <f t="shared" si="66"/>
        <v>-1.82</v>
      </c>
      <c r="P1058" s="58">
        <f t="shared" si="67"/>
        <v>-0.76</v>
      </c>
    </row>
    <row r="1059" spans="1:16" x14ac:dyDescent="0.3">
      <c r="A1059">
        <v>696</v>
      </c>
      <c r="B1059" t="s">
        <v>137</v>
      </c>
      <c r="C1059">
        <v>2008</v>
      </c>
      <c r="D1059" s="57">
        <v>9.14</v>
      </c>
      <c r="E1059" s="57">
        <v>0</v>
      </c>
      <c r="F1059" s="57">
        <v>0</v>
      </c>
      <c r="G1059" s="57">
        <v>1.28</v>
      </c>
      <c r="H1059" s="57">
        <v>0.84</v>
      </c>
      <c r="I1059" s="57">
        <v>0</v>
      </c>
      <c r="J1059" s="57">
        <v>7.02</v>
      </c>
      <c r="K1059" s="59" t="str">
        <f t="shared" si="64"/>
        <v>696.2008</v>
      </c>
      <c r="L1059" s="58">
        <f t="shared" si="65"/>
        <v>-1.28</v>
      </c>
      <c r="M1059" s="58">
        <f>IFERROR(_xlfn.XLOOKUP(K1059,'02 By Fund. Year'!A:A,'02 By Fund. Year'!B:B),0)</f>
        <v>0</v>
      </c>
      <c r="N1059" s="57">
        <f t="shared" si="66"/>
        <v>-1.28</v>
      </c>
      <c r="P1059" s="58">
        <f t="shared" si="67"/>
        <v>-0.84</v>
      </c>
    </row>
    <row r="1060" spans="1:16" x14ac:dyDescent="0.3">
      <c r="A1060">
        <v>696</v>
      </c>
      <c r="B1060" t="s">
        <v>137</v>
      </c>
      <c r="C1060">
        <v>2007</v>
      </c>
      <c r="D1060" s="57">
        <v>3.3</v>
      </c>
      <c r="E1060" s="57">
        <v>0</v>
      </c>
      <c r="F1060" s="57">
        <v>0</v>
      </c>
      <c r="G1060" s="57">
        <v>0.21</v>
      </c>
      <c r="H1060" s="57">
        <v>0.04</v>
      </c>
      <c r="I1060" s="57">
        <v>0</v>
      </c>
      <c r="J1060" s="57">
        <v>3.05</v>
      </c>
      <c r="K1060" s="59" t="str">
        <f t="shared" si="64"/>
        <v>696.2007</v>
      </c>
      <c r="L1060" s="58">
        <f t="shared" si="65"/>
        <v>-0.21</v>
      </c>
      <c r="M1060" s="58">
        <f>IFERROR(_xlfn.XLOOKUP(K1060,'02 By Fund. Year'!A:A,'02 By Fund. Year'!B:B),0)</f>
        <v>0</v>
      </c>
      <c r="N1060" s="57">
        <f t="shared" si="66"/>
        <v>-0.21</v>
      </c>
      <c r="P1060" s="58">
        <f t="shared" si="67"/>
        <v>-0.04</v>
      </c>
    </row>
    <row r="1061" spans="1:16" x14ac:dyDescent="0.3">
      <c r="A1061">
        <v>696</v>
      </c>
      <c r="B1061" t="s">
        <v>137</v>
      </c>
      <c r="C1061">
        <v>2006</v>
      </c>
      <c r="D1061" s="57">
        <v>2.52</v>
      </c>
      <c r="E1061" s="57">
        <v>0</v>
      </c>
      <c r="F1061" s="57">
        <v>0</v>
      </c>
      <c r="G1061" s="57">
        <v>0.17</v>
      </c>
      <c r="H1061" s="57">
        <v>0.11</v>
      </c>
      <c r="I1061" s="57">
        <v>0</v>
      </c>
      <c r="J1061" s="57">
        <v>2.2400000000000002</v>
      </c>
      <c r="K1061" s="59" t="str">
        <f t="shared" si="64"/>
        <v>696.2006</v>
      </c>
      <c r="L1061" s="58">
        <f t="shared" si="65"/>
        <v>-0.17</v>
      </c>
      <c r="M1061" s="58">
        <f>IFERROR(_xlfn.XLOOKUP(K1061,'02 By Fund. Year'!A:A,'02 By Fund. Year'!B:B),0)</f>
        <v>0</v>
      </c>
      <c r="N1061" s="57">
        <f t="shared" si="66"/>
        <v>-0.17</v>
      </c>
      <c r="P1061" s="58">
        <f t="shared" si="67"/>
        <v>-0.11</v>
      </c>
    </row>
    <row r="1062" spans="1:16" x14ac:dyDescent="0.3">
      <c r="A1062">
        <v>696</v>
      </c>
      <c r="B1062" t="s">
        <v>137</v>
      </c>
      <c r="C1062">
        <v>2005</v>
      </c>
      <c r="D1062" s="57">
        <v>2.34</v>
      </c>
      <c r="E1062" s="57">
        <v>0</v>
      </c>
      <c r="F1062" s="57">
        <v>0</v>
      </c>
      <c r="G1062" s="57">
        <v>0.14000000000000001</v>
      </c>
      <c r="H1062" s="57">
        <v>0.03</v>
      </c>
      <c r="I1062" s="57">
        <v>0</v>
      </c>
      <c r="J1062" s="57">
        <v>2.17</v>
      </c>
      <c r="K1062" s="59" t="str">
        <f t="shared" si="64"/>
        <v>696.2005</v>
      </c>
      <c r="L1062" s="58">
        <f t="shared" si="65"/>
        <v>-0.14000000000000001</v>
      </c>
      <c r="M1062" s="58">
        <f>IFERROR(_xlfn.XLOOKUP(K1062,'02 By Fund. Year'!A:A,'02 By Fund. Year'!B:B),0)</f>
        <v>0</v>
      </c>
      <c r="N1062" s="57">
        <f t="shared" si="66"/>
        <v>-0.14000000000000001</v>
      </c>
      <c r="P1062" s="58">
        <f t="shared" si="67"/>
        <v>-0.03</v>
      </c>
    </row>
    <row r="1063" spans="1:16" x14ac:dyDescent="0.3">
      <c r="A1063">
        <v>696</v>
      </c>
      <c r="B1063" t="s">
        <v>137</v>
      </c>
      <c r="C1063">
        <v>2004</v>
      </c>
      <c r="D1063" s="57">
        <v>1.59</v>
      </c>
      <c r="E1063" s="57">
        <v>0</v>
      </c>
      <c r="F1063" s="57">
        <v>0</v>
      </c>
      <c r="G1063" s="57">
        <v>0.14000000000000001</v>
      </c>
      <c r="H1063" s="57">
        <v>0.02</v>
      </c>
      <c r="I1063" s="57">
        <v>0</v>
      </c>
      <c r="J1063" s="57">
        <v>1.43</v>
      </c>
      <c r="K1063" s="59" t="str">
        <f t="shared" si="64"/>
        <v>696.2004</v>
      </c>
      <c r="L1063" s="58">
        <f t="shared" si="65"/>
        <v>-0.14000000000000001</v>
      </c>
      <c r="M1063" s="58">
        <f>IFERROR(_xlfn.XLOOKUP(K1063,'02 By Fund. Year'!A:A,'02 By Fund. Year'!B:B),0)</f>
        <v>0</v>
      </c>
      <c r="N1063" s="57">
        <f t="shared" si="66"/>
        <v>-0.14000000000000001</v>
      </c>
      <c r="P1063" s="58">
        <f t="shared" si="67"/>
        <v>-0.02</v>
      </c>
    </row>
    <row r="1064" spans="1:16" x14ac:dyDescent="0.3">
      <c r="A1064">
        <v>696</v>
      </c>
      <c r="B1064" t="s">
        <v>137</v>
      </c>
      <c r="C1064">
        <v>2003</v>
      </c>
      <c r="D1064" s="57">
        <v>0.75</v>
      </c>
      <c r="E1064" s="57">
        <v>0</v>
      </c>
      <c r="F1064" s="57">
        <v>0</v>
      </c>
      <c r="G1064" s="57">
        <v>0.06</v>
      </c>
      <c r="H1064" s="57">
        <v>0</v>
      </c>
      <c r="I1064" s="57">
        <v>0</v>
      </c>
      <c r="J1064" s="57">
        <v>0.69</v>
      </c>
      <c r="K1064" s="59" t="str">
        <f t="shared" si="64"/>
        <v>696.2003</v>
      </c>
      <c r="L1064" s="58">
        <f t="shared" si="65"/>
        <v>-0.06</v>
      </c>
      <c r="M1064" s="58">
        <f>IFERROR(_xlfn.XLOOKUP(K1064,'02 By Fund. Year'!A:A,'02 By Fund. Year'!B:B),0)</f>
        <v>0</v>
      </c>
      <c r="N1064" s="57">
        <f t="shared" si="66"/>
        <v>-0.06</v>
      </c>
      <c r="P1064" s="58">
        <f t="shared" si="67"/>
        <v>0</v>
      </c>
    </row>
    <row r="1065" spans="1:16" x14ac:dyDescent="0.3">
      <c r="A1065">
        <v>696</v>
      </c>
      <c r="B1065" t="s">
        <v>137</v>
      </c>
      <c r="C1065">
        <v>2002</v>
      </c>
      <c r="D1065" s="57">
        <v>1.21</v>
      </c>
      <c r="E1065" s="57">
        <v>0</v>
      </c>
      <c r="F1065" s="57">
        <v>0</v>
      </c>
      <c r="G1065" s="57">
        <v>0</v>
      </c>
      <c r="H1065" s="57">
        <v>0</v>
      </c>
      <c r="I1065" s="57">
        <v>0</v>
      </c>
      <c r="J1065" s="57">
        <v>1.21</v>
      </c>
      <c r="K1065" s="59" t="str">
        <f t="shared" si="64"/>
        <v>696.2002</v>
      </c>
      <c r="L1065" s="58">
        <f t="shared" si="65"/>
        <v>0</v>
      </c>
      <c r="M1065" s="58">
        <f>IFERROR(_xlfn.XLOOKUP(K1065,'02 By Fund. Year'!A:A,'02 By Fund. Year'!B:B),0)</f>
        <v>0</v>
      </c>
      <c r="N1065" s="57">
        <f t="shared" si="66"/>
        <v>0</v>
      </c>
      <c r="P1065" s="58">
        <f t="shared" si="67"/>
        <v>0</v>
      </c>
    </row>
    <row r="1066" spans="1:16" x14ac:dyDescent="0.3">
      <c r="A1066">
        <v>696</v>
      </c>
      <c r="B1066" t="s">
        <v>137</v>
      </c>
      <c r="C1066">
        <v>2001</v>
      </c>
      <c r="D1066" s="57">
        <v>0.77</v>
      </c>
      <c r="E1066" s="57">
        <v>0</v>
      </c>
      <c r="F1066" s="57">
        <v>0</v>
      </c>
      <c r="G1066" s="57">
        <v>0</v>
      </c>
      <c r="H1066" s="57">
        <v>0</v>
      </c>
      <c r="I1066" s="57">
        <v>0</v>
      </c>
      <c r="J1066" s="57">
        <v>0.77</v>
      </c>
      <c r="K1066" s="59" t="str">
        <f t="shared" si="64"/>
        <v>696.2001</v>
      </c>
      <c r="L1066" s="58">
        <f t="shared" si="65"/>
        <v>0</v>
      </c>
      <c r="M1066" s="58">
        <f>IFERROR(_xlfn.XLOOKUP(K1066,'02 By Fund. Year'!A:A,'02 By Fund. Year'!B:B),0)</f>
        <v>0</v>
      </c>
      <c r="N1066" s="57">
        <f t="shared" si="66"/>
        <v>0</v>
      </c>
      <c r="P1066" s="58">
        <f t="shared" si="67"/>
        <v>0</v>
      </c>
    </row>
    <row r="1067" spans="1:16" x14ac:dyDescent="0.3">
      <c r="A1067">
        <v>696</v>
      </c>
      <c r="B1067" t="s">
        <v>137</v>
      </c>
      <c r="C1067">
        <v>2000</v>
      </c>
      <c r="D1067" s="57">
        <v>1.1299999999999999</v>
      </c>
      <c r="E1067" s="57">
        <v>0</v>
      </c>
      <c r="F1067" s="57">
        <v>0</v>
      </c>
      <c r="G1067" s="57">
        <v>0</v>
      </c>
      <c r="H1067" s="57">
        <v>0</v>
      </c>
      <c r="I1067" s="57">
        <v>0</v>
      </c>
      <c r="J1067" s="57">
        <v>1.1299999999999999</v>
      </c>
      <c r="K1067" s="59" t="str">
        <f t="shared" si="64"/>
        <v>696.2000</v>
      </c>
      <c r="L1067" s="58">
        <f t="shared" si="65"/>
        <v>0</v>
      </c>
      <c r="M1067" s="58">
        <f>IFERROR(_xlfn.XLOOKUP(K1067,'02 By Fund. Year'!A:A,'02 By Fund. Year'!B:B),0)</f>
        <v>0</v>
      </c>
      <c r="N1067" s="57">
        <f t="shared" si="66"/>
        <v>0</v>
      </c>
      <c r="P1067" s="58">
        <f t="shared" si="67"/>
        <v>0</v>
      </c>
    </row>
    <row r="1068" spans="1:16" x14ac:dyDescent="0.3">
      <c r="A1068">
        <v>696</v>
      </c>
      <c r="B1068" t="s">
        <v>137</v>
      </c>
      <c r="C1068">
        <v>1999</v>
      </c>
      <c r="D1068" s="57">
        <v>0.94</v>
      </c>
      <c r="E1068" s="57">
        <v>0</v>
      </c>
      <c r="F1068" s="57">
        <v>0</v>
      </c>
      <c r="G1068" s="57">
        <v>0</v>
      </c>
      <c r="H1068" s="57">
        <v>0</v>
      </c>
      <c r="I1068" s="57">
        <v>0</v>
      </c>
      <c r="J1068" s="57">
        <v>0.94</v>
      </c>
      <c r="K1068" s="59" t="str">
        <f t="shared" si="64"/>
        <v>696.1999</v>
      </c>
      <c r="L1068" s="58">
        <f t="shared" si="65"/>
        <v>0</v>
      </c>
      <c r="M1068" s="58">
        <f>IFERROR(_xlfn.XLOOKUP(K1068,'02 By Fund. Year'!A:A,'02 By Fund. Year'!B:B),0)</f>
        <v>0</v>
      </c>
      <c r="N1068" s="57">
        <f t="shared" si="66"/>
        <v>0</v>
      </c>
      <c r="P1068" s="58">
        <f t="shared" si="67"/>
        <v>0</v>
      </c>
    </row>
    <row r="1069" spans="1:16" x14ac:dyDescent="0.3">
      <c r="A1069">
        <v>696</v>
      </c>
      <c r="B1069" t="s">
        <v>137</v>
      </c>
      <c r="C1069">
        <v>1998</v>
      </c>
      <c r="D1069" s="57">
        <v>0.56999999999999995</v>
      </c>
      <c r="E1069" s="57">
        <v>0</v>
      </c>
      <c r="F1069" s="57">
        <v>0</v>
      </c>
      <c r="G1069" s="57">
        <v>0</v>
      </c>
      <c r="H1069" s="57">
        <v>0</v>
      </c>
      <c r="I1069" s="57">
        <v>0</v>
      </c>
      <c r="J1069" s="57">
        <v>0.56999999999999995</v>
      </c>
      <c r="K1069" s="59" t="str">
        <f t="shared" si="64"/>
        <v>696.1998</v>
      </c>
      <c r="L1069" s="58">
        <f t="shared" si="65"/>
        <v>0</v>
      </c>
      <c r="M1069" s="58">
        <f>IFERROR(_xlfn.XLOOKUP(K1069,'02 By Fund. Year'!A:A,'02 By Fund. Year'!B:B),0)</f>
        <v>0</v>
      </c>
      <c r="N1069" s="57">
        <f t="shared" si="66"/>
        <v>0</v>
      </c>
      <c r="P1069" s="58">
        <f t="shared" si="67"/>
        <v>0</v>
      </c>
    </row>
    <row r="1070" spans="1:16" x14ac:dyDescent="0.3">
      <c r="A1070">
        <v>696</v>
      </c>
      <c r="B1070" t="s">
        <v>137</v>
      </c>
      <c r="C1070">
        <v>1997</v>
      </c>
      <c r="D1070" s="57">
        <v>0.17</v>
      </c>
      <c r="E1070" s="57">
        <v>0</v>
      </c>
      <c r="F1070" s="57">
        <v>0</v>
      </c>
      <c r="G1070" s="57">
        <v>0</v>
      </c>
      <c r="H1070" s="57">
        <v>0</v>
      </c>
      <c r="I1070" s="57">
        <v>0</v>
      </c>
      <c r="J1070" s="57">
        <v>0.17</v>
      </c>
      <c r="K1070" s="59" t="str">
        <f t="shared" si="64"/>
        <v>696.1997</v>
      </c>
      <c r="L1070" s="58">
        <f t="shared" si="65"/>
        <v>0</v>
      </c>
      <c r="M1070" s="58">
        <f>IFERROR(_xlfn.XLOOKUP(K1070,'02 By Fund. Year'!A:A,'02 By Fund. Year'!B:B),0)</f>
        <v>0</v>
      </c>
      <c r="N1070" s="57">
        <f t="shared" si="66"/>
        <v>0</v>
      </c>
      <c r="P1070" s="58">
        <f t="shared" si="67"/>
        <v>0</v>
      </c>
    </row>
    <row r="1071" spans="1:16" x14ac:dyDescent="0.3">
      <c r="A1071">
        <v>696</v>
      </c>
      <c r="B1071" t="s">
        <v>137</v>
      </c>
      <c r="C1071">
        <v>1996</v>
      </c>
      <c r="D1071" s="57">
        <v>7.0000000000000007E-2</v>
      </c>
      <c r="E1071" s="57">
        <v>0</v>
      </c>
      <c r="F1071" s="57">
        <v>0</v>
      </c>
      <c r="G1071" s="57">
        <v>0</v>
      </c>
      <c r="H1071" s="57">
        <v>0</v>
      </c>
      <c r="I1071" s="57">
        <v>0</v>
      </c>
      <c r="J1071" s="57">
        <v>7.0000000000000007E-2</v>
      </c>
      <c r="K1071" s="59" t="str">
        <f t="shared" si="64"/>
        <v>696.1996</v>
      </c>
      <c r="L1071" s="58">
        <f t="shared" si="65"/>
        <v>0</v>
      </c>
      <c r="M1071" s="58">
        <f>IFERROR(_xlfn.XLOOKUP(K1071,'02 By Fund. Year'!A:A,'02 By Fund. Year'!B:B),0)</f>
        <v>0</v>
      </c>
      <c r="N1071" s="57">
        <f t="shared" si="66"/>
        <v>0</v>
      </c>
      <c r="P1071" s="58">
        <f t="shared" si="67"/>
        <v>0</v>
      </c>
    </row>
    <row r="1072" spans="1:16" x14ac:dyDescent="0.3">
      <c r="A1072">
        <v>696</v>
      </c>
      <c r="B1072" t="s">
        <v>137</v>
      </c>
      <c r="C1072">
        <v>1995</v>
      </c>
      <c r="D1072" s="57">
        <v>0.11</v>
      </c>
      <c r="E1072" s="57">
        <v>0</v>
      </c>
      <c r="F1072" s="57">
        <v>0</v>
      </c>
      <c r="G1072" s="57">
        <v>0</v>
      </c>
      <c r="H1072" s="57">
        <v>0</v>
      </c>
      <c r="I1072" s="57">
        <v>0</v>
      </c>
      <c r="J1072" s="57">
        <v>0.11</v>
      </c>
      <c r="K1072" s="59" t="str">
        <f t="shared" si="64"/>
        <v>696.1995</v>
      </c>
      <c r="L1072" s="58">
        <f t="shared" si="65"/>
        <v>0</v>
      </c>
      <c r="M1072" s="58">
        <f>IFERROR(_xlfn.XLOOKUP(K1072,'02 By Fund. Year'!A:A,'02 By Fund. Year'!B:B),0)</f>
        <v>0</v>
      </c>
      <c r="N1072" s="57">
        <f t="shared" si="66"/>
        <v>0</v>
      </c>
      <c r="P1072" s="58">
        <f t="shared" si="67"/>
        <v>0</v>
      </c>
    </row>
    <row r="1073" spans="1:16" x14ac:dyDescent="0.3">
      <c r="A1073">
        <v>696</v>
      </c>
      <c r="B1073" t="s">
        <v>137</v>
      </c>
      <c r="C1073">
        <v>1994</v>
      </c>
      <c r="D1073" s="57">
        <v>0.03</v>
      </c>
      <c r="E1073" s="57">
        <v>0</v>
      </c>
      <c r="F1073" s="57">
        <v>0</v>
      </c>
      <c r="G1073" s="57">
        <v>0</v>
      </c>
      <c r="H1073" s="57">
        <v>0</v>
      </c>
      <c r="I1073" s="57">
        <v>0</v>
      </c>
      <c r="J1073" s="57">
        <v>0.03</v>
      </c>
      <c r="K1073" s="59" t="str">
        <f t="shared" si="64"/>
        <v>696.1994</v>
      </c>
      <c r="L1073" s="58">
        <f t="shared" si="65"/>
        <v>0</v>
      </c>
      <c r="M1073" s="58">
        <f>IFERROR(_xlfn.XLOOKUP(K1073,'02 By Fund. Year'!A:A,'02 By Fund. Year'!B:B),0)</f>
        <v>0</v>
      </c>
      <c r="N1073" s="57">
        <f t="shared" si="66"/>
        <v>0</v>
      </c>
      <c r="P1073" s="58">
        <f t="shared" si="67"/>
        <v>0</v>
      </c>
    </row>
    <row r="1074" spans="1:16" x14ac:dyDescent="0.3">
      <c r="A1074">
        <v>696</v>
      </c>
      <c r="B1074" t="s">
        <v>137</v>
      </c>
      <c r="C1074">
        <v>1993</v>
      </c>
      <c r="D1074" s="57">
        <v>0.04</v>
      </c>
      <c r="E1074" s="57">
        <v>0</v>
      </c>
      <c r="F1074" s="57">
        <v>0</v>
      </c>
      <c r="G1074" s="57">
        <v>0</v>
      </c>
      <c r="H1074" s="57">
        <v>0</v>
      </c>
      <c r="I1074" s="57">
        <v>0</v>
      </c>
      <c r="J1074" s="57">
        <v>0.04</v>
      </c>
      <c r="K1074" s="59" t="str">
        <f t="shared" si="64"/>
        <v>696.1993</v>
      </c>
      <c r="L1074" s="58">
        <f t="shared" si="65"/>
        <v>0</v>
      </c>
      <c r="M1074" s="58">
        <f>IFERROR(_xlfn.XLOOKUP(K1074,'02 By Fund. Year'!A:A,'02 By Fund. Year'!B:B),0)</f>
        <v>0</v>
      </c>
      <c r="N1074" s="57">
        <f t="shared" si="66"/>
        <v>0</v>
      </c>
      <c r="P1074" s="58">
        <f t="shared" si="67"/>
        <v>0</v>
      </c>
    </row>
    <row r="1075" spans="1:16" x14ac:dyDescent="0.3">
      <c r="A1075">
        <v>696</v>
      </c>
      <c r="B1075" t="s">
        <v>137</v>
      </c>
      <c r="C1075">
        <v>1992</v>
      </c>
      <c r="D1075" s="57">
        <v>0.04</v>
      </c>
      <c r="E1075" s="57">
        <v>0</v>
      </c>
      <c r="F1075" s="57">
        <v>0</v>
      </c>
      <c r="G1075" s="57">
        <v>0</v>
      </c>
      <c r="H1075" s="57">
        <v>0</v>
      </c>
      <c r="I1075" s="57">
        <v>0</v>
      </c>
      <c r="J1075" s="57">
        <v>0.04</v>
      </c>
      <c r="K1075" s="59" t="str">
        <f t="shared" si="64"/>
        <v>696.1992</v>
      </c>
      <c r="L1075" s="58">
        <f t="shared" si="65"/>
        <v>0</v>
      </c>
      <c r="M1075" s="58">
        <f>IFERROR(_xlfn.XLOOKUP(K1075,'02 By Fund. Year'!A:A,'02 By Fund. Year'!B:B),0)</f>
        <v>0</v>
      </c>
      <c r="N1075" s="57">
        <f t="shared" si="66"/>
        <v>0</v>
      </c>
      <c r="P1075" s="58">
        <f t="shared" si="67"/>
        <v>0</v>
      </c>
    </row>
    <row r="1076" spans="1:16" x14ac:dyDescent="0.3">
      <c r="A1076">
        <v>696</v>
      </c>
      <c r="B1076" t="s">
        <v>137</v>
      </c>
      <c r="C1076">
        <v>1991</v>
      </c>
      <c r="D1076" s="57">
        <v>0.05</v>
      </c>
      <c r="E1076" s="57">
        <v>0</v>
      </c>
      <c r="F1076" s="57">
        <v>0</v>
      </c>
      <c r="G1076" s="57">
        <v>0</v>
      </c>
      <c r="H1076" s="57">
        <v>0</v>
      </c>
      <c r="I1076" s="57">
        <v>0</v>
      </c>
      <c r="J1076" s="57">
        <v>0.05</v>
      </c>
      <c r="K1076" s="59" t="str">
        <f t="shared" si="64"/>
        <v>696.1991</v>
      </c>
      <c r="L1076" s="58">
        <f t="shared" si="65"/>
        <v>0</v>
      </c>
      <c r="M1076" s="58">
        <f>IFERROR(_xlfn.XLOOKUP(K1076,'02 By Fund. Year'!A:A,'02 By Fund. Year'!B:B),0)</f>
        <v>0</v>
      </c>
      <c r="N1076" s="57">
        <f t="shared" si="66"/>
        <v>0</v>
      </c>
      <c r="P1076" s="58">
        <f t="shared" si="67"/>
        <v>0</v>
      </c>
    </row>
    <row r="1077" spans="1:16" x14ac:dyDescent="0.3">
      <c r="A1077">
        <v>696</v>
      </c>
      <c r="B1077" t="s">
        <v>137</v>
      </c>
      <c r="C1077">
        <v>1990</v>
      </c>
      <c r="D1077" s="57">
        <v>0.05</v>
      </c>
      <c r="E1077" s="57">
        <v>0</v>
      </c>
      <c r="F1077" s="57">
        <v>0</v>
      </c>
      <c r="G1077" s="57">
        <v>0</v>
      </c>
      <c r="H1077" s="57">
        <v>0</v>
      </c>
      <c r="I1077" s="57">
        <v>0</v>
      </c>
      <c r="J1077" s="57">
        <v>0.05</v>
      </c>
      <c r="K1077" s="59" t="str">
        <f t="shared" si="64"/>
        <v>696.1990</v>
      </c>
      <c r="L1077" s="58">
        <f t="shared" si="65"/>
        <v>0</v>
      </c>
      <c r="M1077" s="58">
        <f>IFERROR(_xlfn.XLOOKUP(K1077,'02 By Fund. Year'!A:A,'02 By Fund. Year'!B:B),0)</f>
        <v>0</v>
      </c>
      <c r="N1077" s="57">
        <f t="shared" si="66"/>
        <v>0</v>
      </c>
      <c r="P1077" s="58">
        <f t="shared" si="67"/>
        <v>0</v>
      </c>
    </row>
    <row r="1078" spans="1:16" x14ac:dyDescent="0.3">
      <c r="A1078">
        <v>696</v>
      </c>
      <c r="B1078" t="s">
        <v>137</v>
      </c>
      <c r="C1078">
        <v>1989</v>
      </c>
      <c r="D1078" s="57">
        <v>0.05</v>
      </c>
      <c r="E1078" s="57">
        <v>0</v>
      </c>
      <c r="F1078" s="57">
        <v>0</v>
      </c>
      <c r="G1078" s="57">
        <v>0</v>
      </c>
      <c r="H1078" s="57">
        <v>0</v>
      </c>
      <c r="I1078" s="57">
        <v>0</v>
      </c>
      <c r="J1078" s="57">
        <v>0.05</v>
      </c>
      <c r="K1078" s="59" t="str">
        <f t="shared" si="64"/>
        <v>696.1989</v>
      </c>
      <c r="L1078" s="58">
        <f t="shared" si="65"/>
        <v>0</v>
      </c>
      <c r="M1078" s="58">
        <f>IFERROR(_xlfn.XLOOKUP(K1078,'02 By Fund. Year'!A:A,'02 By Fund. Year'!B:B),0)</f>
        <v>0</v>
      </c>
      <c r="N1078" s="57">
        <f t="shared" si="66"/>
        <v>0</v>
      </c>
      <c r="P1078" s="58">
        <f t="shared" si="67"/>
        <v>0</v>
      </c>
    </row>
    <row r="1079" spans="1:16" x14ac:dyDescent="0.3">
      <c r="A1079">
        <v>696</v>
      </c>
      <c r="B1079" t="s">
        <v>137</v>
      </c>
      <c r="C1079">
        <v>1988</v>
      </c>
      <c r="D1079" s="57">
        <v>0.06</v>
      </c>
      <c r="E1079" s="57">
        <v>0</v>
      </c>
      <c r="F1079" s="57">
        <v>0</v>
      </c>
      <c r="G1079" s="57">
        <v>0</v>
      </c>
      <c r="H1079" s="57">
        <v>0</v>
      </c>
      <c r="I1079" s="57">
        <v>0</v>
      </c>
      <c r="J1079" s="57">
        <v>0.06</v>
      </c>
      <c r="K1079" s="59" t="str">
        <f t="shared" si="64"/>
        <v>696.1988</v>
      </c>
      <c r="L1079" s="58">
        <f t="shared" si="65"/>
        <v>0</v>
      </c>
      <c r="M1079" s="58">
        <f>IFERROR(_xlfn.XLOOKUP(K1079,'02 By Fund. Year'!A:A,'02 By Fund. Year'!B:B),0)</f>
        <v>0</v>
      </c>
      <c r="N1079" s="57">
        <f t="shared" si="66"/>
        <v>0</v>
      </c>
      <c r="P1079" s="58">
        <f t="shared" si="67"/>
        <v>0</v>
      </c>
    </row>
    <row r="1080" spans="1:16" x14ac:dyDescent="0.3">
      <c r="A1080">
        <v>696</v>
      </c>
      <c r="B1080" t="s">
        <v>137</v>
      </c>
      <c r="C1080">
        <v>1987</v>
      </c>
      <c r="D1080" s="57">
        <v>0.17</v>
      </c>
      <c r="E1080" s="57">
        <v>0</v>
      </c>
      <c r="F1080" s="57">
        <v>0</v>
      </c>
      <c r="G1080" s="57">
        <v>0</v>
      </c>
      <c r="H1080" s="57">
        <v>0.12</v>
      </c>
      <c r="I1080" s="57">
        <v>0</v>
      </c>
      <c r="J1080" s="57">
        <v>0.05</v>
      </c>
      <c r="K1080" s="59" t="str">
        <f t="shared" si="64"/>
        <v>696.1987</v>
      </c>
      <c r="L1080" s="58">
        <f t="shared" si="65"/>
        <v>0</v>
      </c>
      <c r="M1080" s="58">
        <f>IFERROR(_xlfn.XLOOKUP(K1080,'02 By Fund. Year'!A:A,'02 By Fund. Year'!B:B),0)</f>
        <v>0</v>
      </c>
      <c r="N1080" s="57">
        <f t="shared" si="66"/>
        <v>0</v>
      </c>
      <c r="P1080" s="58">
        <f t="shared" si="67"/>
        <v>-0.12</v>
      </c>
    </row>
    <row r="1081" spans="1:16" x14ac:dyDescent="0.3">
      <c r="A1081">
        <v>696</v>
      </c>
      <c r="B1081" t="s">
        <v>137</v>
      </c>
      <c r="C1081">
        <v>1986</v>
      </c>
      <c r="D1081" s="57">
        <v>0.13</v>
      </c>
      <c r="E1081" s="57">
        <v>0</v>
      </c>
      <c r="F1081" s="57">
        <v>0</v>
      </c>
      <c r="G1081" s="57">
        <v>0</v>
      </c>
      <c r="H1081" s="57">
        <v>0.09</v>
      </c>
      <c r="I1081" s="57">
        <v>0</v>
      </c>
      <c r="J1081" s="57">
        <v>0.04</v>
      </c>
      <c r="K1081" s="59" t="str">
        <f t="shared" si="64"/>
        <v>696.1986</v>
      </c>
      <c r="L1081" s="58">
        <f t="shared" si="65"/>
        <v>0</v>
      </c>
      <c r="M1081" s="58">
        <f>IFERROR(_xlfn.XLOOKUP(K1081,'02 By Fund. Year'!A:A,'02 By Fund. Year'!B:B),0)</f>
        <v>0</v>
      </c>
      <c r="N1081" s="57">
        <f t="shared" si="66"/>
        <v>0</v>
      </c>
      <c r="P1081" s="58">
        <f t="shared" si="67"/>
        <v>-0.09</v>
      </c>
    </row>
    <row r="1082" spans="1:16" x14ac:dyDescent="0.3">
      <c r="A1082">
        <v>696</v>
      </c>
      <c r="B1082" t="s">
        <v>137</v>
      </c>
      <c r="C1082">
        <v>1985</v>
      </c>
      <c r="D1082" s="57">
        <v>0.12</v>
      </c>
      <c r="E1082" s="57">
        <v>0</v>
      </c>
      <c r="F1082" s="57">
        <v>0</v>
      </c>
      <c r="G1082" s="57">
        <v>0</v>
      </c>
      <c r="H1082" s="57">
        <v>0.09</v>
      </c>
      <c r="I1082" s="57">
        <v>0</v>
      </c>
      <c r="J1082" s="57">
        <v>0.03</v>
      </c>
      <c r="K1082" s="59" t="str">
        <f t="shared" si="64"/>
        <v>696.1985</v>
      </c>
      <c r="L1082" s="58">
        <f t="shared" si="65"/>
        <v>0</v>
      </c>
      <c r="M1082" s="58">
        <f>IFERROR(_xlfn.XLOOKUP(K1082,'02 By Fund. Year'!A:A,'02 By Fund. Year'!B:B),0)</f>
        <v>0</v>
      </c>
      <c r="N1082" s="57">
        <f t="shared" si="66"/>
        <v>0</v>
      </c>
      <c r="P1082" s="58">
        <f t="shared" si="67"/>
        <v>-0.09</v>
      </c>
    </row>
    <row r="1083" spans="1:16" x14ac:dyDescent="0.3">
      <c r="A1083">
        <v>696</v>
      </c>
      <c r="B1083" t="s">
        <v>137</v>
      </c>
      <c r="C1083">
        <v>1984</v>
      </c>
      <c r="D1083" s="57">
        <v>0.09</v>
      </c>
      <c r="E1083" s="57">
        <v>0</v>
      </c>
      <c r="F1083" s="57">
        <v>0</v>
      </c>
      <c r="G1083" s="57">
        <v>0</v>
      </c>
      <c r="H1083" s="57">
        <v>0.09</v>
      </c>
      <c r="I1083" s="57">
        <v>0</v>
      </c>
      <c r="J1083" s="57">
        <v>0</v>
      </c>
      <c r="K1083" s="59" t="str">
        <f t="shared" si="64"/>
        <v>696.1984</v>
      </c>
      <c r="L1083" s="58">
        <f t="shared" si="65"/>
        <v>0</v>
      </c>
      <c r="M1083" s="58">
        <f>IFERROR(_xlfn.XLOOKUP(K1083,'02 By Fund. Year'!A:A,'02 By Fund. Year'!B:B),0)</f>
        <v>0</v>
      </c>
      <c r="N1083" s="57">
        <f t="shared" si="66"/>
        <v>0</v>
      </c>
      <c r="P1083" s="58">
        <f t="shared" si="67"/>
        <v>-0.09</v>
      </c>
    </row>
    <row r="1084" spans="1:16" x14ac:dyDescent="0.3">
      <c r="A1084">
        <v>696</v>
      </c>
      <c r="B1084" t="s">
        <v>137</v>
      </c>
      <c r="C1084">
        <v>1983</v>
      </c>
      <c r="D1084" s="57">
        <v>0.02</v>
      </c>
      <c r="E1084" s="57">
        <v>0</v>
      </c>
      <c r="F1084" s="57">
        <v>0</v>
      </c>
      <c r="G1084" s="57">
        <v>0</v>
      </c>
      <c r="H1084" s="57">
        <v>0.02</v>
      </c>
      <c r="I1084" s="57">
        <v>0</v>
      </c>
      <c r="J1084" s="57">
        <v>0</v>
      </c>
      <c r="K1084" s="59" t="str">
        <f t="shared" si="64"/>
        <v>696.1983</v>
      </c>
      <c r="L1084" s="58">
        <f t="shared" si="65"/>
        <v>0</v>
      </c>
      <c r="M1084" s="58">
        <f>IFERROR(_xlfn.XLOOKUP(K1084,'02 By Fund. Year'!A:A,'02 By Fund. Year'!B:B),0)</f>
        <v>0</v>
      </c>
      <c r="N1084" s="57">
        <f t="shared" si="66"/>
        <v>0</v>
      </c>
      <c r="P1084" s="58">
        <f t="shared" si="67"/>
        <v>-0.02</v>
      </c>
    </row>
    <row r="1085" spans="1:16" x14ac:dyDescent="0.3">
      <c r="A1085">
        <v>697</v>
      </c>
      <c r="B1085" t="s">
        <v>194</v>
      </c>
      <c r="C1085">
        <v>2020</v>
      </c>
      <c r="D1085" s="57">
        <v>0</v>
      </c>
      <c r="E1085" s="57">
        <v>0</v>
      </c>
      <c r="F1085" s="57">
        <v>0</v>
      </c>
      <c r="G1085" s="57">
        <v>0</v>
      </c>
      <c r="H1085" s="57">
        <v>0</v>
      </c>
      <c r="I1085" s="57">
        <v>0</v>
      </c>
      <c r="J1085" s="57">
        <v>0</v>
      </c>
      <c r="K1085" s="59" t="str">
        <f t="shared" si="64"/>
        <v>697.2020</v>
      </c>
      <c r="L1085" s="58">
        <f t="shared" si="65"/>
        <v>0</v>
      </c>
      <c r="M1085" s="58">
        <f>IFERROR(_xlfn.XLOOKUP(K1085,'02 By Fund. Year'!A:A,'02 By Fund. Year'!B:B),0)</f>
        <v>0</v>
      </c>
      <c r="N1085" s="57">
        <f t="shared" si="66"/>
        <v>0</v>
      </c>
      <c r="P1085" s="58">
        <f t="shared" si="67"/>
        <v>0</v>
      </c>
    </row>
    <row r="1086" spans="1:16" x14ac:dyDescent="0.3">
      <c r="A1086">
        <v>698</v>
      </c>
      <c r="B1086" t="s">
        <v>138</v>
      </c>
      <c r="C1086">
        <v>2025</v>
      </c>
      <c r="D1086" s="57">
        <v>1480968.04</v>
      </c>
      <c r="E1086" s="57">
        <v>483.3</v>
      </c>
      <c r="F1086" s="57">
        <v>-1594.22</v>
      </c>
      <c r="G1086" s="57">
        <v>7.19</v>
      </c>
      <c r="H1086" s="57">
        <v>1426022.15</v>
      </c>
      <c r="I1086" s="57">
        <v>37841.61</v>
      </c>
      <c r="J1086" s="57">
        <v>15986.17</v>
      </c>
      <c r="K1086" s="59" t="str">
        <f t="shared" si="64"/>
        <v>698.2025</v>
      </c>
      <c r="L1086" s="58">
        <f t="shared" si="65"/>
        <v>-1118.1100000000001</v>
      </c>
      <c r="M1086" s="58">
        <f>IFERROR(_xlfn.XLOOKUP(K1086,'02 By Fund. Year'!A:A,'02 By Fund. Year'!B:B),0)</f>
        <v>-5399.4400000000005</v>
      </c>
      <c r="N1086" s="57">
        <f t="shared" si="66"/>
        <v>-6517.5500000000011</v>
      </c>
      <c r="P1086" s="58">
        <f t="shared" si="67"/>
        <v>-1420622.71</v>
      </c>
    </row>
    <row r="1087" spans="1:16" x14ac:dyDescent="0.3">
      <c r="A1087">
        <v>698</v>
      </c>
      <c r="B1087" t="s">
        <v>138</v>
      </c>
      <c r="C1087">
        <v>2024</v>
      </c>
      <c r="D1087" s="57">
        <v>14483.16</v>
      </c>
      <c r="E1087" s="57">
        <v>0</v>
      </c>
      <c r="F1087" s="57">
        <v>-1051.22</v>
      </c>
      <c r="G1087" s="57">
        <v>6.28</v>
      </c>
      <c r="H1087" s="57">
        <v>8779.8700000000008</v>
      </c>
      <c r="I1087" s="57">
        <v>-6.69</v>
      </c>
      <c r="J1087" s="57">
        <v>4652.4799999999996</v>
      </c>
      <c r="K1087" s="59" t="str">
        <f t="shared" si="64"/>
        <v>698.2024</v>
      </c>
      <c r="L1087" s="58">
        <f t="shared" si="65"/>
        <v>-1057.5</v>
      </c>
      <c r="M1087" s="58">
        <f>IFERROR(_xlfn.XLOOKUP(K1087,'02 By Fund. Year'!A:A,'02 By Fund. Year'!B:B),0)</f>
        <v>8661.9100000000017</v>
      </c>
      <c r="N1087" s="57">
        <f t="shared" si="66"/>
        <v>7604.4100000000017</v>
      </c>
      <c r="P1087" s="58">
        <f t="shared" si="67"/>
        <v>-17441.780000000002</v>
      </c>
    </row>
    <row r="1088" spans="1:16" x14ac:dyDescent="0.3">
      <c r="A1088">
        <v>698</v>
      </c>
      <c r="B1088" t="s">
        <v>138</v>
      </c>
      <c r="C1088">
        <v>2023</v>
      </c>
      <c r="D1088" s="57">
        <v>4237.41</v>
      </c>
      <c r="E1088" s="57">
        <v>5.18</v>
      </c>
      <c r="F1088" s="57">
        <v>-180.93</v>
      </c>
      <c r="G1088" s="57">
        <v>5.08</v>
      </c>
      <c r="H1088" s="57">
        <v>1427.55</v>
      </c>
      <c r="I1088" s="57">
        <v>0.06</v>
      </c>
      <c r="J1088" s="57">
        <v>2628.97</v>
      </c>
      <c r="K1088" s="59" t="str">
        <f t="shared" si="64"/>
        <v>698.2023</v>
      </c>
      <c r="L1088" s="58">
        <f t="shared" si="65"/>
        <v>-180.83</v>
      </c>
      <c r="M1088" s="58">
        <f>IFERROR(_xlfn.XLOOKUP(K1088,'02 By Fund. Year'!A:A,'02 By Fund. Year'!B:B),0)</f>
        <v>3049.1500000000005</v>
      </c>
      <c r="N1088" s="57">
        <f t="shared" si="66"/>
        <v>2868.3200000000006</v>
      </c>
      <c r="P1088" s="58">
        <f t="shared" si="67"/>
        <v>-4476.7000000000007</v>
      </c>
    </row>
    <row r="1089" spans="1:16" x14ac:dyDescent="0.3">
      <c r="A1089">
        <v>698</v>
      </c>
      <c r="B1089" t="s">
        <v>138</v>
      </c>
      <c r="C1089">
        <v>2022</v>
      </c>
      <c r="D1089" s="57">
        <v>2302.4</v>
      </c>
      <c r="E1089" s="57">
        <v>0</v>
      </c>
      <c r="F1089" s="57">
        <v>-115.79</v>
      </c>
      <c r="G1089" s="57">
        <v>4.84</v>
      </c>
      <c r="H1089" s="57">
        <v>962.86</v>
      </c>
      <c r="I1089" s="57">
        <v>0.05</v>
      </c>
      <c r="J1089" s="57">
        <v>1218.8599999999999</v>
      </c>
      <c r="K1089" s="59" t="str">
        <f t="shared" si="64"/>
        <v>698.2022</v>
      </c>
      <c r="L1089" s="58">
        <f t="shared" si="65"/>
        <v>-120.63000000000001</v>
      </c>
      <c r="M1089" s="58">
        <f>IFERROR(_xlfn.XLOOKUP(K1089,'02 By Fund. Year'!A:A,'02 By Fund. Year'!B:B),0)</f>
        <v>191.33999999999997</v>
      </c>
      <c r="N1089" s="57">
        <f t="shared" si="66"/>
        <v>70.709999999999965</v>
      </c>
      <c r="P1089" s="58">
        <f t="shared" si="67"/>
        <v>-1154.2</v>
      </c>
    </row>
    <row r="1090" spans="1:16" x14ac:dyDescent="0.3">
      <c r="A1090">
        <v>698</v>
      </c>
      <c r="B1090" t="s">
        <v>138</v>
      </c>
      <c r="C1090">
        <v>2021</v>
      </c>
      <c r="D1090" s="57">
        <v>955.07</v>
      </c>
      <c r="E1090" s="57">
        <v>0</v>
      </c>
      <c r="F1090" s="57">
        <v>-160.16999999999999</v>
      </c>
      <c r="G1090" s="57">
        <v>7.04</v>
      </c>
      <c r="H1090" s="57">
        <v>374.46</v>
      </c>
      <c r="I1090" s="57">
        <v>-1.71</v>
      </c>
      <c r="J1090" s="57">
        <v>415.11</v>
      </c>
      <c r="K1090" s="59" t="str">
        <f t="shared" si="64"/>
        <v>698.2021</v>
      </c>
      <c r="L1090" s="58">
        <f t="shared" si="65"/>
        <v>-167.20999999999998</v>
      </c>
      <c r="M1090" s="58">
        <f>IFERROR(_xlfn.XLOOKUP(K1090,'02 By Fund. Year'!A:A,'02 By Fund. Year'!B:B),0)</f>
        <v>211.75</v>
      </c>
      <c r="N1090" s="57">
        <f t="shared" si="66"/>
        <v>44.54000000000002</v>
      </c>
      <c r="P1090" s="58">
        <f t="shared" si="67"/>
        <v>-586.21</v>
      </c>
    </row>
    <row r="1091" spans="1:16" x14ac:dyDescent="0.3">
      <c r="A1091">
        <v>698</v>
      </c>
      <c r="B1091" t="s">
        <v>138</v>
      </c>
      <c r="C1091">
        <v>2020</v>
      </c>
      <c r="D1091" s="57">
        <v>342.41</v>
      </c>
      <c r="E1091" s="57">
        <v>0</v>
      </c>
      <c r="F1091" s="57">
        <v>-78.78</v>
      </c>
      <c r="G1091" s="57">
        <v>5.73</v>
      </c>
      <c r="H1091" s="57">
        <v>22.43</v>
      </c>
      <c r="I1091" s="57">
        <v>0.18</v>
      </c>
      <c r="J1091" s="57">
        <v>235.29</v>
      </c>
      <c r="K1091" s="59" t="str">
        <f t="shared" si="64"/>
        <v>698.2020</v>
      </c>
      <c r="L1091" s="58">
        <f t="shared" si="65"/>
        <v>-84.51</v>
      </c>
      <c r="M1091" s="58">
        <f>IFERROR(_xlfn.XLOOKUP(K1091,'02 By Fund. Year'!A:A,'02 By Fund. Year'!B:B),0)</f>
        <v>44.93</v>
      </c>
      <c r="N1091" s="57">
        <f t="shared" si="66"/>
        <v>-39.580000000000005</v>
      </c>
      <c r="P1091" s="58">
        <f t="shared" si="67"/>
        <v>-67.36</v>
      </c>
    </row>
    <row r="1092" spans="1:16" x14ac:dyDescent="0.3">
      <c r="A1092">
        <v>698</v>
      </c>
      <c r="B1092" t="s">
        <v>138</v>
      </c>
      <c r="C1092">
        <v>2019</v>
      </c>
      <c r="D1092" s="57">
        <v>274.20999999999998</v>
      </c>
      <c r="E1092" s="57">
        <v>0</v>
      </c>
      <c r="F1092" s="57">
        <v>-25.59</v>
      </c>
      <c r="G1092" s="57">
        <v>12.5</v>
      </c>
      <c r="H1092" s="57">
        <v>35.549999999999997</v>
      </c>
      <c r="I1092" s="57">
        <v>-0.09</v>
      </c>
      <c r="J1092" s="57">
        <v>200.66</v>
      </c>
      <c r="K1092" s="59" t="str">
        <f t="shared" si="64"/>
        <v>698.2019</v>
      </c>
      <c r="L1092" s="58">
        <f t="shared" si="65"/>
        <v>-38.090000000000003</v>
      </c>
      <c r="M1092" s="58">
        <f>IFERROR(_xlfn.XLOOKUP(K1092,'02 By Fund. Year'!A:A,'02 By Fund. Year'!B:B),0)</f>
        <v>-2.0400000000000009</v>
      </c>
      <c r="N1092" s="57">
        <f t="shared" si="66"/>
        <v>-40.130000000000003</v>
      </c>
      <c r="P1092" s="58">
        <f t="shared" si="67"/>
        <v>-33.51</v>
      </c>
    </row>
    <row r="1093" spans="1:16" x14ac:dyDescent="0.3">
      <c r="A1093">
        <v>698</v>
      </c>
      <c r="B1093" t="s">
        <v>138</v>
      </c>
      <c r="C1093">
        <v>2018</v>
      </c>
      <c r="D1093" s="57">
        <v>143.66999999999999</v>
      </c>
      <c r="E1093" s="57">
        <v>0</v>
      </c>
      <c r="F1093" s="57">
        <v>0</v>
      </c>
      <c r="G1093" s="57">
        <v>39.04</v>
      </c>
      <c r="H1093" s="57">
        <v>9.6199999999999992</v>
      </c>
      <c r="I1093" s="57">
        <v>0</v>
      </c>
      <c r="J1093" s="57">
        <v>95.01</v>
      </c>
      <c r="K1093" s="59" t="str">
        <f t="shared" si="64"/>
        <v>698.2018</v>
      </c>
      <c r="L1093" s="58">
        <f t="shared" si="65"/>
        <v>-39.04</v>
      </c>
      <c r="M1093" s="58">
        <f>IFERROR(_xlfn.XLOOKUP(K1093,'02 By Fund. Year'!A:A,'02 By Fund. Year'!B:B),0)</f>
        <v>0</v>
      </c>
      <c r="N1093" s="57">
        <f t="shared" si="66"/>
        <v>-39.04</v>
      </c>
      <c r="P1093" s="58">
        <f t="shared" si="67"/>
        <v>-9.6199999999999992</v>
      </c>
    </row>
    <row r="1094" spans="1:16" x14ac:dyDescent="0.3">
      <c r="A1094">
        <v>698</v>
      </c>
      <c r="B1094" t="s">
        <v>138</v>
      </c>
      <c r="C1094">
        <v>2017</v>
      </c>
      <c r="D1094" s="57">
        <v>61.37</v>
      </c>
      <c r="E1094" s="57">
        <v>0</v>
      </c>
      <c r="F1094" s="57">
        <v>0</v>
      </c>
      <c r="G1094" s="57">
        <v>1.07</v>
      </c>
      <c r="H1094" s="57">
        <v>4.8099999999999996</v>
      </c>
      <c r="I1094" s="57">
        <v>0</v>
      </c>
      <c r="J1094" s="57">
        <v>55.49</v>
      </c>
      <c r="K1094" s="59" t="str">
        <f t="shared" ref="K1094:K1157" si="68">CONCATENATE(A1094,".",C1094)</f>
        <v>698.2017</v>
      </c>
      <c r="L1094" s="58">
        <f t="shared" ref="L1094:L1157" si="69">SUM(E1094,F1094,-G1094)</f>
        <v>-1.07</v>
      </c>
      <c r="M1094" s="58">
        <f>IFERROR(_xlfn.XLOOKUP(K1094,'02 By Fund. Year'!A:A,'02 By Fund. Year'!B:B),0)</f>
        <v>0</v>
      </c>
      <c r="N1094" s="57">
        <f t="shared" ref="N1094:N1157" si="70">SUM(L1094:M1094)</f>
        <v>-1.07</v>
      </c>
      <c r="P1094" s="58">
        <f t="shared" ref="P1094:P1157" si="71">-SUM(H1094,M1094)</f>
        <v>-4.8099999999999996</v>
      </c>
    </row>
    <row r="1095" spans="1:16" x14ac:dyDescent="0.3">
      <c r="A1095">
        <v>698</v>
      </c>
      <c r="B1095" t="s">
        <v>138</v>
      </c>
      <c r="C1095">
        <v>2016</v>
      </c>
      <c r="D1095" s="57">
        <v>52.15</v>
      </c>
      <c r="E1095" s="57">
        <v>0</v>
      </c>
      <c r="F1095" s="57">
        <v>0</v>
      </c>
      <c r="G1095" s="57">
        <v>13.34</v>
      </c>
      <c r="H1095" s="57">
        <v>4.5</v>
      </c>
      <c r="I1095" s="57">
        <v>0</v>
      </c>
      <c r="J1095" s="57">
        <v>34.31</v>
      </c>
      <c r="K1095" s="59" t="str">
        <f t="shared" si="68"/>
        <v>698.2016</v>
      </c>
      <c r="L1095" s="58">
        <f t="shared" si="69"/>
        <v>-13.34</v>
      </c>
      <c r="M1095" s="58">
        <f>IFERROR(_xlfn.XLOOKUP(K1095,'02 By Fund. Year'!A:A,'02 By Fund. Year'!B:B),0)</f>
        <v>0</v>
      </c>
      <c r="N1095" s="57">
        <f t="shared" si="70"/>
        <v>-13.34</v>
      </c>
      <c r="P1095" s="58">
        <f t="shared" si="71"/>
        <v>-4.5</v>
      </c>
    </row>
    <row r="1096" spans="1:16" x14ac:dyDescent="0.3">
      <c r="A1096">
        <v>698</v>
      </c>
      <c r="B1096" t="s">
        <v>138</v>
      </c>
      <c r="C1096">
        <v>2015</v>
      </c>
      <c r="D1096" s="57">
        <v>28.89</v>
      </c>
      <c r="E1096" s="57">
        <v>0</v>
      </c>
      <c r="F1096" s="57">
        <v>0</v>
      </c>
      <c r="G1096" s="57">
        <v>0.69</v>
      </c>
      <c r="H1096" s="57">
        <v>4.08</v>
      </c>
      <c r="I1096" s="57">
        <v>0</v>
      </c>
      <c r="J1096" s="57">
        <v>24.12</v>
      </c>
      <c r="K1096" s="59" t="str">
        <f t="shared" si="68"/>
        <v>698.2015</v>
      </c>
      <c r="L1096" s="58">
        <f t="shared" si="69"/>
        <v>-0.69</v>
      </c>
      <c r="M1096" s="58">
        <f>IFERROR(_xlfn.XLOOKUP(K1096,'02 By Fund. Year'!A:A,'02 By Fund. Year'!B:B),0)</f>
        <v>0</v>
      </c>
      <c r="N1096" s="57">
        <f t="shared" si="70"/>
        <v>-0.69</v>
      </c>
      <c r="P1096" s="58">
        <f t="shared" si="71"/>
        <v>-4.08</v>
      </c>
    </row>
    <row r="1097" spans="1:16" x14ac:dyDescent="0.3">
      <c r="A1097">
        <v>698</v>
      </c>
      <c r="B1097" t="s">
        <v>138</v>
      </c>
      <c r="C1097">
        <v>2014</v>
      </c>
      <c r="D1097" s="57">
        <v>36.07</v>
      </c>
      <c r="E1097" s="57">
        <v>0</v>
      </c>
      <c r="F1097" s="57">
        <v>0</v>
      </c>
      <c r="G1097" s="57">
        <v>0.38</v>
      </c>
      <c r="H1097" s="57">
        <v>3.33</v>
      </c>
      <c r="I1097" s="57">
        <v>0</v>
      </c>
      <c r="J1097" s="57">
        <v>32.36</v>
      </c>
      <c r="K1097" s="59" t="str">
        <f t="shared" si="68"/>
        <v>698.2014</v>
      </c>
      <c r="L1097" s="58">
        <f t="shared" si="69"/>
        <v>-0.38</v>
      </c>
      <c r="M1097" s="58">
        <f>IFERROR(_xlfn.XLOOKUP(K1097,'02 By Fund. Year'!A:A,'02 By Fund. Year'!B:B),0)</f>
        <v>0</v>
      </c>
      <c r="N1097" s="57">
        <f t="shared" si="70"/>
        <v>-0.38</v>
      </c>
      <c r="P1097" s="58">
        <f t="shared" si="71"/>
        <v>-3.33</v>
      </c>
    </row>
    <row r="1098" spans="1:16" x14ac:dyDescent="0.3">
      <c r="A1098">
        <v>698</v>
      </c>
      <c r="B1098" t="s">
        <v>138</v>
      </c>
      <c r="C1098">
        <v>2013</v>
      </c>
      <c r="D1098" s="57">
        <v>25.64</v>
      </c>
      <c r="E1098" s="57">
        <v>0</v>
      </c>
      <c r="F1098" s="57">
        <v>0</v>
      </c>
      <c r="G1098" s="57">
        <v>0.39</v>
      </c>
      <c r="H1098" s="57">
        <v>0.02</v>
      </c>
      <c r="I1098" s="57">
        <v>0</v>
      </c>
      <c r="J1098" s="57">
        <v>25.23</v>
      </c>
      <c r="K1098" s="59" t="str">
        <f t="shared" si="68"/>
        <v>698.2013</v>
      </c>
      <c r="L1098" s="58">
        <f t="shared" si="69"/>
        <v>-0.39</v>
      </c>
      <c r="M1098" s="58">
        <f>IFERROR(_xlfn.XLOOKUP(K1098,'02 By Fund. Year'!A:A,'02 By Fund. Year'!B:B),0)</f>
        <v>0</v>
      </c>
      <c r="N1098" s="57">
        <f t="shared" si="70"/>
        <v>-0.39</v>
      </c>
      <c r="P1098" s="58">
        <f t="shared" si="71"/>
        <v>-0.02</v>
      </c>
    </row>
    <row r="1099" spans="1:16" x14ac:dyDescent="0.3">
      <c r="A1099">
        <v>698</v>
      </c>
      <c r="B1099" t="s">
        <v>138</v>
      </c>
      <c r="C1099">
        <v>2012</v>
      </c>
      <c r="D1099" s="57">
        <v>21.7</v>
      </c>
      <c r="E1099" s="57">
        <v>0</v>
      </c>
      <c r="F1099" s="57">
        <v>0</v>
      </c>
      <c r="G1099" s="57">
        <v>0.37</v>
      </c>
      <c r="H1099" s="57">
        <v>0.01</v>
      </c>
      <c r="I1099" s="57">
        <v>0</v>
      </c>
      <c r="J1099" s="57">
        <v>21.32</v>
      </c>
      <c r="K1099" s="59" t="str">
        <f t="shared" si="68"/>
        <v>698.2012</v>
      </c>
      <c r="L1099" s="58">
        <f t="shared" si="69"/>
        <v>-0.37</v>
      </c>
      <c r="M1099" s="58">
        <f>IFERROR(_xlfn.XLOOKUP(K1099,'02 By Fund. Year'!A:A,'02 By Fund. Year'!B:B),0)</f>
        <v>0</v>
      </c>
      <c r="N1099" s="57">
        <f t="shared" si="70"/>
        <v>-0.37</v>
      </c>
      <c r="P1099" s="58">
        <f t="shared" si="71"/>
        <v>-0.01</v>
      </c>
    </row>
    <row r="1100" spans="1:16" x14ac:dyDescent="0.3">
      <c r="A1100">
        <v>698</v>
      </c>
      <c r="B1100" t="s">
        <v>138</v>
      </c>
      <c r="C1100">
        <v>2011</v>
      </c>
      <c r="D1100" s="57">
        <v>40.47</v>
      </c>
      <c r="E1100" s="57">
        <v>0</v>
      </c>
      <c r="F1100" s="57">
        <v>0</v>
      </c>
      <c r="G1100" s="57">
        <v>0.37</v>
      </c>
      <c r="H1100" s="57">
        <v>1.85</v>
      </c>
      <c r="I1100" s="57">
        <v>0</v>
      </c>
      <c r="J1100" s="57">
        <v>38.25</v>
      </c>
      <c r="K1100" s="59" t="str">
        <f t="shared" si="68"/>
        <v>698.2011</v>
      </c>
      <c r="L1100" s="58">
        <f t="shared" si="69"/>
        <v>-0.37</v>
      </c>
      <c r="M1100" s="58">
        <f>IFERROR(_xlfn.XLOOKUP(K1100,'02 By Fund. Year'!A:A,'02 By Fund. Year'!B:B),0)</f>
        <v>0</v>
      </c>
      <c r="N1100" s="57">
        <f t="shared" si="70"/>
        <v>-0.37</v>
      </c>
      <c r="P1100" s="58">
        <f t="shared" si="71"/>
        <v>-1.85</v>
      </c>
    </row>
    <row r="1101" spans="1:16" x14ac:dyDescent="0.3">
      <c r="A1101">
        <v>698</v>
      </c>
      <c r="B1101" t="s">
        <v>138</v>
      </c>
      <c r="C1101">
        <v>2010</v>
      </c>
      <c r="D1101" s="57">
        <v>20.260000000000002</v>
      </c>
      <c r="E1101" s="57">
        <v>0</v>
      </c>
      <c r="F1101" s="57">
        <v>0</v>
      </c>
      <c r="G1101" s="57">
        <v>0.47</v>
      </c>
      <c r="H1101" s="57">
        <v>1.81</v>
      </c>
      <c r="I1101" s="57">
        <v>0</v>
      </c>
      <c r="J1101" s="57">
        <v>17.98</v>
      </c>
      <c r="K1101" s="59" t="str">
        <f t="shared" si="68"/>
        <v>698.2010</v>
      </c>
      <c r="L1101" s="58">
        <f t="shared" si="69"/>
        <v>-0.47</v>
      </c>
      <c r="M1101" s="58">
        <f>IFERROR(_xlfn.XLOOKUP(K1101,'02 By Fund. Year'!A:A,'02 By Fund. Year'!B:B),0)</f>
        <v>0</v>
      </c>
      <c r="N1101" s="57">
        <f t="shared" si="70"/>
        <v>-0.47</v>
      </c>
      <c r="P1101" s="58">
        <f t="shared" si="71"/>
        <v>-1.81</v>
      </c>
    </row>
    <row r="1102" spans="1:16" x14ac:dyDescent="0.3">
      <c r="A1102">
        <v>698</v>
      </c>
      <c r="B1102" t="s">
        <v>138</v>
      </c>
      <c r="C1102">
        <v>2009</v>
      </c>
      <c r="D1102" s="57">
        <v>27.53</v>
      </c>
      <c r="E1102" s="57">
        <v>0</v>
      </c>
      <c r="F1102" s="57">
        <v>0</v>
      </c>
      <c r="G1102" s="57">
        <v>4.53</v>
      </c>
      <c r="H1102" s="57">
        <v>1.88</v>
      </c>
      <c r="I1102" s="57">
        <v>0</v>
      </c>
      <c r="J1102" s="57">
        <v>21.12</v>
      </c>
      <c r="K1102" s="59" t="str">
        <f t="shared" si="68"/>
        <v>698.2009</v>
      </c>
      <c r="L1102" s="58">
        <f t="shared" si="69"/>
        <v>-4.53</v>
      </c>
      <c r="M1102" s="58">
        <f>IFERROR(_xlfn.XLOOKUP(K1102,'02 By Fund. Year'!A:A,'02 By Fund. Year'!B:B),0)</f>
        <v>0</v>
      </c>
      <c r="N1102" s="57">
        <f t="shared" si="70"/>
        <v>-4.53</v>
      </c>
      <c r="P1102" s="58">
        <f t="shared" si="71"/>
        <v>-1.88</v>
      </c>
    </row>
    <row r="1103" spans="1:16" x14ac:dyDescent="0.3">
      <c r="A1103">
        <v>698</v>
      </c>
      <c r="B1103" t="s">
        <v>138</v>
      </c>
      <c r="C1103">
        <v>2008</v>
      </c>
      <c r="D1103" s="57">
        <v>14.06</v>
      </c>
      <c r="E1103" s="57">
        <v>0</v>
      </c>
      <c r="F1103" s="57">
        <v>0</v>
      </c>
      <c r="G1103" s="57">
        <v>2.83</v>
      </c>
      <c r="H1103" s="57">
        <v>1.85</v>
      </c>
      <c r="I1103" s="57">
        <v>0</v>
      </c>
      <c r="J1103" s="57">
        <v>9.3800000000000008</v>
      </c>
      <c r="K1103" s="59" t="str">
        <f t="shared" si="68"/>
        <v>698.2008</v>
      </c>
      <c r="L1103" s="58">
        <f t="shared" si="69"/>
        <v>-2.83</v>
      </c>
      <c r="M1103" s="58">
        <f>IFERROR(_xlfn.XLOOKUP(K1103,'02 By Fund. Year'!A:A,'02 By Fund. Year'!B:B),0)</f>
        <v>0</v>
      </c>
      <c r="N1103" s="57">
        <f t="shared" si="70"/>
        <v>-2.83</v>
      </c>
      <c r="P1103" s="58">
        <f t="shared" si="71"/>
        <v>-1.85</v>
      </c>
    </row>
    <row r="1104" spans="1:16" x14ac:dyDescent="0.3">
      <c r="A1104">
        <v>698</v>
      </c>
      <c r="B1104" t="s">
        <v>138</v>
      </c>
      <c r="C1104">
        <v>2007</v>
      </c>
      <c r="D1104" s="57">
        <v>5.01</v>
      </c>
      <c r="E1104" s="57">
        <v>0</v>
      </c>
      <c r="F1104" s="57">
        <v>0</v>
      </c>
      <c r="G1104" s="57">
        <v>0.49</v>
      </c>
      <c r="H1104" s="57">
        <v>0.18</v>
      </c>
      <c r="I1104" s="57">
        <v>0</v>
      </c>
      <c r="J1104" s="57">
        <v>4.34</v>
      </c>
      <c r="K1104" s="59" t="str">
        <f t="shared" si="68"/>
        <v>698.2007</v>
      </c>
      <c r="L1104" s="58">
        <f t="shared" si="69"/>
        <v>-0.49</v>
      </c>
      <c r="M1104" s="58">
        <f>IFERROR(_xlfn.XLOOKUP(K1104,'02 By Fund. Year'!A:A,'02 By Fund. Year'!B:B),0)</f>
        <v>0</v>
      </c>
      <c r="N1104" s="57">
        <f t="shared" si="70"/>
        <v>-0.49</v>
      </c>
      <c r="P1104" s="58">
        <f t="shared" si="71"/>
        <v>-0.18</v>
      </c>
    </row>
    <row r="1105" spans="1:16" x14ac:dyDescent="0.3">
      <c r="A1105">
        <v>698</v>
      </c>
      <c r="B1105" t="s">
        <v>138</v>
      </c>
      <c r="C1105">
        <v>2006</v>
      </c>
      <c r="D1105" s="57">
        <v>4.1900000000000004</v>
      </c>
      <c r="E1105" s="57">
        <v>0</v>
      </c>
      <c r="F1105" s="57">
        <v>0</v>
      </c>
      <c r="G1105" s="57">
        <v>0.48</v>
      </c>
      <c r="H1105" s="57">
        <v>0.33</v>
      </c>
      <c r="I1105" s="57">
        <v>0</v>
      </c>
      <c r="J1105" s="57">
        <v>3.38</v>
      </c>
      <c r="K1105" s="59" t="str">
        <f t="shared" si="68"/>
        <v>698.2006</v>
      </c>
      <c r="L1105" s="58">
        <f t="shared" si="69"/>
        <v>-0.48</v>
      </c>
      <c r="M1105" s="58">
        <f>IFERROR(_xlfn.XLOOKUP(K1105,'02 By Fund. Year'!A:A,'02 By Fund. Year'!B:B),0)</f>
        <v>0</v>
      </c>
      <c r="N1105" s="57">
        <f t="shared" si="70"/>
        <v>-0.48</v>
      </c>
      <c r="P1105" s="58">
        <f t="shared" si="71"/>
        <v>-0.33</v>
      </c>
    </row>
    <row r="1106" spans="1:16" x14ac:dyDescent="0.3">
      <c r="A1106">
        <v>698</v>
      </c>
      <c r="B1106" t="s">
        <v>138</v>
      </c>
      <c r="C1106">
        <v>2005</v>
      </c>
      <c r="D1106" s="57">
        <v>3.18</v>
      </c>
      <c r="E1106" s="57">
        <v>0</v>
      </c>
      <c r="F1106" s="57">
        <v>0</v>
      </c>
      <c r="G1106" s="57">
        <v>0.36</v>
      </c>
      <c r="H1106" s="57">
        <v>7.0000000000000007E-2</v>
      </c>
      <c r="I1106" s="57">
        <v>0</v>
      </c>
      <c r="J1106" s="57">
        <v>2.75</v>
      </c>
      <c r="K1106" s="59" t="str">
        <f t="shared" si="68"/>
        <v>698.2005</v>
      </c>
      <c r="L1106" s="58">
        <f t="shared" si="69"/>
        <v>-0.36</v>
      </c>
      <c r="M1106" s="58">
        <f>IFERROR(_xlfn.XLOOKUP(K1106,'02 By Fund. Year'!A:A,'02 By Fund. Year'!B:B),0)</f>
        <v>0</v>
      </c>
      <c r="N1106" s="57">
        <f t="shared" si="70"/>
        <v>-0.36</v>
      </c>
      <c r="P1106" s="58">
        <f t="shared" si="71"/>
        <v>-7.0000000000000007E-2</v>
      </c>
    </row>
    <row r="1107" spans="1:16" x14ac:dyDescent="0.3">
      <c r="A1107">
        <v>698</v>
      </c>
      <c r="B1107" t="s">
        <v>138</v>
      </c>
      <c r="C1107">
        <v>2004</v>
      </c>
      <c r="D1107" s="57">
        <v>1.81</v>
      </c>
      <c r="E1107" s="57">
        <v>0</v>
      </c>
      <c r="F1107" s="57">
        <v>0</v>
      </c>
      <c r="G1107" s="57">
        <v>0.27</v>
      </c>
      <c r="H1107" s="57">
        <v>0.03</v>
      </c>
      <c r="I1107" s="57">
        <v>0</v>
      </c>
      <c r="J1107" s="57">
        <v>1.51</v>
      </c>
      <c r="K1107" s="59" t="str">
        <f t="shared" si="68"/>
        <v>698.2004</v>
      </c>
      <c r="L1107" s="58">
        <f t="shared" si="69"/>
        <v>-0.27</v>
      </c>
      <c r="M1107" s="58">
        <f>IFERROR(_xlfn.XLOOKUP(K1107,'02 By Fund. Year'!A:A,'02 By Fund. Year'!B:B),0)</f>
        <v>0</v>
      </c>
      <c r="N1107" s="57">
        <f t="shared" si="70"/>
        <v>-0.27</v>
      </c>
      <c r="P1107" s="58">
        <f t="shared" si="71"/>
        <v>-0.03</v>
      </c>
    </row>
    <row r="1108" spans="1:16" x14ac:dyDescent="0.3">
      <c r="A1108">
        <v>698</v>
      </c>
      <c r="B1108" t="s">
        <v>138</v>
      </c>
      <c r="C1108">
        <v>2003</v>
      </c>
      <c r="D1108" s="57">
        <v>1.1000000000000001</v>
      </c>
      <c r="E1108" s="57">
        <v>0</v>
      </c>
      <c r="F1108" s="57">
        <v>0</v>
      </c>
      <c r="G1108" s="57">
        <v>0.16</v>
      </c>
      <c r="H1108" s="57">
        <v>0</v>
      </c>
      <c r="I1108" s="57">
        <v>0</v>
      </c>
      <c r="J1108" s="57">
        <v>0.94</v>
      </c>
      <c r="K1108" s="59" t="str">
        <f t="shared" si="68"/>
        <v>698.2003</v>
      </c>
      <c r="L1108" s="58">
        <f t="shared" si="69"/>
        <v>-0.16</v>
      </c>
      <c r="M1108" s="58">
        <f>IFERROR(_xlfn.XLOOKUP(K1108,'02 By Fund. Year'!A:A,'02 By Fund. Year'!B:B),0)</f>
        <v>0</v>
      </c>
      <c r="N1108" s="57">
        <f t="shared" si="70"/>
        <v>-0.16</v>
      </c>
      <c r="P1108" s="58">
        <f t="shared" si="71"/>
        <v>0</v>
      </c>
    </row>
    <row r="1109" spans="1:16" x14ac:dyDescent="0.3">
      <c r="A1109">
        <v>698</v>
      </c>
      <c r="B1109" t="s">
        <v>138</v>
      </c>
      <c r="C1109">
        <v>2002</v>
      </c>
      <c r="D1109" s="57">
        <v>1.38</v>
      </c>
      <c r="E1109" s="57">
        <v>0</v>
      </c>
      <c r="F1109" s="57">
        <v>0</v>
      </c>
      <c r="G1109" s="57">
        <v>0</v>
      </c>
      <c r="H1109" s="57">
        <v>0</v>
      </c>
      <c r="I1109" s="57">
        <v>0</v>
      </c>
      <c r="J1109" s="57">
        <v>1.38</v>
      </c>
      <c r="K1109" s="59" t="str">
        <f t="shared" si="68"/>
        <v>698.2002</v>
      </c>
      <c r="L1109" s="58">
        <f t="shared" si="69"/>
        <v>0</v>
      </c>
      <c r="M1109" s="58">
        <f>IFERROR(_xlfn.XLOOKUP(K1109,'02 By Fund. Year'!A:A,'02 By Fund. Year'!B:B),0)</f>
        <v>0</v>
      </c>
      <c r="N1109" s="57">
        <f t="shared" si="70"/>
        <v>0</v>
      </c>
      <c r="P1109" s="58">
        <f t="shared" si="71"/>
        <v>0</v>
      </c>
    </row>
    <row r="1110" spans="1:16" x14ac:dyDescent="0.3">
      <c r="A1110">
        <v>698</v>
      </c>
      <c r="B1110" t="s">
        <v>138</v>
      </c>
      <c r="C1110">
        <v>2001</v>
      </c>
      <c r="D1110" s="57">
        <v>2.2400000000000002</v>
      </c>
      <c r="E1110" s="57">
        <v>0</v>
      </c>
      <c r="F1110" s="57">
        <v>0</v>
      </c>
      <c r="G1110" s="57">
        <v>0</v>
      </c>
      <c r="H1110" s="57">
        <v>0</v>
      </c>
      <c r="I1110" s="57">
        <v>0</v>
      </c>
      <c r="J1110" s="57">
        <v>2.2400000000000002</v>
      </c>
      <c r="K1110" s="59" t="str">
        <f t="shared" si="68"/>
        <v>698.2001</v>
      </c>
      <c r="L1110" s="58">
        <f t="shared" si="69"/>
        <v>0</v>
      </c>
      <c r="M1110" s="58">
        <f>IFERROR(_xlfn.XLOOKUP(K1110,'02 By Fund. Year'!A:A,'02 By Fund. Year'!B:B),0)</f>
        <v>0</v>
      </c>
      <c r="N1110" s="57">
        <f t="shared" si="70"/>
        <v>0</v>
      </c>
      <c r="P1110" s="58">
        <f t="shared" si="71"/>
        <v>0</v>
      </c>
    </row>
    <row r="1111" spans="1:16" x14ac:dyDescent="0.3">
      <c r="A1111">
        <v>698</v>
      </c>
      <c r="B1111" t="s">
        <v>138</v>
      </c>
      <c r="C1111">
        <v>2000</v>
      </c>
      <c r="D1111" s="57">
        <v>3.21</v>
      </c>
      <c r="E1111" s="57">
        <v>0</v>
      </c>
      <c r="F1111" s="57">
        <v>0</v>
      </c>
      <c r="G1111" s="57">
        <v>0</v>
      </c>
      <c r="H1111" s="57">
        <v>0</v>
      </c>
      <c r="I1111" s="57">
        <v>0</v>
      </c>
      <c r="J1111" s="57">
        <v>3.21</v>
      </c>
      <c r="K1111" s="59" t="str">
        <f t="shared" si="68"/>
        <v>698.2000</v>
      </c>
      <c r="L1111" s="58">
        <f t="shared" si="69"/>
        <v>0</v>
      </c>
      <c r="M1111" s="58">
        <f>IFERROR(_xlfn.XLOOKUP(K1111,'02 By Fund. Year'!A:A,'02 By Fund. Year'!B:B),0)</f>
        <v>0</v>
      </c>
      <c r="N1111" s="57">
        <f t="shared" si="70"/>
        <v>0</v>
      </c>
      <c r="P1111" s="58">
        <f t="shared" si="71"/>
        <v>0</v>
      </c>
    </row>
    <row r="1112" spans="1:16" x14ac:dyDescent="0.3">
      <c r="A1112">
        <v>698</v>
      </c>
      <c r="B1112" t="s">
        <v>138</v>
      </c>
      <c r="C1112">
        <v>1999</v>
      </c>
      <c r="D1112" s="57">
        <v>2.0299999999999998</v>
      </c>
      <c r="E1112" s="57">
        <v>0</v>
      </c>
      <c r="F1112" s="57">
        <v>0</v>
      </c>
      <c r="G1112" s="57">
        <v>0</v>
      </c>
      <c r="H1112" s="57">
        <v>0</v>
      </c>
      <c r="I1112" s="57">
        <v>0</v>
      </c>
      <c r="J1112" s="57">
        <v>2.0299999999999998</v>
      </c>
      <c r="K1112" s="59" t="str">
        <f t="shared" si="68"/>
        <v>698.1999</v>
      </c>
      <c r="L1112" s="58">
        <f t="shared" si="69"/>
        <v>0</v>
      </c>
      <c r="M1112" s="58">
        <f>IFERROR(_xlfn.XLOOKUP(K1112,'02 By Fund. Year'!A:A,'02 By Fund. Year'!B:B),0)</f>
        <v>0</v>
      </c>
      <c r="N1112" s="57">
        <f t="shared" si="70"/>
        <v>0</v>
      </c>
      <c r="P1112" s="58">
        <f t="shared" si="71"/>
        <v>0</v>
      </c>
    </row>
    <row r="1113" spans="1:16" x14ac:dyDescent="0.3">
      <c r="A1113">
        <v>698</v>
      </c>
      <c r="B1113" t="s">
        <v>138</v>
      </c>
      <c r="C1113">
        <v>1998</v>
      </c>
      <c r="D1113" s="57">
        <v>1.17</v>
      </c>
      <c r="E1113" s="57">
        <v>0</v>
      </c>
      <c r="F1113" s="57">
        <v>0</v>
      </c>
      <c r="G1113" s="57">
        <v>0</v>
      </c>
      <c r="H1113" s="57">
        <v>0</v>
      </c>
      <c r="I1113" s="57">
        <v>0</v>
      </c>
      <c r="J1113" s="57">
        <v>1.17</v>
      </c>
      <c r="K1113" s="59" t="str">
        <f t="shared" si="68"/>
        <v>698.1998</v>
      </c>
      <c r="L1113" s="58">
        <f t="shared" si="69"/>
        <v>0</v>
      </c>
      <c r="M1113" s="58">
        <f>IFERROR(_xlfn.XLOOKUP(K1113,'02 By Fund. Year'!A:A,'02 By Fund. Year'!B:B),0)</f>
        <v>0</v>
      </c>
      <c r="N1113" s="57">
        <f t="shared" si="70"/>
        <v>0</v>
      </c>
      <c r="P1113" s="58">
        <f t="shared" si="71"/>
        <v>0</v>
      </c>
    </row>
    <row r="1114" spans="1:16" x14ac:dyDescent="0.3">
      <c r="A1114">
        <v>698</v>
      </c>
      <c r="B1114" t="s">
        <v>138</v>
      </c>
      <c r="C1114">
        <v>1997</v>
      </c>
      <c r="D1114" s="57">
        <v>0.25</v>
      </c>
      <c r="E1114" s="57">
        <v>0</v>
      </c>
      <c r="F1114" s="57">
        <v>0</v>
      </c>
      <c r="G1114" s="57">
        <v>0</v>
      </c>
      <c r="H1114" s="57">
        <v>0</v>
      </c>
      <c r="I1114" s="57">
        <v>0</v>
      </c>
      <c r="J1114" s="57">
        <v>0.25</v>
      </c>
      <c r="K1114" s="59" t="str">
        <f t="shared" si="68"/>
        <v>698.1997</v>
      </c>
      <c r="L1114" s="58">
        <f t="shared" si="69"/>
        <v>0</v>
      </c>
      <c r="M1114" s="58">
        <f>IFERROR(_xlfn.XLOOKUP(K1114,'02 By Fund. Year'!A:A,'02 By Fund. Year'!B:B),0)</f>
        <v>0</v>
      </c>
      <c r="N1114" s="57">
        <f t="shared" si="70"/>
        <v>0</v>
      </c>
      <c r="P1114" s="58">
        <f t="shared" si="71"/>
        <v>0</v>
      </c>
    </row>
    <row r="1115" spans="1:16" x14ac:dyDescent="0.3">
      <c r="A1115">
        <v>698</v>
      </c>
      <c r="B1115" t="s">
        <v>138</v>
      </c>
      <c r="C1115">
        <v>1996</v>
      </c>
      <c r="D1115" s="57">
        <v>0.22</v>
      </c>
      <c r="E1115" s="57">
        <v>0</v>
      </c>
      <c r="F1115" s="57">
        <v>0</v>
      </c>
      <c r="G1115" s="57">
        <v>0</v>
      </c>
      <c r="H1115" s="57">
        <v>0</v>
      </c>
      <c r="I1115" s="57">
        <v>0</v>
      </c>
      <c r="J1115" s="57">
        <v>0.22</v>
      </c>
      <c r="K1115" s="59" t="str">
        <f t="shared" si="68"/>
        <v>698.1996</v>
      </c>
      <c r="L1115" s="58">
        <f t="shared" si="69"/>
        <v>0</v>
      </c>
      <c r="M1115" s="58">
        <f>IFERROR(_xlfn.XLOOKUP(K1115,'02 By Fund. Year'!A:A,'02 By Fund. Year'!B:B),0)</f>
        <v>0</v>
      </c>
      <c r="N1115" s="57">
        <f t="shared" si="70"/>
        <v>0</v>
      </c>
      <c r="P1115" s="58">
        <f t="shared" si="71"/>
        <v>0</v>
      </c>
    </row>
    <row r="1116" spans="1:16" x14ac:dyDescent="0.3">
      <c r="A1116">
        <v>698</v>
      </c>
      <c r="B1116" t="s">
        <v>138</v>
      </c>
      <c r="C1116">
        <v>1995</v>
      </c>
      <c r="D1116" s="57">
        <v>0.2</v>
      </c>
      <c r="E1116" s="57">
        <v>0</v>
      </c>
      <c r="F1116" s="57">
        <v>0</v>
      </c>
      <c r="G1116" s="57">
        <v>0</v>
      </c>
      <c r="H1116" s="57">
        <v>0</v>
      </c>
      <c r="I1116" s="57">
        <v>0</v>
      </c>
      <c r="J1116" s="57">
        <v>0.2</v>
      </c>
      <c r="K1116" s="59" t="str">
        <f t="shared" si="68"/>
        <v>698.1995</v>
      </c>
      <c r="L1116" s="58">
        <f t="shared" si="69"/>
        <v>0</v>
      </c>
      <c r="M1116" s="58">
        <f>IFERROR(_xlfn.XLOOKUP(K1116,'02 By Fund. Year'!A:A,'02 By Fund. Year'!B:B),0)</f>
        <v>0</v>
      </c>
      <c r="N1116" s="57">
        <f t="shared" si="70"/>
        <v>0</v>
      </c>
      <c r="P1116" s="58">
        <f t="shared" si="71"/>
        <v>0</v>
      </c>
    </row>
    <row r="1117" spans="1:16" x14ac:dyDescent="0.3">
      <c r="A1117">
        <v>698</v>
      </c>
      <c r="B1117" t="s">
        <v>138</v>
      </c>
      <c r="C1117">
        <v>1994</v>
      </c>
      <c r="D1117" s="57">
        <v>0</v>
      </c>
      <c r="E1117" s="57">
        <v>0</v>
      </c>
      <c r="F1117" s="57">
        <v>0</v>
      </c>
      <c r="G1117" s="57">
        <v>0</v>
      </c>
      <c r="H1117" s="57">
        <v>0</v>
      </c>
      <c r="I1117" s="57">
        <v>0</v>
      </c>
      <c r="J1117" s="57">
        <v>0</v>
      </c>
      <c r="K1117" s="59" t="str">
        <f t="shared" si="68"/>
        <v>698.1994</v>
      </c>
      <c r="L1117" s="58">
        <f t="shared" si="69"/>
        <v>0</v>
      </c>
      <c r="M1117" s="58">
        <f>IFERROR(_xlfn.XLOOKUP(K1117,'02 By Fund. Year'!A:A,'02 By Fund. Year'!B:B),0)</f>
        <v>0</v>
      </c>
      <c r="N1117" s="57">
        <f t="shared" si="70"/>
        <v>0</v>
      </c>
      <c r="P1117" s="58">
        <f t="shared" si="71"/>
        <v>0</v>
      </c>
    </row>
    <row r="1118" spans="1:16" x14ac:dyDescent="0.3">
      <c r="A1118">
        <v>698</v>
      </c>
      <c r="B1118" t="s">
        <v>138</v>
      </c>
      <c r="C1118">
        <v>1993</v>
      </c>
      <c r="D1118" s="57">
        <v>0.15</v>
      </c>
      <c r="E1118" s="57">
        <v>0</v>
      </c>
      <c r="F1118" s="57">
        <v>0</v>
      </c>
      <c r="G1118" s="57">
        <v>0</v>
      </c>
      <c r="H1118" s="57">
        <v>0</v>
      </c>
      <c r="I1118" s="57">
        <v>0</v>
      </c>
      <c r="J1118" s="57">
        <v>0.15</v>
      </c>
      <c r="K1118" s="59" t="str">
        <f t="shared" si="68"/>
        <v>698.1993</v>
      </c>
      <c r="L1118" s="58">
        <f t="shared" si="69"/>
        <v>0</v>
      </c>
      <c r="M1118" s="58">
        <f>IFERROR(_xlfn.XLOOKUP(K1118,'02 By Fund. Year'!A:A,'02 By Fund. Year'!B:B),0)</f>
        <v>0</v>
      </c>
      <c r="N1118" s="57">
        <f t="shared" si="70"/>
        <v>0</v>
      </c>
      <c r="P1118" s="58">
        <f t="shared" si="71"/>
        <v>0</v>
      </c>
    </row>
    <row r="1119" spans="1:16" x14ac:dyDescent="0.3">
      <c r="A1119">
        <v>698</v>
      </c>
      <c r="B1119" t="s">
        <v>138</v>
      </c>
      <c r="C1119">
        <v>1992</v>
      </c>
      <c r="D1119" s="57">
        <v>0.17</v>
      </c>
      <c r="E1119" s="57">
        <v>0</v>
      </c>
      <c r="F1119" s="57">
        <v>0</v>
      </c>
      <c r="G1119" s="57">
        <v>0</v>
      </c>
      <c r="H1119" s="57">
        <v>0</v>
      </c>
      <c r="I1119" s="57">
        <v>0</v>
      </c>
      <c r="J1119" s="57">
        <v>0.17</v>
      </c>
      <c r="K1119" s="59" t="str">
        <f t="shared" si="68"/>
        <v>698.1992</v>
      </c>
      <c r="L1119" s="58">
        <f t="shared" si="69"/>
        <v>0</v>
      </c>
      <c r="M1119" s="58">
        <f>IFERROR(_xlfn.XLOOKUP(K1119,'02 By Fund. Year'!A:A,'02 By Fund. Year'!B:B),0)</f>
        <v>0</v>
      </c>
      <c r="N1119" s="57">
        <f t="shared" si="70"/>
        <v>0</v>
      </c>
      <c r="P1119" s="58">
        <f t="shared" si="71"/>
        <v>0</v>
      </c>
    </row>
    <row r="1120" spans="1:16" x14ac:dyDescent="0.3">
      <c r="A1120">
        <v>698</v>
      </c>
      <c r="B1120" t="s">
        <v>138</v>
      </c>
      <c r="C1120">
        <v>1991</v>
      </c>
      <c r="D1120" s="57">
        <v>0.19</v>
      </c>
      <c r="E1120" s="57">
        <v>0</v>
      </c>
      <c r="F1120" s="57">
        <v>0</v>
      </c>
      <c r="G1120" s="57">
        <v>0</v>
      </c>
      <c r="H1120" s="57">
        <v>0</v>
      </c>
      <c r="I1120" s="57">
        <v>0</v>
      </c>
      <c r="J1120" s="57">
        <v>0.19</v>
      </c>
      <c r="K1120" s="59" t="str">
        <f t="shared" si="68"/>
        <v>698.1991</v>
      </c>
      <c r="L1120" s="58">
        <f t="shared" si="69"/>
        <v>0</v>
      </c>
      <c r="M1120" s="58">
        <f>IFERROR(_xlfn.XLOOKUP(K1120,'02 By Fund. Year'!A:A,'02 By Fund. Year'!B:B),0)</f>
        <v>0</v>
      </c>
      <c r="N1120" s="57">
        <f t="shared" si="70"/>
        <v>0</v>
      </c>
      <c r="P1120" s="58">
        <f t="shared" si="71"/>
        <v>0</v>
      </c>
    </row>
    <row r="1121" spans="1:16" x14ac:dyDescent="0.3">
      <c r="A1121">
        <v>698</v>
      </c>
      <c r="B1121" t="s">
        <v>138</v>
      </c>
      <c r="C1121">
        <v>1990</v>
      </c>
      <c r="D1121" s="57">
        <v>0.23</v>
      </c>
      <c r="E1121" s="57">
        <v>0</v>
      </c>
      <c r="F1121" s="57">
        <v>0</v>
      </c>
      <c r="G1121" s="57">
        <v>0</v>
      </c>
      <c r="H1121" s="57">
        <v>0</v>
      </c>
      <c r="I1121" s="57">
        <v>0</v>
      </c>
      <c r="J1121" s="57">
        <v>0.23</v>
      </c>
      <c r="K1121" s="59" t="str">
        <f t="shared" si="68"/>
        <v>698.1990</v>
      </c>
      <c r="L1121" s="58">
        <f t="shared" si="69"/>
        <v>0</v>
      </c>
      <c r="M1121" s="58">
        <f>IFERROR(_xlfn.XLOOKUP(K1121,'02 By Fund. Year'!A:A,'02 By Fund. Year'!B:B),0)</f>
        <v>0</v>
      </c>
      <c r="N1121" s="57">
        <f t="shared" si="70"/>
        <v>0</v>
      </c>
      <c r="P1121" s="58">
        <f t="shared" si="71"/>
        <v>0</v>
      </c>
    </row>
    <row r="1122" spans="1:16" x14ac:dyDescent="0.3">
      <c r="A1122">
        <v>698</v>
      </c>
      <c r="B1122" t="s">
        <v>138</v>
      </c>
      <c r="C1122">
        <v>1989</v>
      </c>
      <c r="D1122" s="57">
        <v>0.23</v>
      </c>
      <c r="E1122" s="57">
        <v>0</v>
      </c>
      <c r="F1122" s="57">
        <v>0</v>
      </c>
      <c r="G1122" s="57">
        <v>0</v>
      </c>
      <c r="H1122" s="57">
        <v>0</v>
      </c>
      <c r="I1122" s="57">
        <v>0</v>
      </c>
      <c r="J1122" s="57">
        <v>0.23</v>
      </c>
      <c r="K1122" s="59" t="str">
        <f t="shared" si="68"/>
        <v>698.1989</v>
      </c>
      <c r="L1122" s="58">
        <f t="shared" si="69"/>
        <v>0</v>
      </c>
      <c r="M1122" s="58">
        <f>IFERROR(_xlfn.XLOOKUP(K1122,'02 By Fund. Year'!A:A,'02 By Fund. Year'!B:B),0)</f>
        <v>0</v>
      </c>
      <c r="N1122" s="57">
        <f t="shared" si="70"/>
        <v>0</v>
      </c>
      <c r="P1122" s="58">
        <f t="shared" si="71"/>
        <v>0</v>
      </c>
    </row>
    <row r="1123" spans="1:16" x14ac:dyDescent="0.3">
      <c r="A1123">
        <v>698</v>
      </c>
      <c r="B1123" t="s">
        <v>138</v>
      </c>
      <c r="C1123">
        <v>1988</v>
      </c>
      <c r="D1123" s="57">
        <v>0.24</v>
      </c>
      <c r="E1123" s="57">
        <v>0</v>
      </c>
      <c r="F1123" s="57">
        <v>0</v>
      </c>
      <c r="G1123" s="57">
        <v>0</v>
      </c>
      <c r="H1123" s="57">
        <v>0</v>
      </c>
      <c r="I1123" s="57">
        <v>0</v>
      </c>
      <c r="J1123" s="57">
        <v>0.24</v>
      </c>
      <c r="K1123" s="59" t="str">
        <f t="shared" si="68"/>
        <v>698.1988</v>
      </c>
      <c r="L1123" s="58">
        <f t="shared" si="69"/>
        <v>0</v>
      </c>
      <c r="M1123" s="58">
        <f>IFERROR(_xlfn.XLOOKUP(K1123,'02 By Fund. Year'!A:A,'02 By Fund. Year'!B:B),0)</f>
        <v>0</v>
      </c>
      <c r="N1123" s="57">
        <f t="shared" si="70"/>
        <v>0</v>
      </c>
      <c r="P1123" s="58">
        <f t="shared" si="71"/>
        <v>0</v>
      </c>
    </row>
    <row r="1124" spans="1:16" x14ac:dyDescent="0.3">
      <c r="A1124">
        <v>698</v>
      </c>
      <c r="B1124" t="s">
        <v>138</v>
      </c>
      <c r="C1124">
        <v>1987</v>
      </c>
      <c r="D1124" s="57">
        <v>0.72</v>
      </c>
      <c r="E1124" s="57">
        <v>0</v>
      </c>
      <c r="F1124" s="57">
        <v>0</v>
      </c>
      <c r="G1124" s="57">
        <v>0</v>
      </c>
      <c r="H1124" s="57">
        <v>0.5</v>
      </c>
      <c r="I1124" s="57">
        <v>0</v>
      </c>
      <c r="J1124" s="57">
        <v>0.22</v>
      </c>
      <c r="K1124" s="59" t="str">
        <f t="shared" si="68"/>
        <v>698.1987</v>
      </c>
      <c r="L1124" s="58">
        <f t="shared" si="69"/>
        <v>0</v>
      </c>
      <c r="M1124" s="58">
        <f>IFERROR(_xlfn.XLOOKUP(K1124,'02 By Fund. Year'!A:A,'02 By Fund. Year'!B:B),0)</f>
        <v>0</v>
      </c>
      <c r="N1124" s="57">
        <f t="shared" si="70"/>
        <v>0</v>
      </c>
      <c r="P1124" s="58">
        <f t="shared" si="71"/>
        <v>-0.5</v>
      </c>
    </row>
    <row r="1125" spans="1:16" x14ac:dyDescent="0.3">
      <c r="A1125">
        <v>698</v>
      </c>
      <c r="B1125" t="s">
        <v>138</v>
      </c>
      <c r="C1125">
        <v>1986</v>
      </c>
      <c r="D1125" s="57">
        <v>0.56999999999999995</v>
      </c>
      <c r="E1125" s="57">
        <v>0</v>
      </c>
      <c r="F1125" s="57">
        <v>0</v>
      </c>
      <c r="G1125" s="57">
        <v>0</v>
      </c>
      <c r="H1125" s="57">
        <v>0.41</v>
      </c>
      <c r="I1125" s="57">
        <v>0</v>
      </c>
      <c r="J1125" s="57">
        <v>0.16</v>
      </c>
      <c r="K1125" s="59" t="str">
        <f t="shared" si="68"/>
        <v>698.1986</v>
      </c>
      <c r="L1125" s="58">
        <f t="shared" si="69"/>
        <v>0</v>
      </c>
      <c r="M1125" s="58">
        <f>IFERROR(_xlfn.XLOOKUP(K1125,'02 By Fund. Year'!A:A,'02 By Fund. Year'!B:B),0)</f>
        <v>0</v>
      </c>
      <c r="N1125" s="57">
        <f t="shared" si="70"/>
        <v>0</v>
      </c>
      <c r="P1125" s="58">
        <f t="shared" si="71"/>
        <v>-0.41</v>
      </c>
    </row>
    <row r="1126" spans="1:16" x14ac:dyDescent="0.3">
      <c r="A1126">
        <v>698</v>
      </c>
      <c r="B1126" t="s">
        <v>138</v>
      </c>
      <c r="C1126">
        <v>1985</v>
      </c>
      <c r="D1126" s="57">
        <v>0.51</v>
      </c>
      <c r="E1126" s="57">
        <v>0</v>
      </c>
      <c r="F1126" s="57">
        <v>0</v>
      </c>
      <c r="G1126" s="57">
        <v>0</v>
      </c>
      <c r="H1126" s="57">
        <v>0.4</v>
      </c>
      <c r="I1126" s="57">
        <v>0</v>
      </c>
      <c r="J1126" s="57">
        <v>0.11</v>
      </c>
      <c r="K1126" s="59" t="str">
        <f t="shared" si="68"/>
        <v>698.1985</v>
      </c>
      <c r="L1126" s="58">
        <f t="shared" si="69"/>
        <v>0</v>
      </c>
      <c r="M1126" s="58">
        <f>IFERROR(_xlfn.XLOOKUP(K1126,'02 By Fund. Year'!A:A,'02 By Fund. Year'!B:B),0)</f>
        <v>0</v>
      </c>
      <c r="N1126" s="57">
        <f t="shared" si="70"/>
        <v>0</v>
      </c>
      <c r="P1126" s="58">
        <f t="shared" si="71"/>
        <v>-0.4</v>
      </c>
    </row>
    <row r="1127" spans="1:16" x14ac:dyDescent="0.3">
      <c r="A1127">
        <v>698</v>
      </c>
      <c r="B1127" t="s">
        <v>138</v>
      </c>
      <c r="C1127">
        <v>1984</v>
      </c>
      <c r="D1127" s="57">
        <v>0.37</v>
      </c>
      <c r="E1127" s="57">
        <v>0</v>
      </c>
      <c r="F1127" s="57">
        <v>0</v>
      </c>
      <c r="G1127" s="57">
        <v>0</v>
      </c>
      <c r="H1127" s="57">
        <v>0.37</v>
      </c>
      <c r="I1127" s="57">
        <v>0</v>
      </c>
      <c r="J1127" s="57">
        <v>0</v>
      </c>
      <c r="K1127" s="59" t="str">
        <f t="shared" si="68"/>
        <v>698.1984</v>
      </c>
      <c r="L1127" s="58">
        <f t="shared" si="69"/>
        <v>0</v>
      </c>
      <c r="M1127" s="58">
        <f>IFERROR(_xlfn.XLOOKUP(K1127,'02 By Fund. Year'!A:A,'02 By Fund. Year'!B:B),0)</f>
        <v>0</v>
      </c>
      <c r="N1127" s="57">
        <f t="shared" si="70"/>
        <v>0</v>
      </c>
      <c r="P1127" s="58">
        <f t="shared" si="71"/>
        <v>-0.37</v>
      </c>
    </row>
    <row r="1128" spans="1:16" x14ac:dyDescent="0.3">
      <c r="A1128">
        <v>698</v>
      </c>
      <c r="B1128" t="s">
        <v>138</v>
      </c>
      <c r="C1128">
        <v>1983</v>
      </c>
      <c r="D1128" s="57">
        <v>0.09</v>
      </c>
      <c r="E1128" s="57">
        <v>0</v>
      </c>
      <c r="F1128" s="57">
        <v>0</v>
      </c>
      <c r="G1128" s="57">
        <v>0</v>
      </c>
      <c r="H1128" s="57">
        <v>0.09</v>
      </c>
      <c r="I1128" s="57">
        <v>0</v>
      </c>
      <c r="J1128" s="57">
        <v>0</v>
      </c>
      <c r="K1128" s="59" t="str">
        <f t="shared" si="68"/>
        <v>698.1983</v>
      </c>
      <c r="L1128" s="58">
        <f t="shared" si="69"/>
        <v>0</v>
      </c>
      <c r="M1128" s="58">
        <f>IFERROR(_xlfn.XLOOKUP(K1128,'02 By Fund. Year'!A:A,'02 By Fund. Year'!B:B),0)</f>
        <v>0</v>
      </c>
      <c r="N1128" s="57">
        <f t="shared" si="70"/>
        <v>0</v>
      </c>
      <c r="P1128" s="58">
        <f t="shared" si="71"/>
        <v>-0.09</v>
      </c>
    </row>
    <row r="1129" spans="1:16" x14ac:dyDescent="0.3">
      <c r="A1129">
        <v>700</v>
      </c>
      <c r="B1129" t="s">
        <v>139</v>
      </c>
      <c r="C1129">
        <v>2025</v>
      </c>
      <c r="D1129" s="57">
        <v>23170922.800000001</v>
      </c>
      <c r="E1129" s="57">
        <v>7561.59</v>
      </c>
      <c r="F1129" s="57">
        <v>-24942.97</v>
      </c>
      <c r="G1129" s="57">
        <v>112.49</v>
      </c>
      <c r="H1129" s="57">
        <v>22311250.66</v>
      </c>
      <c r="I1129" s="57">
        <v>592062.31999999995</v>
      </c>
      <c r="J1129" s="57">
        <v>250115.95</v>
      </c>
      <c r="K1129" s="59" t="str">
        <f t="shared" si="68"/>
        <v>700.2025</v>
      </c>
      <c r="L1129" s="58">
        <f t="shared" si="69"/>
        <v>-17493.870000000003</v>
      </c>
      <c r="M1129" s="58">
        <f>IFERROR(_xlfn.XLOOKUP(K1129,'02 By Fund. Year'!A:A,'02 By Fund. Year'!B:B),0)</f>
        <v>-84478.95</v>
      </c>
      <c r="N1129" s="57">
        <f t="shared" si="70"/>
        <v>-101972.82</v>
      </c>
      <c r="P1129" s="58">
        <f t="shared" si="71"/>
        <v>-22226771.710000001</v>
      </c>
    </row>
    <row r="1130" spans="1:16" x14ac:dyDescent="0.3">
      <c r="A1130">
        <v>700</v>
      </c>
      <c r="B1130" t="s">
        <v>139</v>
      </c>
      <c r="C1130">
        <v>2024</v>
      </c>
      <c r="D1130" s="57">
        <v>210907.34</v>
      </c>
      <c r="E1130" s="57">
        <v>0</v>
      </c>
      <c r="F1130" s="57">
        <v>-15308.04</v>
      </c>
      <c r="G1130" s="57">
        <v>91.52</v>
      </c>
      <c r="H1130" s="57">
        <v>127854.69</v>
      </c>
      <c r="I1130" s="57">
        <v>-97.12</v>
      </c>
      <c r="J1130" s="57">
        <v>67750.210000000006</v>
      </c>
      <c r="K1130" s="59" t="str">
        <f t="shared" si="68"/>
        <v>700.2024</v>
      </c>
      <c r="L1130" s="58">
        <f t="shared" si="69"/>
        <v>-15399.560000000001</v>
      </c>
      <c r="M1130" s="58">
        <f>IFERROR(_xlfn.XLOOKUP(K1130,'02 By Fund. Year'!A:A,'02 By Fund. Year'!B:B),0)</f>
        <v>126137.70999999999</v>
      </c>
      <c r="N1130" s="57">
        <f t="shared" si="70"/>
        <v>110738.15</v>
      </c>
      <c r="P1130" s="58">
        <f t="shared" si="71"/>
        <v>-253992.4</v>
      </c>
    </row>
    <row r="1131" spans="1:16" x14ac:dyDescent="0.3">
      <c r="A1131">
        <v>700</v>
      </c>
      <c r="B1131" t="s">
        <v>139</v>
      </c>
      <c r="C1131">
        <v>2023</v>
      </c>
      <c r="D1131" s="57">
        <v>55739.88</v>
      </c>
      <c r="E1131" s="57">
        <v>68.16</v>
      </c>
      <c r="F1131" s="57">
        <v>-2379.89</v>
      </c>
      <c r="G1131" s="57">
        <v>66.849999999999994</v>
      </c>
      <c r="H1131" s="57">
        <v>18778.29</v>
      </c>
      <c r="I1131" s="57">
        <v>0.83</v>
      </c>
      <c r="J1131" s="57">
        <v>34582.18</v>
      </c>
      <c r="K1131" s="59" t="str">
        <f t="shared" si="68"/>
        <v>700.2023</v>
      </c>
      <c r="L1131" s="58">
        <f t="shared" si="69"/>
        <v>-2378.58</v>
      </c>
      <c r="M1131" s="58">
        <f>IFERROR(_xlfn.XLOOKUP(K1131,'02 By Fund. Year'!A:A,'02 By Fund. Year'!B:B),0)</f>
        <v>40108.99</v>
      </c>
      <c r="N1131" s="57">
        <f t="shared" si="70"/>
        <v>37730.409999999996</v>
      </c>
      <c r="P1131" s="58">
        <f t="shared" si="71"/>
        <v>-58887.28</v>
      </c>
    </row>
    <row r="1132" spans="1:16" x14ac:dyDescent="0.3">
      <c r="A1132">
        <v>700</v>
      </c>
      <c r="B1132" t="s">
        <v>139</v>
      </c>
      <c r="C1132">
        <v>2022</v>
      </c>
      <c r="D1132" s="57">
        <v>21905.29</v>
      </c>
      <c r="E1132" s="57">
        <v>0</v>
      </c>
      <c r="F1132" s="57">
        <v>-1101.55</v>
      </c>
      <c r="G1132" s="57">
        <v>46.11</v>
      </c>
      <c r="H1132" s="57">
        <v>9160.52</v>
      </c>
      <c r="I1132" s="57">
        <v>0.47</v>
      </c>
      <c r="J1132" s="57">
        <v>11596.64</v>
      </c>
      <c r="K1132" s="59" t="str">
        <f t="shared" si="68"/>
        <v>700.2022</v>
      </c>
      <c r="L1132" s="58">
        <f t="shared" si="69"/>
        <v>-1147.6599999999999</v>
      </c>
      <c r="M1132" s="58">
        <f>IFERROR(_xlfn.XLOOKUP(K1132,'02 By Fund. Year'!A:A,'02 By Fund. Year'!B:B),0)</f>
        <v>1820.8100000000002</v>
      </c>
      <c r="N1132" s="57">
        <f t="shared" si="70"/>
        <v>673.15000000000032</v>
      </c>
      <c r="P1132" s="58">
        <f t="shared" si="71"/>
        <v>-10981.33</v>
      </c>
    </row>
    <row r="1133" spans="1:16" x14ac:dyDescent="0.3">
      <c r="A1133">
        <v>700</v>
      </c>
      <c r="B1133" t="s">
        <v>139</v>
      </c>
      <c r="C1133">
        <v>2021</v>
      </c>
      <c r="D1133" s="57">
        <v>5479.79</v>
      </c>
      <c r="E1133" s="57">
        <v>0</v>
      </c>
      <c r="F1133" s="57">
        <v>-919.08</v>
      </c>
      <c r="G1133" s="57">
        <v>40.35</v>
      </c>
      <c r="H1133" s="57">
        <v>2148.4899999999998</v>
      </c>
      <c r="I1133" s="57">
        <v>-9.89</v>
      </c>
      <c r="J1133" s="57">
        <v>2381.7600000000002</v>
      </c>
      <c r="K1133" s="59" t="str">
        <f t="shared" si="68"/>
        <v>700.2021</v>
      </c>
      <c r="L1133" s="58">
        <f t="shared" si="69"/>
        <v>-959.43000000000006</v>
      </c>
      <c r="M1133" s="58">
        <f>IFERROR(_xlfn.XLOOKUP(K1133,'02 By Fund. Year'!A:A,'02 By Fund. Year'!B:B),0)</f>
        <v>1214.98</v>
      </c>
      <c r="N1133" s="57">
        <f t="shared" si="70"/>
        <v>255.54999999999995</v>
      </c>
      <c r="P1133" s="58">
        <f t="shared" si="71"/>
        <v>-3363.47</v>
      </c>
    </row>
    <row r="1134" spans="1:16" x14ac:dyDescent="0.3">
      <c r="A1134">
        <v>700</v>
      </c>
      <c r="B1134" t="s">
        <v>139</v>
      </c>
      <c r="C1134">
        <v>2020</v>
      </c>
      <c r="D1134" s="57">
        <v>1600.62</v>
      </c>
      <c r="E1134" s="57">
        <v>0</v>
      </c>
      <c r="F1134" s="57">
        <v>-368.21</v>
      </c>
      <c r="G1134" s="57">
        <v>26.76</v>
      </c>
      <c r="H1134" s="57">
        <v>104.93</v>
      </c>
      <c r="I1134" s="57">
        <v>0.83</v>
      </c>
      <c r="J1134" s="57">
        <v>1099.8900000000001</v>
      </c>
      <c r="K1134" s="59" t="str">
        <f t="shared" si="68"/>
        <v>700.2020</v>
      </c>
      <c r="L1134" s="58">
        <f t="shared" si="69"/>
        <v>-394.96999999999997</v>
      </c>
      <c r="M1134" s="58">
        <f>IFERROR(_xlfn.XLOOKUP(K1134,'02 By Fund. Year'!A:A,'02 By Fund. Year'!B:B),0)</f>
        <v>206.51000000000002</v>
      </c>
      <c r="N1134" s="57">
        <f t="shared" si="70"/>
        <v>-188.45999999999995</v>
      </c>
      <c r="P1134" s="58">
        <f t="shared" si="71"/>
        <v>-311.44000000000005</v>
      </c>
    </row>
    <row r="1135" spans="1:16" x14ac:dyDescent="0.3">
      <c r="A1135">
        <v>700</v>
      </c>
      <c r="B1135" t="s">
        <v>139</v>
      </c>
      <c r="C1135">
        <v>2019</v>
      </c>
      <c r="D1135" s="57">
        <v>1116.57</v>
      </c>
      <c r="E1135" s="57">
        <v>0</v>
      </c>
      <c r="F1135" s="57">
        <v>-104.19</v>
      </c>
      <c r="G1135" s="57">
        <v>50.9</v>
      </c>
      <c r="H1135" s="57">
        <v>144.78</v>
      </c>
      <c r="I1135" s="57">
        <v>-0.38</v>
      </c>
      <c r="J1135" s="57">
        <v>817.08</v>
      </c>
      <c r="K1135" s="59" t="str">
        <f t="shared" si="68"/>
        <v>700.2019</v>
      </c>
      <c r="L1135" s="58">
        <f t="shared" si="69"/>
        <v>-155.09</v>
      </c>
      <c r="M1135" s="58">
        <f>IFERROR(_xlfn.XLOOKUP(K1135,'02 By Fund. Year'!A:A,'02 By Fund. Year'!B:B),0)</f>
        <v>-8.340000000000007</v>
      </c>
      <c r="N1135" s="57">
        <f t="shared" si="70"/>
        <v>-163.43</v>
      </c>
      <c r="P1135" s="58">
        <f t="shared" si="71"/>
        <v>-136.44</v>
      </c>
    </row>
    <row r="1136" spans="1:16" x14ac:dyDescent="0.3">
      <c r="A1136">
        <v>700</v>
      </c>
      <c r="B1136" t="s">
        <v>139</v>
      </c>
      <c r="C1136">
        <v>2018</v>
      </c>
      <c r="D1136" s="57">
        <v>398.08</v>
      </c>
      <c r="E1136" s="57">
        <v>0</v>
      </c>
      <c r="F1136" s="57">
        <v>0</v>
      </c>
      <c r="G1136" s="57">
        <v>108.14</v>
      </c>
      <c r="H1136" s="57">
        <v>26.66</v>
      </c>
      <c r="I1136" s="57">
        <v>0</v>
      </c>
      <c r="J1136" s="57">
        <v>263.27999999999997</v>
      </c>
      <c r="K1136" s="59" t="str">
        <f t="shared" si="68"/>
        <v>700.2018</v>
      </c>
      <c r="L1136" s="58">
        <f t="shared" si="69"/>
        <v>-108.14</v>
      </c>
      <c r="M1136" s="58">
        <f>IFERROR(_xlfn.XLOOKUP(K1136,'02 By Fund. Year'!A:A,'02 By Fund. Year'!B:B),0)</f>
        <v>0</v>
      </c>
      <c r="N1136" s="57">
        <f t="shared" si="70"/>
        <v>-108.14</v>
      </c>
      <c r="P1136" s="58">
        <f t="shared" si="71"/>
        <v>-26.66</v>
      </c>
    </row>
    <row r="1137" spans="1:16" x14ac:dyDescent="0.3">
      <c r="A1137">
        <v>700</v>
      </c>
      <c r="B1137" t="s">
        <v>139</v>
      </c>
      <c r="C1137">
        <v>2017</v>
      </c>
      <c r="D1137" s="57">
        <v>122.73</v>
      </c>
      <c r="E1137" s="57">
        <v>0</v>
      </c>
      <c r="F1137" s="57">
        <v>0</v>
      </c>
      <c r="G1137" s="57">
        <v>2.13</v>
      </c>
      <c r="H1137" s="57">
        <v>9.61</v>
      </c>
      <c r="I1137" s="57">
        <v>0</v>
      </c>
      <c r="J1137" s="57">
        <v>110.99</v>
      </c>
      <c r="K1137" s="59" t="str">
        <f t="shared" si="68"/>
        <v>700.2017</v>
      </c>
      <c r="L1137" s="58">
        <f t="shared" si="69"/>
        <v>-2.13</v>
      </c>
      <c r="M1137" s="58">
        <f>IFERROR(_xlfn.XLOOKUP(K1137,'02 By Fund. Year'!A:A,'02 By Fund. Year'!B:B),0)</f>
        <v>0</v>
      </c>
      <c r="N1137" s="57">
        <f t="shared" si="70"/>
        <v>-2.13</v>
      </c>
      <c r="P1137" s="58">
        <f t="shared" si="71"/>
        <v>-9.61</v>
      </c>
    </row>
    <row r="1138" spans="1:16" x14ac:dyDescent="0.3">
      <c r="A1138">
        <v>700</v>
      </c>
      <c r="B1138" t="s">
        <v>139</v>
      </c>
      <c r="C1138">
        <v>2016</v>
      </c>
      <c r="D1138" s="57">
        <v>95.17</v>
      </c>
      <c r="E1138" s="57">
        <v>0</v>
      </c>
      <c r="F1138" s="57">
        <v>0</v>
      </c>
      <c r="G1138" s="57">
        <v>24.34</v>
      </c>
      <c r="H1138" s="57">
        <v>8.2200000000000006</v>
      </c>
      <c r="I1138" s="57">
        <v>0</v>
      </c>
      <c r="J1138" s="57">
        <v>62.61</v>
      </c>
      <c r="K1138" s="59" t="str">
        <f t="shared" si="68"/>
        <v>700.2016</v>
      </c>
      <c r="L1138" s="58">
        <f t="shared" si="69"/>
        <v>-24.34</v>
      </c>
      <c r="M1138" s="58">
        <f>IFERROR(_xlfn.XLOOKUP(K1138,'02 By Fund. Year'!A:A,'02 By Fund. Year'!B:B),0)</f>
        <v>0</v>
      </c>
      <c r="N1138" s="57">
        <f t="shared" si="70"/>
        <v>-24.34</v>
      </c>
      <c r="P1138" s="58">
        <f t="shared" si="71"/>
        <v>-8.2200000000000006</v>
      </c>
    </row>
    <row r="1139" spans="1:16" x14ac:dyDescent="0.3">
      <c r="A1139">
        <v>700</v>
      </c>
      <c r="B1139" t="s">
        <v>139</v>
      </c>
      <c r="C1139">
        <v>2015</v>
      </c>
      <c r="D1139" s="57">
        <v>33.24</v>
      </c>
      <c r="E1139" s="57">
        <v>0</v>
      </c>
      <c r="F1139" s="57">
        <v>0</v>
      </c>
      <c r="G1139" s="57">
        <v>0.79</v>
      </c>
      <c r="H1139" s="57">
        <v>4.6900000000000004</v>
      </c>
      <c r="I1139" s="57">
        <v>0</v>
      </c>
      <c r="J1139" s="57">
        <v>27.76</v>
      </c>
      <c r="K1139" s="59" t="str">
        <f t="shared" si="68"/>
        <v>700.2015</v>
      </c>
      <c r="L1139" s="58">
        <f t="shared" si="69"/>
        <v>-0.79</v>
      </c>
      <c r="M1139" s="58">
        <f>IFERROR(_xlfn.XLOOKUP(K1139,'02 By Fund. Year'!A:A,'02 By Fund. Year'!B:B),0)</f>
        <v>0</v>
      </c>
      <c r="N1139" s="57">
        <f t="shared" si="70"/>
        <v>-0.79</v>
      </c>
      <c r="P1139" s="58">
        <f t="shared" si="71"/>
        <v>-4.6900000000000004</v>
      </c>
    </row>
    <row r="1140" spans="1:16" x14ac:dyDescent="0.3">
      <c r="A1140">
        <v>700</v>
      </c>
      <c r="B1140" t="s">
        <v>139</v>
      </c>
      <c r="C1140">
        <v>2014</v>
      </c>
      <c r="D1140" s="57">
        <v>34.729999999999997</v>
      </c>
      <c r="E1140" s="57">
        <v>0</v>
      </c>
      <c r="F1140" s="57">
        <v>0</v>
      </c>
      <c r="G1140" s="57">
        <v>0.37</v>
      </c>
      <c r="H1140" s="57">
        <v>3.21</v>
      </c>
      <c r="I1140" s="57">
        <v>0</v>
      </c>
      <c r="J1140" s="57">
        <v>31.15</v>
      </c>
      <c r="K1140" s="59" t="str">
        <f t="shared" si="68"/>
        <v>700.2014</v>
      </c>
      <c r="L1140" s="58">
        <f t="shared" si="69"/>
        <v>-0.37</v>
      </c>
      <c r="M1140" s="58">
        <f>IFERROR(_xlfn.XLOOKUP(K1140,'02 By Fund. Year'!A:A,'02 By Fund. Year'!B:B),0)</f>
        <v>0</v>
      </c>
      <c r="N1140" s="57">
        <f t="shared" si="70"/>
        <v>-0.37</v>
      </c>
      <c r="P1140" s="58">
        <f t="shared" si="71"/>
        <v>-3.21</v>
      </c>
    </row>
    <row r="1141" spans="1:16" x14ac:dyDescent="0.3">
      <c r="A1141">
        <v>700</v>
      </c>
      <c r="B1141" t="s">
        <v>139</v>
      </c>
      <c r="C1141">
        <v>2013</v>
      </c>
      <c r="D1141" s="57">
        <v>13.57</v>
      </c>
      <c r="E1141" s="57">
        <v>0</v>
      </c>
      <c r="F1141" s="57">
        <v>0</v>
      </c>
      <c r="G1141" s="57">
        <v>0.21</v>
      </c>
      <c r="H1141" s="57">
        <v>0</v>
      </c>
      <c r="I1141" s="57">
        <v>0</v>
      </c>
      <c r="J1141" s="57">
        <v>13.36</v>
      </c>
      <c r="K1141" s="59" t="str">
        <f t="shared" si="68"/>
        <v>700.2013</v>
      </c>
      <c r="L1141" s="58">
        <f t="shared" si="69"/>
        <v>-0.21</v>
      </c>
      <c r="M1141" s="58">
        <f>IFERROR(_xlfn.XLOOKUP(K1141,'02 By Fund. Year'!A:A,'02 By Fund. Year'!B:B),0)</f>
        <v>0</v>
      </c>
      <c r="N1141" s="57">
        <f t="shared" si="70"/>
        <v>-0.21</v>
      </c>
      <c r="P1141" s="58">
        <f t="shared" si="71"/>
        <v>0</v>
      </c>
    </row>
    <row r="1142" spans="1:16" x14ac:dyDescent="0.3">
      <c r="A1142">
        <v>700</v>
      </c>
      <c r="B1142" t="s">
        <v>139</v>
      </c>
      <c r="C1142">
        <v>2012</v>
      </c>
      <c r="D1142" s="57">
        <v>5.33</v>
      </c>
      <c r="E1142" s="57">
        <v>0</v>
      </c>
      <c r="F1142" s="57">
        <v>0</v>
      </c>
      <c r="G1142" s="57">
        <v>0.09</v>
      </c>
      <c r="H1142" s="57">
        <v>0</v>
      </c>
      <c r="I1142" s="57">
        <v>0</v>
      </c>
      <c r="J1142" s="57">
        <v>5.24</v>
      </c>
      <c r="K1142" s="59" t="str">
        <f t="shared" si="68"/>
        <v>700.2012</v>
      </c>
      <c r="L1142" s="58">
        <f t="shared" si="69"/>
        <v>-0.09</v>
      </c>
      <c r="M1142" s="58">
        <f>IFERROR(_xlfn.XLOOKUP(K1142,'02 By Fund. Year'!A:A,'02 By Fund. Year'!B:B),0)</f>
        <v>0</v>
      </c>
      <c r="N1142" s="57">
        <f t="shared" si="70"/>
        <v>-0.09</v>
      </c>
      <c r="P1142" s="58">
        <f t="shared" si="71"/>
        <v>0</v>
      </c>
    </row>
    <row r="1143" spans="1:16" x14ac:dyDescent="0.3">
      <c r="A1143">
        <v>700</v>
      </c>
      <c r="B1143" t="s">
        <v>139</v>
      </c>
      <c r="C1143">
        <v>2011</v>
      </c>
      <c r="D1143" s="57">
        <v>7.59</v>
      </c>
      <c r="E1143" s="57">
        <v>0</v>
      </c>
      <c r="F1143" s="57">
        <v>0</v>
      </c>
      <c r="G1143" s="57">
        <v>7.0000000000000007E-2</v>
      </c>
      <c r="H1143" s="57">
        <v>0.35</v>
      </c>
      <c r="I1143" s="57">
        <v>0</v>
      </c>
      <c r="J1143" s="57">
        <v>7.17</v>
      </c>
      <c r="K1143" s="59" t="str">
        <f t="shared" si="68"/>
        <v>700.2011</v>
      </c>
      <c r="L1143" s="58">
        <f t="shared" si="69"/>
        <v>-7.0000000000000007E-2</v>
      </c>
      <c r="M1143" s="58">
        <f>IFERROR(_xlfn.XLOOKUP(K1143,'02 By Fund. Year'!A:A,'02 By Fund. Year'!B:B),0)</f>
        <v>0</v>
      </c>
      <c r="N1143" s="57">
        <f t="shared" si="70"/>
        <v>-7.0000000000000007E-2</v>
      </c>
      <c r="P1143" s="58">
        <f t="shared" si="71"/>
        <v>-0.35</v>
      </c>
    </row>
    <row r="1144" spans="1:16" x14ac:dyDescent="0.3">
      <c r="A1144">
        <v>704</v>
      </c>
      <c r="B1144" t="s">
        <v>140</v>
      </c>
      <c r="C1144">
        <v>2025</v>
      </c>
      <c r="D1144" s="57">
        <v>74936</v>
      </c>
      <c r="E1144" s="57">
        <v>24.46</v>
      </c>
      <c r="F1144" s="57">
        <v>-80.66</v>
      </c>
      <c r="G1144" s="57">
        <v>0.36</v>
      </c>
      <c r="H1144" s="57">
        <v>72155.789999999994</v>
      </c>
      <c r="I1144" s="57">
        <v>1914.75</v>
      </c>
      <c r="J1144" s="57">
        <v>808.9</v>
      </c>
      <c r="K1144" s="59" t="str">
        <f t="shared" si="68"/>
        <v>704.2025</v>
      </c>
      <c r="L1144" s="58">
        <f t="shared" si="69"/>
        <v>-56.559999999999995</v>
      </c>
      <c r="M1144" s="58">
        <f>IFERROR(_xlfn.XLOOKUP(K1144,'02 By Fund. Year'!A:A,'02 By Fund. Year'!B:B),0)</f>
        <v>-273.12</v>
      </c>
      <c r="N1144" s="57">
        <f t="shared" si="70"/>
        <v>-329.68</v>
      </c>
      <c r="P1144" s="58">
        <f t="shared" si="71"/>
        <v>-71882.67</v>
      </c>
    </row>
    <row r="1145" spans="1:16" x14ac:dyDescent="0.3">
      <c r="A1145">
        <v>704</v>
      </c>
      <c r="B1145" t="s">
        <v>140</v>
      </c>
      <c r="C1145">
        <v>2020</v>
      </c>
      <c r="D1145" s="57">
        <v>0</v>
      </c>
      <c r="E1145" s="57">
        <v>0</v>
      </c>
      <c r="F1145" s="57">
        <v>0</v>
      </c>
      <c r="G1145" s="57">
        <v>0</v>
      </c>
      <c r="H1145" s="57">
        <v>0</v>
      </c>
      <c r="I1145" s="57">
        <v>0</v>
      </c>
      <c r="J1145" s="57">
        <v>0</v>
      </c>
      <c r="K1145" s="59" t="str">
        <f t="shared" si="68"/>
        <v>704.2020</v>
      </c>
      <c r="L1145" s="58">
        <f t="shared" si="69"/>
        <v>0</v>
      </c>
      <c r="M1145" s="58">
        <f>IFERROR(_xlfn.XLOOKUP(K1145,'02 By Fund. Year'!A:A,'02 By Fund. Year'!B:B),0)</f>
        <v>0</v>
      </c>
      <c r="N1145" s="57">
        <f t="shared" si="70"/>
        <v>0</v>
      </c>
      <c r="P1145" s="58">
        <f t="shared" si="71"/>
        <v>0</v>
      </c>
    </row>
    <row r="1146" spans="1:16" x14ac:dyDescent="0.3">
      <c r="A1146">
        <v>704</v>
      </c>
      <c r="B1146" t="s">
        <v>140</v>
      </c>
      <c r="C1146">
        <v>2008</v>
      </c>
      <c r="D1146" s="57">
        <v>2.2400000000000002</v>
      </c>
      <c r="E1146" s="57">
        <v>0</v>
      </c>
      <c r="F1146" s="57">
        <v>0</v>
      </c>
      <c r="G1146" s="57">
        <v>0.45</v>
      </c>
      <c r="H1146" s="57">
        <v>0.28999999999999998</v>
      </c>
      <c r="I1146" s="57">
        <v>0</v>
      </c>
      <c r="J1146" s="57">
        <v>1.5</v>
      </c>
      <c r="K1146" s="59" t="str">
        <f t="shared" si="68"/>
        <v>704.2008</v>
      </c>
      <c r="L1146" s="58">
        <f t="shared" si="69"/>
        <v>-0.45</v>
      </c>
      <c r="M1146" s="58">
        <f>IFERROR(_xlfn.XLOOKUP(K1146,'02 By Fund. Year'!A:A,'02 By Fund. Year'!B:B),0)</f>
        <v>0</v>
      </c>
      <c r="N1146" s="57">
        <f t="shared" si="70"/>
        <v>-0.45</v>
      </c>
      <c r="P1146" s="58">
        <f t="shared" si="71"/>
        <v>-0.28999999999999998</v>
      </c>
    </row>
    <row r="1147" spans="1:16" x14ac:dyDescent="0.3">
      <c r="A1147">
        <v>704</v>
      </c>
      <c r="B1147" t="s">
        <v>140</v>
      </c>
      <c r="C1147">
        <v>2007</v>
      </c>
      <c r="D1147" s="57">
        <v>0.46</v>
      </c>
      <c r="E1147" s="57">
        <v>0</v>
      </c>
      <c r="F1147" s="57">
        <v>0</v>
      </c>
      <c r="G1147" s="57">
        <v>0.04</v>
      </c>
      <c r="H1147" s="57">
        <v>0.01</v>
      </c>
      <c r="I1147" s="57">
        <v>0</v>
      </c>
      <c r="J1147" s="57">
        <v>0.41</v>
      </c>
      <c r="K1147" s="59" t="str">
        <f t="shared" si="68"/>
        <v>704.2007</v>
      </c>
      <c r="L1147" s="58">
        <f t="shared" si="69"/>
        <v>-0.04</v>
      </c>
      <c r="M1147" s="58">
        <f>IFERROR(_xlfn.XLOOKUP(K1147,'02 By Fund. Year'!A:A,'02 By Fund. Year'!B:B),0)</f>
        <v>0</v>
      </c>
      <c r="N1147" s="57">
        <f t="shared" si="70"/>
        <v>-0.04</v>
      </c>
      <c r="P1147" s="58">
        <f t="shared" si="71"/>
        <v>-0.01</v>
      </c>
    </row>
    <row r="1148" spans="1:16" x14ac:dyDescent="0.3">
      <c r="A1148">
        <v>704</v>
      </c>
      <c r="B1148" t="s">
        <v>140</v>
      </c>
      <c r="C1148">
        <v>2006</v>
      </c>
      <c r="D1148" s="57">
        <v>0.45</v>
      </c>
      <c r="E1148" s="57">
        <v>0</v>
      </c>
      <c r="F1148" s="57">
        <v>0</v>
      </c>
      <c r="G1148" s="57">
        <v>0.05</v>
      </c>
      <c r="H1148" s="57">
        <v>0.04</v>
      </c>
      <c r="I1148" s="57">
        <v>0</v>
      </c>
      <c r="J1148" s="57">
        <v>0.36</v>
      </c>
      <c r="K1148" s="59" t="str">
        <f t="shared" si="68"/>
        <v>704.2006</v>
      </c>
      <c r="L1148" s="58">
        <f t="shared" si="69"/>
        <v>-0.05</v>
      </c>
      <c r="M1148" s="58">
        <f>IFERROR(_xlfn.XLOOKUP(K1148,'02 By Fund. Year'!A:A,'02 By Fund. Year'!B:B),0)</f>
        <v>0</v>
      </c>
      <c r="N1148" s="57">
        <f t="shared" si="70"/>
        <v>-0.05</v>
      </c>
      <c r="P1148" s="58">
        <f t="shared" si="71"/>
        <v>-0.04</v>
      </c>
    </row>
    <row r="1149" spans="1:16" x14ac:dyDescent="0.3">
      <c r="A1149">
        <v>704</v>
      </c>
      <c r="B1149" t="s">
        <v>140</v>
      </c>
      <c r="C1149">
        <v>2005</v>
      </c>
      <c r="D1149" s="57">
        <v>0.38</v>
      </c>
      <c r="E1149" s="57">
        <v>0</v>
      </c>
      <c r="F1149" s="57">
        <v>0</v>
      </c>
      <c r="G1149" s="57">
        <v>0.04</v>
      </c>
      <c r="H1149" s="57">
        <v>0.01</v>
      </c>
      <c r="I1149" s="57">
        <v>0</v>
      </c>
      <c r="J1149" s="57">
        <v>0.33</v>
      </c>
      <c r="K1149" s="59" t="str">
        <f t="shared" si="68"/>
        <v>704.2005</v>
      </c>
      <c r="L1149" s="58">
        <f t="shared" si="69"/>
        <v>-0.04</v>
      </c>
      <c r="M1149" s="58">
        <f>IFERROR(_xlfn.XLOOKUP(K1149,'02 By Fund. Year'!A:A,'02 By Fund. Year'!B:B),0)</f>
        <v>0</v>
      </c>
      <c r="N1149" s="57">
        <f t="shared" si="70"/>
        <v>-0.04</v>
      </c>
      <c r="P1149" s="58">
        <f t="shared" si="71"/>
        <v>-0.01</v>
      </c>
    </row>
    <row r="1150" spans="1:16" x14ac:dyDescent="0.3">
      <c r="A1150">
        <v>704</v>
      </c>
      <c r="B1150" t="s">
        <v>140</v>
      </c>
      <c r="C1150">
        <v>2004</v>
      </c>
      <c r="D1150" s="57">
        <v>0.28999999999999998</v>
      </c>
      <c r="E1150" s="57">
        <v>0</v>
      </c>
      <c r="F1150" s="57">
        <v>0</v>
      </c>
      <c r="G1150" s="57">
        <v>0.04</v>
      </c>
      <c r="H1150" s="57">
        <v>0</v>
      </c>
      <c r="I1150" s="57">
        <v>0</v>
      </c>
      <c r="J1150" s="57">
        <v>0.25</v>
      </c>
      <c r="K1150" s="59" t="str">
        <f t="shared" si="68"/>
        <v>704.2004</v>
      </c>
      <c r="L1150" s="58">
        <f t="shared" si="69"/>
        <v>-0.04</v>
      </c>
      <c r="M1150" s="58">
        <f>IFERROR(_xlfn.XLOOKUP(K1150,'02 By Fund. Year'!A:A,'02 By Fund. Year'!B:B),0)</f>
        <v>0</v>
      </c>
      <c r="N1150" s="57">
        <f t="shared" si="70"/>
        <v>-0.04</v>
      </c>
      <c r="P1150" s="58">
        <f t="shared" si="71"/>
        <v>0</v>
      </c>
    </row>
    <row r="1151" spans="1:16" x14ac:dyDescent="0.3">
      <c r="A1151">
        <v>704</v>
      </c>
      <c r="B1151" t="s">
        <v>140</v>
      </c>
      <c r="C1151">
        <v>2003</v>
      </c>
      <c r="D1151" s="57">
        <v>0.15</v>
      </c>
      <c r="E1151" s="57">
        <v>0</v>
      </c>
      <c r="F1151" s="57">
        <v>0</v>
      </c>
      <c r="G1151" s="57">
        <v>0.02</v>
      </c>
      <c r="H1151" s="57">
        <v>0</v>
      </c>
      <c r="I1151" s="57">
        <v>0</v>
      </c>
      <c r="J1151" s="57">
        <v>0.13</v>
      </c>
      <c r="K1151" s="59" t="str">
        <f t="shared" si="68"/>
        <v>704.2003</v>
      </c>
      <c r="L1151" s="58">
        <f t="shared" si="69"/>
        <v>-0.02</v>
      </c>
      <c r="M1151" s="58">
        <f>IFERROR(_xlfn.XLOOKUP(K1151,'02 By Fund. Year'!A:A,'02 By Fund. Year'!B:B),0)</f>
        <v>0</v>
      </c>
      <c r="N1151" s="57">
        <f t="shared" si="70"/>
        <v>-0.02</v>
      </c>
      <c r="P1151" s="58">
        <f t="shared" si="71"/>
        <v>0</v>
      </c>
    </row>
    <row r="1152" spans="1:16" x14ac:dyDescent="0.3">
      <c r="A1152">
        <v>704</v>
      </c>
      <c r="B1152" t="s">
        <v>140</v>
      </c>
      <c r="C1152">
        <v>2002</v>
      </c>
      <c r="D1152" s="57">
        <v>0.19</v>
      </c>
      <c r="E1152" s="57">
        <v>0</v>
      </c>
      <c r="F1152" s="57">
        <v>0</v>
      </c>
      <c r="G1152" s="57">
        <v>0</v>
      </c>
      <c r="H1152" s="57">
        <v>0</v>
      </c>
      <c r="I1152" s="57">
        <v>0</v>
      </c>
      <c r="J1152" s="57">
        <v>0.19</v>
      </c>
      <c r="K1152" s="59" t="str">
        <f t="shared" si="68"/>
        <v>704.2002</v>
      </c>
      <c r="L1152" s="58">
        <f t="shared" si="69"/>
        <v>0</v>
      </c>
      <c r="M1152" s="58">
        <f>IFERROR(_xlfn.XLOOKUP(K1152,'02 By Fund. Year'!A:A,'02 By Fund. Year'!B:B),0)</f>
        <v>0</v>
      </c>
      <c r="N1152" s="57">
        <f t="shared" si="70"/>
        <v>0</v>
      </c>
      <c r="P1152" s="58">
        <f t="shared" si="71"/>
        <v>0</v>
      </c>
    </row>
    <row r="1153" spans="1:16" x14ac:dyDescent="0.3">
      <c r="A1153">
        <v>704</v>
      </c>
      <c r="B1153" t="s">
        <v>140</v>
      </c>
      <c r="C1153">
        <v>2001</v>
      </c>
      <c r="D1153" s="57">
        <v>0.32</v>
      </c>
      <c r="E1153" s="57">
        <v>0</v>
      </c>
      <c r="F1153" s="57">
        <v>0</v>
      </c>
      <c r="G1153" s="57">
        <v>0</v>
      </c>
      <c r="H1153" s="57">
        <v>0</v>
      </c>
      <c r="I1153" s="57">
        <v>0</v>
      </c>
      <c r="J1153" s="57">
        <v>0.32</v>
      </c>
      <c r="K1153" s="59" t="str">
        <f t="shared" si="68"/>
        <v>704.2001</v>
      </c>
      <c r="L1153" s="58">
        <f t="shared" si="69"/>
        <v>0</v>
      </c>
      <c r="M1153" s="58">
        <f>IFERROR(_xlfn.XLOOKUP(K1153,'02 By Fund. Year'!A:A,'02 By Fund. Year'!B:B),0)</f>
        <v>0</v>
      </c>
      <c r="N1153" s="57">
        <f t="shared" si="70"/>
        <v>0</v>
      </c>
      <c r="P1153" s="58">
        <f t="shared" si="71"/>
        <v>0</v>
      </c>
    </row>
    <row r="1154" spans="1:16" x14ac:dyDescent="0.3">
      <c r="A1154">
        <v>704</v>
      </c>
      <c r="B1154" t="s">
        <v>140</v>
      </c>
      <c r="C1154">
        <v>1999</v>
      </c>
      <c r="D1154" s="57">
        <v>0.31</v>
      </c>
      <c r="E1154" s="57">
        <v>0</v>
      </c>
      <c r="F1154" s="57">
        <v>0</v>
      </c>
      <c r="G1154" s="57">
        <v>0</v>
      </c>
      <c r="H1154" s="57">
        <v>0</v>
      </c>
      <c r="I1154" s="57">
        <v>0</v>
      </c>
      <c r="J1154" s="57">
        <v>0.31</v>
      </c>
      <c r="K1154" s="59" t="str">
        <f t="shared" si="68"/>
        <v>704.1999</v>
      </c>
      <c r="L1154" s="58">
        <f t="shared" si="69"/>
        <v>0</v>
      </c>
      <c r="M1154" s="58">
        <f>IFERROR(_xlfn.XLOOKUP(K1154,'02 By Fund. Year'!A:A,'02 By Fund. Year'!B:B),0)</f>
        <v>0</v>
      </c>
      <c r="N1154" s="57">
        <f t="shared" si="70"/>
        <v>0</v>
      </c>
      <c r="P1154" s="58">
        <f t="shared" si="71"/>
        <v>0</v>
      </c>
    </row>
    <row r="1155" spans="1:16" x14ac:dyDescent="0.3">
      <c r="A1155">
        <v>704</v>
      </c>
      <c r="B1155" t="s">
        <v>140</v>
      </c>
      <c r="C1155">
        <v>1998</v>
      </c>
      <c r="D1155" s="57">
        <v>0.25</v>
      </c>
      <c r="E1155" s="57">
        <v>0</v>
      </c>
      <c r="F1155" s="57">
        <v>0</v>
      </c>
      <c r="G1155" s="57">
        <v>0</v>
      </c>
      <c r="H1155" s="57">
        <v>0</v>
      </c>
      <c r="I1155" s="57">
        <v>0</v>
      </c>
      <c r="J1155" s="57">
        <v>0.25</v>
      </c>
      <c r="K1155" s="59" t="str">
        <f t="shared" si="68"/>
        <v>704.1998</v>
      </c>
      <c r="L1155" s="58">
        <f t="shared" si="69"/>
        <v>0</v>
      </c>
      <c r="M1155" s="58">
        <f>IFERROR(_xlfn.XLOOKUP(K1155,'02 By Fund. Year'!A:A,'02 By Fund. Year'!B:B),0)</f>
        <v>0</v>
      </c>
      <c r="N1155" s="57">
        <f t="shared" si="70"/>
        <v>0</v>
      </c>
      <c r="P1155" s="58">
        <f t="shared" si="71"/>
        <v>0</v>
      </c>
    </row>
    <row r="1156" spans="1:16" x14ac:dyDescent="0.3">
      <c r="A1156">
        <v>704</v>
      </c>
      <c r="B1156" t="s">
        <v>140</v>
      </c>
      <c r="C1156">
        <v>1997</v>
      </c>
      <c r="D1156" s="57">
        <v>0.06</v>
      </c>
      <c r="E1156" s="57">
        <v>0</v>
      </c>
      <c r="F1156" s="57">
        <v>0</v>
      </c>
      <c r="G1156" s="57">
        <v>0</v>
      </c>
      <c r="H1156" s="57">
        <v>0</v>
      </c>
      <c r="I1156" s="57">
        <v>0</v>
      </c>
      <c r="J1156" s="57">
        <v>0.06</v>
      </c>
      <c r="K1156" s="59" t="str">
        <f t="shared" si="68"/>
        <v>704.1997</v>
      </c>
      <c r="L1156" s="58">
        <f t="shared" si="69"/>
        <v>0</v>
      </c>
      <c r="M1156" s="58">
        <f>IFERROR(_xlfn.XLOOKUP(K1156,'02 By Fund. Year'!A:A,'02 By Fund. Year'!B:B),0)</f>
        <v>0</v>
      </c>
      <c r="N1156" s="57">
        <f t="shared" si="70"/>
        <v>0</v>
      </c>
      <c r="P1156" s="58">
        <f t="shared" si="71"/>
        <v>0</v>
      </c>
    </row>
    <row r="1157" spans="1:16" x14ac:dyDescent="0.3">
      <c r="A1157">
        <v>704</v>
      </c>
      <c r="B1157" t="s">
        <v>140</v>
      </c>
      <c r="C1157">
        <v>1996</v>
      </c>
      <c r="D1157" s="57">
        <v>0.04</v>
      </c>
      <c r="E1157" s="57">
        <v>0</v>
      </c>
      <c r="F1157" s="57">
        <v>0</v>
      </c>
      <c r="G1157" s="57">
        <v>0</v>
      </c>
      <c r="H1157" s="57">
        <v>0</v>
      </c>
      <c r="I1157" s="57">
        <v>0</v>
      </c>
      <c r="J1157" s="57">
        <v>0.04</v>
      </c>
      <c r="K1157" s="59" t="str">
        <f t="shared" si="68"/>
        <v>704.1996</v>
      </c>
      <c r="L1157" s="58">
        <f t="shared" si="69"/>
        <v>0</v>
      </c>
      <c r="M1157" s="58">
        <f>IFERROR(_xlfn.XLOOKUP(K1157,'02 By Fund. Year'!A:A,'02 By Fund. Year'!B:B),0)</f>
        <v>0</v>
      </c>
      <c r="N1157" s="57">
        <f t="shared" si="70"/>
        <v>0</v>
      </c>
      <c r="P1157" s="58">
        <f t="shared" si="71"/>
        <v>0</v>
      </c>
    </row>
    <row r="1158" spans="1:16" x14ac:dyDescent="0.3">
      <c r="A1158">
        <v>704</v>
      </c>
      <c r="B1158" t="s">
        <v>140</v>
      </c>
      <c r="C1158">
        <v>1995</v>
      </c>
      <c r="D1158" s="57">
        <v>0.04</v>
      </c>
      <c r="E1158" s="57">
        <v>0</v>
      </c>
      <c r="F1158" s="57">
        <v>0</v>
      </c>
      <c r="G1158" s="57">
        <v>0</v>
      </c>
      <c r="H1158" s="57">
        <v>0</v>
      </c>
      <c r="I1158" s="57">
        <v>0</v>
      </c>
      <c r="J1158" s="57">
        <v>0.04</v>
      </c>
      <c r="K1158" s="59" t="str">
        <f t="shared" ref="K1158:K1221" si="72">CONCATENATE(A1158,".",C1158)</f>
        <v>704.1995</v>
      </c>
      <c r="L1158" s="58">
        <f t="shared" ref="L1158:L1221" si="73">SUM(E1158,F1158,-G1158)</f>
        <v>0</v>
      </c>
      <c r="M1158" s="58">
        <f>IFERROR(_xlfn.XLOOKUP(K1158,'02 By Fund. Year'!A:A,'02 By Fund. Year'!B:B),0)</f>
        <v>0</v>
      </c>
      <c r="N1158" s="57">
        <f t="shared" ref="N1158:N1221" si="74">SUM(L1158:M1158)</f>
        <v>0</v>
      </c>
      <c r="P1158" s="58">
        <f t="shared" ref="P1158:P1221" si="75">-SUM(H1158,M1158)</f>
        <v>0</v>
      </c>
    </row>
    <row r="1159" spans="1:16" x14ac:dyDescent="0.3">
      <c r="A1159">
        <v>704</v>
      </c>
      <c r="B1159" t="s">
        <v>140</v>
      </c>
      <c r="C1159">
        <v>1994</v>
      </c>
      <c r="D1159" s="57">
        <v>0</v>
      </c>
      <c r="E1159" s="57">
        <v>0</v>
      </c>
      <c r="F1159" s="57">
        <v>0</v>
      </c>
      <c r="G1159" s="57">
        <v>0</v>
      </c>
      <c r="H1159" s="57">
        <v>0</v>
      </c>
      <c r="I1159" s="57">
        <v>0</v>
      </c>
      <c r="J1159" s="57">
        <v>0</v>
      </c>
      <c r="K1159" s="59" t="str">
        <f t="shared" si="72"/>
        <v>704.1994</v>
      </c>
      <c r="L1159" s="58">
        <f t="shared" si="73"/>
        <v>0</v>
      </c>
      <c r="M1159" s="58">
        <f>IFERROR(_xlfn.XLOOKUP(K1159,'02 By Fund. Year'!A:A,'02 By Fund. Year'!B:B),0)</f>
        <v>0</v>
      </c>
      <c r="N1159" s="57">
        <f t="shared" si="74"/>
        <v>0</v>
      </c>
      <c r="P1159" s="58">
        <f t="shared" si="75"/>
        <v>0</v>
      </c>
    </row>
    <row r="1160" spans="1:16" x14ac:dyDescent="0.3">
      <c r="A1160">
        <v>704</v>
      </c>
      <c r="B1160" t="s">
        <v>140</v>
      </c>
      <c r="C1160">
        <v>1993</v>
      </c>
      <c r="D1160" s="57">
        <v>0.03</v>
      </c>
      <c r="E1160" s="57">
        <v>0</v>
      </c>
      <c r="F1160" s="57">
        <v>0</v>
      </c>
      <c r="G1160" s="57">
        <v>0</v>
      </c>
      <c r="H1160" s="57">
        <v>0</v>
      </c>
      <c r="I1160" s="57">
        <v>0</v>
      </c>
      <c r="J1160" s="57">
        <v>0.03</v>
      </c>
      <c r="K1160" s="59" t="str">
        <f t="shared" si="72"/>
        <v>704.1993</v>
      </c>
      <c r="L1160" s="58">
        <f t="shared" si="73"/>
        <v>0</v>
      </c>
      <c r="M1160" s="58">
        <f>IFERROR(_xlfn.XLOOKUP(K1160,'02 By Fund. Year'!A:A,'02 By Fund. Year'!B:B),0)</f>
        <v>0</v>
      </c>
      <c r="N1160" s="57">
        <f t="shared" si="74"/>
        <v>0</v>
      </c>
      <c r="P1160" s="58">
        <f t="shared" si="75"/>
        <v>0</v>
      </c>
    </row>
    <row r="1161" spans="1:16" x14ac:dyDescent="0.3">
      <c r="A1161">
        <v>704</v>
      </c>
      <c r="B1161" t="s">
        <v>140</v>
      </c>
      <c r="C1161">
        <v>1992</v>
      </c>
      <c r="D1161" s="57">
        <v>0.03</v>
      </c>
      <c r="E1161" s="57">
        <v>0</v>
      </c>
      <c r="F1161" s="57">
        <v>0</v>
      </c>
      <c r="G1161" s="57">
        <v>0</v>
      </c>
      <c r="H1161" s="57">
        <v>0</v>
      </c>
      <c r="I1161" s="57">
        <v>0</v>
      </c>
      <c r="J1161" s="57">
        <v>0.03</v>
      </c>
      <c r="K1161" s="59" t="str">
        <f t="shared" si="72"/>
        <v>704.1992</v>
      </c>
      <c r="L1161" s="58">
        <f t="shared" si="73"/>
        <v>0</v>
      </c>
      <c r="M1161" s="58">
        <f>IFERROR(_xlfn.XLOOKUP(K1161,'02 By Fund. Year'!A:A,'02 By Fund. Year'!B:B),0)</f>
        <v>0</v>
      </c>
      <c r="N1161" s="57">
        <f t="shared" si="74"/>
        <v>0</v>
      </c>
      <c r="P1161" s="58">
        <f t="shared" si="75"/>
        <v>0</v>
      </c>
    </row>
    <row r="1162" spans="1:16" x14ac:dyDescent="0.3">
      <c r="A1162">
        <v>704</v>
      </c>
      <c r="B1162" t="s">
        <v>140</v>
      </c>
      <c r="C1162">
        <v>1991</v>
      </c>
      <c r="D1162" s="57">
        <v>0.04</v>
      </c>
      <c r="E1162" s="57">
        <v>0</v>
      </c>
      <c r="F1162" s="57">
        <v>0</v>
      </c>
      <c r="G1162" s="57">
        <v>0</v>
      </c>
      <c r="H1162" s="57">
        <v>0</v>
      </c>
      <c r="I1162" s="57">
        <v>0</v>
      </c>
      <c r="J1162" s="57">
        <v>0.04</v>
      </c>
      <c r="K1162" s="59" t="str">
        <f t="shared" si="72"/>
        <v>704.1991</v>
      </c>
      <c r="L1162" s="58">
        <f t="shared" si="73"/>
        <v>0</v>
      </c>
      <c r="M1162" s="58">
        <f>IFERROR(_xlfn.XLOOKUP(K1162,'02 By Fund. Year'!A:A,'02 By Fund. Year'!B:B),0)</f>
        <v>0</v>
      </c>
      <c r="N1162" s="57">
        <f t="shared" si="74"/>
        <v>0</v>
      </c>
      <c r="P1162" s="58">
        <f t="shared" si="75"/>
        <v>0</v>
      </c>
    </row>
    <row r="1163" spans="1:16" x14ac:dyDescent="0.3">
      <c r="A1163">
        <v>704</v>
      </c>
      <c r="B1163" t="s">
        <v>140</v>
      </c>
      <c r="C1163">
        <v>1990</v>
      </c>
      <c r="D1163" s="57">
        <v>0.04</v>
      </c>
      <c r="E1163" s="57">
        <v>0</v>
      </c>
      <c r="F1163" s="57">
        <v>0</v>
      </c>
      <c r="G1163" s="57">
        <v>0</v>
      </c>
      <c r="H1163" s="57">
        <v>0</v>
      </c>
      <c r="I1163" s="57">
        <v>0</v>
      </c>
      <c r="J1163" s="57">
        <v>0.04</v>
      </c>
      <c r="K1163" s="59" t="str">
        <f t="shared" si="72"/>
        <v>704.1990</v>
      </c>
      <c r="L1163" s="58">
        <f t="shared" si="73"/>
        <v>0</v>
      </c>
      <c r="M1163" s="58">
        <f>IFERROR(_xlfn.XLOOKUP(K1163,'02 By Fund. Year'!A:A,'02 By Fund. Year'!B:B),0)</f>
        <v>0</v>
      </c>
      <c r="N1163" s="57">
        <f t="shared" si="74"/>
        <v>0</v>
      </c>
      <c r="P1163" s="58">
        <f t="shared" si="75"/>
        <v>0</v>
      </c>
    </row>
    <row r="1164" spans="1:16" x14ac:dyDescent="0.3">
      <c r="A1164">
        <v>704</v>
      </c>
      <c r="B1164" t="s">
        <v>140</v>
      </c>
      <c r="C1164">
        <v>1989</v>
      </c>
      <c r="D1164" s="57">
        <v>0.04</v>
      </c>
      <c r="E1164" s="57">
        <v>0</v>
      </c>
      <c r="F1164" s="57">
        <v>0</v>
      </c>
      <c r="G1164" s="57">
        <v>0</v>
      </c>
      <c r="H1164" s="57">
        <v>0</v>
      </c>
      <c r="I1164" s="57">
        <v>0</v>
      </c>
      <c r="J1164" s="57">
        <v>0.04</v>
      </c>
      <c r="K1164" s="59" t="str">
        <f t="shared" si="72"/>
        <v>704.1989</v>
      </c>
      <c r="L1164" s="58">
        <f t="shared" si="73"/>
        <v>0</v>
      </c>
      <c r="M1164" s="58">
        <f>IFERROR(_xlfn.XLOOKUP(K1164,'02 By Fund. Year'!A:A,'02 By Fund. Year'!B:B),0)</f>
        <v>0</v>
      </c>
      <c r="N1164" s="57">
        <f t="shared" si="74"/>
        <v>0</v>
      </c>
      <c r="P1164" s="58">
        <f t="shared" si="75"/>
        <v>0</v>
      </c>
    </row>
    <row r="1165" spans="1:16" x14ac:dyDescent="0.3">
      <c r="A1165">
        <v>704</v>
      </c>
      <c r="B1165" t="s">
        <v>140</v>
      </c>
      <c r="C1165">
        <v>1988</v>
      </c>
      <c r="D1165" s="57">
        <v>0.04</v>
      </c>
      <c r="E1165" s="57">
        <v>0</v>
      </c>
      <c r="F1165" s="57">
        <v>0</v>
      </c>
      <c r="G1165" s="57">
        <v>0</v>
      </c>
      <c r="H1165" s="57">
        <v>0</v>
      </c>
      <c r="I1165" s="57">
        <v>0</v>
      </c>
      <c r="J1165" s="57">
        <v>0.04</v>
      </c>
      <c r="K1165" s="59" t="str">
        <f t="shared" si="72"/>
        <v>704.1988</v>
      </c>
      <c r="L1165" s="58">
        <f t="shared" si="73"/>
        <v>0</v>
      </c>
      <c r="M1165" s="58">
        <f>IFERROR(_xlfn.XLOOKUP(K1165,'02 By Fund. Year'!A:A,'02 By Fund. Year'!B:B),0)</f>
        <v>0</v>
      </c>
      <c r="N1165" s="57">
        <f t="shared" si="74"/>
        <v>0</v>
      </c>
      <c r="P1165" s="58">
        <f t="shared" si="75"/>
        <v>0</v>
      </c>
    </row>
    <row r="1166" spans="1:16" x14ac:dyDescent="0.3">
      <c r="A1166">
        <v>704</v>
      </c>
      <c r="B1166" t="s">
        <v>140</v>
      </c>
      <c r="C1166">
        <v>1987</v>
      </c>
      <c r="D1166" s="57">
        <v>0.14000000000000001</v>
      </c>
      <c r="E1166" s="57">
        <v>0</v>
      </c>
      <c r="F1166" s="57">
        <v>0</v>
      </c>
      <c r="G1166" s="57">
        <v>0</v>
      </c>
      <c r="H1166" s="57">
        <v>0.09</v>
      </c>
      <c r="I1166" s="57">
        <v>0</v>
      </c>
      <c r="J1166" s="57">
        <v>0.05</v>
      </c>
      <c r="K1166" s="59" t="str">
        <f t="shared" si="72"/>
        <v>704.1987</v>
      </c>
      <c r="L1166" s="58">
        <f t="shared" si="73"/>
        <v>0</v>
      </c>
      <c r="M1166" s="58">
        <f>IFERROR(_xlfn.XLOOKUP(K1166,'02 By Fund. Year'!A:A,'02 By Fund. Year'!B:B),0)</f>
        <v>0</v>
      </c>
      <c r="N1166" s="57">
        <f t="shared" si="74"/>
        <v>0</v>
      </c>
      <c r="P1166" s="58">
        <f t="shared" si="75"/>
        <v>-0.09</v>
      </c>
    </row>
    <row r="1167" spans="1:16" x14ac:dyDescent="0.3">
      <c r="A1167">
        <v>704</v>
      </c>
      <c r="B1167" t="s">
        <v>140</v>
      </c>
      <c r="C1167">
        <v>1986</v>
      </c>
      <c r="D1167" s="57">
        <v>0.11</v>
      </c>
      <c r="E1167" s="57">
        <v>0</v>
      </c>
      <c r="F1167" s="57">
        <v>0</v>
      </c>
      <c r="G1167" s="57">
        <v>0</v>
      </c>
      <c r="H1167" s="57">
        <v>0.08</v>
      </c>
      <c r="I1167" s="57">
        <v>0</v>
      </c>
      <c r="J1167" s="57">
        <v>0.03</v>
      </c>
      <c r="K1167" s="59" t="str">
        <f t="shared" si="72"/>
        <v>704.1986</v>
      </c>
      <c r="L1167" s="58">
        <f t="shared" si="73"/>
        <v>0</v>
      </c>
      <c r="M1167" s="58">
        <f>IFERROR(_xlfn.XLOOKUP(K1167,'02 By Fund. Year'!A:A,'02 By Fund. Year'!B:B),0)</f>
        <v>0</v>
      </c>
      <c r="N1167" s="57">
        <f t="shared" si="74"/>
        <v>0</v>
      </c>
      <c r="P1167" s="58">
        <f t="shared" si="75"/>
        <v>-0.08</v>
      </c>
    </row>
    <row r="1168" spans="1:16" x14ac:dyDescent="0.3">
      <c r="A1168">
        <v>704</v>
      </c>
      <c r="B1168" t="s">
        <v>140</v>
      </c>
      <c r="C1168">
        <v>1985</v>
      </c>
      <c r="D1168" s="57">
        <v>0.1</v>
      </c>
      <c r="E1168" s="57">
        <v>0</v>
      </c>
      <c r="F1168" s="57">
        <v>0</v>
      </c>
      <c r="G1168" s="57">
        <v>0</v>
      </c>
      <c r="H1168" s="57">
        <v>7.0000000000000007E-2</v>
      </c>
      <c r="I1168" s="57">
        <v>0</v>
      </c>
      <c r="J1168" s="57">
        <v>0.03</v>
      </c>
      <c r="K1168" s="59" t="str">
        <f t="shared" si="72"/>
        <v>704.1985</v>
      </c>
      <c r="L1168" s="58">
        <f t="shared" si="73"/>
        <v>0</v>
      </c>
      <c r="M1168" s="58">
        <f>IFERROR(_xlfn.XLOOKUP(K1168,'02 By Fund. Year'!A:A,'02 By Fund. Year'!B:B),0)</f>
        <v>0</v>
      </c>
      <c r="N1168" s="57">
        <f t="shared" si="74"/>
        <v>0</v>
      </c>
      <c r="P1168" s="58">
        <f t="shared" si="75"/>
        <v>-7.0000000000000007E-2</v>
      </c>
    </row>
    <row r="1169" spans="1:16" x14ac:dyDescent="0.3">
      <c r="A1169">
        <v>704</v>
      </c>
      <c r="B1169" t="s">
        <v>140</v>
      </c>
      <c r="C1169">
        <v>1984</v>
      </c>
      <c r="D1169" s="57">
        <v>7.0000000000000007E-2</v>
      </c>
      <c r="E1169" s="57">
        <v>0</v>
      </c>
      <c r="F1169" s="57">
        <v>0</v>
      </c>
      <c r="G1169" s="57">
        <v>0</v>
      </c>
      <c r="H1169" s="57">
        <v>7.0000000000000007E-2</v>
      </c>
      <c r="I1169" s="57">
        <v>0</v>
      </c>
      <c r="J1169" s="57">
        <v>0</v>
      </c>
      <c r="K1169" s="59" t="str">
        <f t="shared" si="72"/>
        <v>704.1984</v>
      </c>
      <c r="L1169" s="58">
        <f t="shared" si="73"/>
        <v>0</v>
      </c>
      <c r="M1169" s="58">
        <f>IFERROR(_xlfn.XLOOKUP(K1169,'02 By Fund. Year'!A:A,'02 By Fund. Year'!B:B),0)</f>
        <v>0</v>
      </c>
      <c r="N1169" s="57">
        <f t="shared" si="74"/>
        <v>0</v>
      </c>
      <c r="P1169" s="58">
        <f t="shared" si="75"/>
        <v>-7.0000000000000007E-2</v>
      </c>
    </row>
    <row r="1170" spans="1:16" x14ac:dyDescent="0.3">
      <c r="A1170">
        <v>704</v>
      </c>
      <c r="B1170" t="s">
        <v>140</v>
      </c>
      <c r="C1170">
        <v>1983</v>
      </c>
      <c r="D1170" s="57">
        <v>0.02</v>
      </c>
      <c r="E1170" s="57">
        <v>0</v>
      </c>
      <c r="F1170" s="57">
        <v>0</v>
      </c>
      <c r="G1170" s="57">
        <v>0</v>
      </c>
      <c r="H1170" s="57">
        <v>0.02</v>
      </c>
      <c r="I1170" s="57">
        <v>0</v>
      </c>
      <c r="J1170" s="57">
        <v>0</v>
      </c>
      <c r="K1170" s="59" t="str">
        <f t="shared" si="72"/>
        <v>704.1983</v>
      </c>
      <c r="L1170" s="58">
        <f t="shared" si="73"/>
        <v>0</v>
      </c>
      <c r="M1170" s="58">
        <f>IFERROR(_xlfn.XLOOKUP(K1170,'02 By Fund. Year'!A:A,'02 By Fund. Year'!B:B),0)</f>
        <v>0</v>
      </c>
      <c r="N1170" s="57">
        <f t="shared" si="74"/>
        <v>0</v>
      </c>
      <c r="P1170" s="58">
        <f t="shared" si="75"/>
        <v>-0.02</v>
      </c>
    </row>
    <row r="1171" spans="1:16" x14ac:dyDescent="0.3">
      <c r="A1171">
        <v>706</v>
      </c>
      <c r="B1171" t="s">
        <v>141</v>
      </c>
      <c r="C1171">
        <v>2025</v>
      </c>
      <c r="D1171" s="57">
        <v>6513576.5099999998</v>
      </c>
      <c r="E1171" s="57">
        <v>2125.64</v>
      </c>
      <c r="F1171" s="57">
        <v>-7011.73</v>
      </c>
      <c r="G1171" s="57">
        <v>31.63</v>
      </c>
      <c r="H1171" s="57">
        <v>6271914.1100000003</v>
      </c>
      <c r="I1171" s="57">
        <v>166434.59</v>
      </c>
      <c r="J1171" s="57">
        <v>70310.09</v>
      </c>
      <c r="K1171" s="59" t="str">
        <f t="shared" si="72"/>
        <v>706.2025</v>
      </c>
      <c r="L1171" s="58">
        <f t="shared" si="73"/>
        <v>-4917.72</v>
      </c>
      <c r="M1171" s="58">
        <f>IFERROR(_xlfn.XLOOKUP(K1171,'02 By Fund. Year'!A:A,'02 By Fund. Year'!B:B),0)</f>
        <v>-23747.860000000004</v>
      </c>
      <c r="N1171" s="57">
        <f t="shared" si="74"/>
        <v>-28665.580000000005</v>
      </c>
      <c r="P1171" s="58">
        <f t="shared" si="75"/>
        <v>-6248166.25</v>
      </c>
    </row>
    <row r="1172" spans="1:16" x14ac:dyDescent="0.3">
      <c r="A1172">
        <v>706</v>
      </c>
      <c r="B1172" t="s">
        <v>141</v>
      </c>
      <c r="C1172">
        <v>2024</v>
      </c>
      <c r="D1172" s="57">
        <v>59453.47</v>
      </c>
      <c r="E1172" s="57">
        <v>0</v>
      </c>
      <c r="F1172" s="57">
        <v>-4315.24</v>
      </c>
      <c r="G1172" s="57">
        <v>25.8</v>
      </c>
      <c r="H1172" s="57">
        <v>36041.449999999997</v>
      </c>
      <c r="I1172" s="57">
        <v>-27.38</v>
      </c>
      <c r="J1172" s="57">
        <v>19098.36</v>
      </c>
      <c r="K1172" s="59" t="str">
        <f t="shared" si="72"/>
        <v>706.2024</v>
      </c>
      <c r="L1172" s="58">
        <f t="shared" si="73"/>
        <v>-4341.04</v>
      </c>
      <c r="M1172" s="58">
        <f>IFERROR(_xlfn.XLOOKUP(K1172,'02 By Fund. Year'!A:A,'02 By Fund. Year'!B:B),0)</f>
        <v>35557.44999999999</v>
      </c>
      <c r="N1172" s="57">
        <f t="shared" si="74"/>
        <v>31216.409999999989</v>
      </c>
      <c r="P1172" s="58">
        <f t="shared" si="75"/>
        <v>-71598.899999999994</v>
      </c>
    </row>
    <row r="1173" spans="1:16" x14ac:dyDescent="0.3">
      <c r="A1173">
        <v>706</v>
      </c>
      <c r="B1173" t="s">
        <v>141</v>
      </c>
      <c r="C1173">
        <v>2023</v>
      </c>
      <c r="D1173" s="57">
        <v>17553.34</v>
      </c>
      <c r="E1173" s="57">
        <v>21.46</v>
      </c>
      <c r="F1173" s="57">
        <v>-749.42</v>
      </c>
      <c r="G1173" s="57">
        <v>21.05</v>
      </c>
      <c r="H1173" s="57">
        <v>5913.02</v>
      </c>
      <c r="I1173" s="57">
        <v>0.26</v>
      </c>
      <c r="J1173" s="57">
        <v>10891.05</v>
      </c>
      <c r="K1173" s="59" t="str">
        <f t="shared" si="72"/>
        <v>706.2023</v>
      </c>
      <c r="L1173" s="58">
        <f t="shared" si="73"/>
        <v>-749.00999999999988</v>
      </c>
      <c r="M1173" s="58">
        <f>IFERROR(_xlfn.XLOOKUP(K1173,'02 By Fund. Year'!A:A,'02 By Fund. Year'!B:B),0)</f>
        <v>12629.729999999996</v>
      </c>
      <c r="N1173" s="57">
        <f t="shared" si="74"/>
        <v>11880.719999999996</v>
      </c>
      <c r="P1173" s="58">
        <f t="shared" si="75"/>
        <v>-18542.749999999996</v>
      </c>
    </row>
    <row r="1174" spans="1:16" x14ac:dyDescent="0.3">
      <c r="A1174">
        <v>706</v>
      </c>
      <c r="B1174" t="s">
        <v>141</v>
      </c>
      <c r="C1174">
        <v>2022</v>
      </c>
      <c r="D1174" s="57">
        <v>9360.07</v>
      </c>
      <c r="E1174" s="57">
        <v>0</v>
      </c>
      <c r="F1174" s="57">
        <v>-474.41</v>
      </c>
      <c r="G1174" s="57">
        <v>19.86</v>
      </c>
      <c r="H1174" s="57">
        <v>3945.23</v>
      </c>
      <c r="I1174" s="57">
        <v>0.2</v>
      </c>
      <c r="J1174" s="57">
        <v>4920.37</v>
      </c>
      <c r="K1174" s="59" t="str">
        <f t="shared" si="72"/>
        <v>706.2022</v>
      </c>
      <c r="L1174" s="58">
        <f t="shared" si="73"/>
        <v>-494.27000000000004</v>
      </c>
      <c r="M1174" s="58">
        <f>IFERROR(_xlfn.XLOOKUP(K1174,'02 By Fund. Year'!A:A,'02 By Fund. Year'!B:B),0)</f>
        <v>784.19999999999993</v>
      </c>
      <c r="N1174" s="57">
        <f t="shared" si="74"/>
        <v>289.92999999999989</v>
      </c>
      <c r="P1174" s="58">
        <f t="shared" si="75"/>
        <v>-4729.43</v>
      </c>
    </row>
    <row r="1175" spans="1:16" x14ac:dyDescent="0.3">
      <c r="A1175">
        <v>706</v>
      </c>
      <c r="B1175" t="s">
        <v>141</v>
      </c>
      <c r="C1175">
        <v>2021</v>
      </c>
      <c r="D1175" s="57">
        <v>3827.55</v>
      </c>
      <c r="E1175" s="57">
        <v>0</v>
      </c>
      <c r="F1175" s="57">
        <v>-649.30999999999995</v>
      </c>
      <c r="G1175" s="57">
        <v>28.5</v>
      </c>
      <c r="H1175" s="57">
        <v>1517.88</v>
      </c>
      <c r="I1175" s="57">
        <v>-6.98</v>
      </c>
      <c r="J1175" s="57">
        <v>1638.84</v>
      </c>
      <c r="K1175" s="59" t="str">
        <f t="shared" si="72"/>
        <v>706.2021</v>
      </c>
      <c r="L1175" s="58">
        <f t="shared" si="73"/>
        <v>-677.81</v>
      </c>
      <c r="M1175" s="58">
        <f>IFERROR(_xlfn.XLOOKUP(K1175,'02 By Fund. Year'!A:A,'02 By Fund. Year'!B:B),0)</f>
        <v>858.34999999999991</v>
      </c>
      <c r="N1175" s="57">
        <f t="shared" si="74"/>
        <v>180.53999999999996</v>
      </c>
      <c r="P1175" s="58">
        <f t="shared" si="75"/>
        <v>-2376.23</v>
      </c>
    </row>
    <row r="1176" spans="1:16" x14ac:dyDescent="0.3">
      <c r="A1176">
        <v>706</v>
      </c>
      <c r="B1176" t="s">
        <v>141</v>
      </c>
      <c r="C1176">
        <v>2020</v>
      </c>
      <c r="D1176" s="57">
        <v>1359.92</v>
      </c>
      <c r="E1176" s="57">
        <v>0</v>
      </c>
      <c r="F1176" s="57">
        <v>-317.57</v>
      </c>
      <c r="G1176" s="57">
        <v>23.08</v>
      </c>
      <c r="H1176" s="57">
        <v>90.52</v>
      </c>
      <c r="I1176" s="57">
        <v>0.74</v>
      </c>
      <c r="J1176" s="57">
        <v>928.01</v>
      </c>
      <c r="K1176" s="59" t="str">
        <f t="shared" si="72"/>
        <v>706.2020</v>
      </c>
      <c r="L1176" s="58">
        <f t="shared" si="73"/>
        <v>-340.65</v>
      </c>
      <c r="M1176" s="58">
        <f>IFERROR(_xlfn.XLOOKUP(K1176,'02 By Fund. Year'!A:A,'02 By Fund. Year'!B:B),0)</f>
        <v>181.17</v>
      </c>
      <c r="N1176" s="57">
        <f t="shared" si="74"/>
        <v>-159.47999999999999</v>
      </c>
      <c r="P1176" s="58">
        <f t="shared" si="75"/>
        <v>-271.69</v>
      </c>
    </row>
    <row r="1177" spans="1:16" x14ac:dyDescent="0.3">
      <c r="A1177">
        <v>706</v>
      </c>
      <c r="B1177" t="s">
        <v>141</v>
      </c>
      <c r="C1177">
        <v>2019</v>
      </c>
      <c r="D1177" s="57">
        <v>1145.68</v>
      </c>
      <c r="E1177" s="57">
        <v>0</v>
      </c>
      <c r="F1177" s="57">
        <v>-107.9</v>
      </c>
      <c r="G1177" s="57">
        <v>52.72</v>
      </c>
      <c r="H1177" s="57">
        <v>149.94</v>
      </c>
      <c r="I1177" s="57">
        <v>-0.4</v>
      </c>
      <c r="J1177" s="57">
        <v>835.52</v>
      </c>
      <c r="K1177" s="59" t="str">
        <f t="shared" si="72"/>
        <v>706.2019</v>
      </c>
      <c r="L1177" s="58">
        <f t="shared" si="73"/>
        <v>-160.62</v>
      </c>
      <c r="M1177" s="58">
        <f>IFERROR(_xlfn.XLOOKUP(K1177,'02 By Fund. Year'!A:A,'02 By Fund. Year'!B:B),0)</f>
        <v>-8.6699999999999982</v>
      </c>
      <c r="N1177" s="57">
        <f t="shared" si="74"/>
        <v>-169.29</v>
      </c>
      <c r="P1177" s="58">
        <f t="shared" si="75"/>
        <v>-141.27000000000001</v>
      </c>
    </row>
    <row r="1178" spans="1:16" x14ac:dyDescent="0.3">
      <c r="A1178">
        <v>706</v>
      </c>
      <c r="B1178" t="s">
        <v>141</v>
      </c>
      <c r="C1178">
        <v>2018</v>
      </c>
      <c r="D1178" s="57">
        <v>602.69000000000005</v>
      </c>
      <c r="E1178" s="57">
        <v>0</v>
      </c>
      <c r="F1178" s="57">
        <v>0</v>
      </c>
      <c r="G1178" s="57">
        <v>164.94</v>
      </c>
      <c r="H1178" s="57">
        <v>40.65</v>
      </c>
      <c r="I1178" s="57">
        <v>0</v>
      </c>
      <c r="J1178" s="57">
        <v>397.1</v>
      </c>
      <c r="K1178" s="59" t="str">
        <f t="shared" si="72"/>
        <v>706.2018</v>
      </c>
      <c r="L1178" s="58">
        <f t="shared" si="73"/>
        <v>-164.94</v>
      </c>
      <c r="M1178" s="58">
        <f>IFERROR(_xlfn.XLOOKUP(K1178,'02 By Fund. Year'!A:A,'02 By Fund. Year'!B:B),0)</f>
        <v>1.0000000000000009E-2</v>
      </c>
      <c r="N1178" s="57">
        <f t="shared" si="74"/>
        <v>-164.93</v>
      </c>
      <c r="P1178" s="58">
        <f t="shared" si="75"/>
        <v>-40.659999999999997</v>
      </c>
    </row>
    <row r="1179" spans="1:16" x14ac:dyDescent="0.3">
      <c r="A1179">
        <v>706</v>
      </c>
      <c r="B1179" t="s">
        <v>141</v>
      </c>
      <c r="C1179">
        <v>2017</v>
      </c>
      <c r="D1179" s="57">
        <v>259.39</v>
      </c>
      <c r="E1179" s="57">
        <v>0</v>
      </c>
      <c r="F1179" s="57">
        <v>0</v>
      </c>
      <c r="G1179" s="57">
        <v>4.55</v>
      </c>
      <c r="H1179" s="57">
        <v>20.49</v>
      </c>
      <c r="I1179" s="57">
        <v>0</v>
      </c>
      <c r="J1179" s="57">
        <v>234.35</v>
      </c>
      <c r="K1179" s="59" t="str">
        <f t="shared" si="72"/>
        <v>706.2017</v>
      </c>
      <c r="L1179" s="58">
        <f t="shared" si="73"/>
        <v>-4.55</v>
      </c>
      <c r="M1179" s="58">
        <f>IFERROR(_xlfn.XLOOKUP(K1179,'02 By Fund. Year'!A:A,'02 By Fund. Year'!B:B),0)</f>
        <v>0</v>
      </c>
      <c r="N1179" s="57">
        <f t="shared" si="74"/>
        <v>-4.55</v>
      </c>
      <c r="P1179" s="58">
        <f t="shared" si="75"/>
        <v>-20.49</v>
      </c>
    </row>
    <row r="1180" spans="1:16" x14ac:dyDescent="0.3">
      <c r="A1180">
        <v>706</v>
      </c>
      <c r="B1180" t="s">
        <v>141</v>
      </c>
      <c r="C1180">
        <v>2016</v>
      </c>
      <c r="D1180" s="57">
        <v>251.23</v>
      </c>
      <c r="E1180" s="57">
        <v>0</v>
      </c>
      <c r="F1180" s="57">
        <v>0</v>
      </c>
      <c r="G1180" s="57">
        <v>64.53</v>
      </c>
      <c r="H1180" s="57">
        <v>21.73</v>
      </c>
      <c r="I1180" s="57">
        <v>0</v>
      </c>
      <c r="J1180" s="57">
        <v>164.97</v>
      </c>
      <c r="K1180" s="59" t="str">
        <f t="shared" si="72"/>
        <v>706.2016</v>
      </c>
      <c r="L1180" s="58">
        <f t="shared" si="73"/>
        <v>-64.53</v>
      </c>
      <c r="M1180" s="58">
        <f>IFERROR(_xlfn.XLOOKUP(K1180,'02 By Fund. Year'!A:A,'02 By Fund. Year'!B:B),0)</f>
        <v>0</v>
      </c>
      <c r="N1180" s="57">
        <f t="shared" si="74"/>
        <v>-64.53</v>
      </c>
      <c r="P1180" s="58">
        <f t="shared" si="75"/>
        <v>-21.73</v>
      </c>
    </row>
    <row r="1181" spans="1:16" x14ac:dyDescent="0.3">
      <c r="A1181">
        <v>706</v>
      </c>
      <c r="B1181" t="s">
        <v>141</v>
      </c>
      <c r="C1181">
        <v>2015</v>
      </c>
      <c r="D1181" s="57">
        <v>140.12</v>
      </c>
      <c r="E1181" s="57">
        <v>0</v>
      </c>
      <c r="F1181" s="57">
        <v>0</v>
      </c>
      <c r="G1181" s="57">
        <v>3.37</v>
      </c>
      <c r="H1181" s="57">
        <v>19.79</v>
      </c>
      <c r="I1181" s="57">
        <v>0</v>
      </c>
      <c r="J1181" s="57">
        <v>116.96</v>
      </c>
      <c r="K1181" s="59" t="str">
        <f t="shared" si="72"/>
        <v>706.2015</v>
      </c>
      <c r="L1181" s="58">
        <f t="shared" si="73"/>
        <v>-3.37</v>
      </c>
      <c r="M1181" s="58">
        <f>IFERROR(_xlfn.XLOOKUP(K1181,'02 By Fund. Year'!A:A,'02 By Fund. Year'!B:B),0)</f>
        <v>0</v>
      </c>
      <c r="N1181" s="57">
        <f t="shared" si="74"/>
        <v>-3.37</v>
      </c>
      <c r="P1181" s="58">
        <f t="shared" si="75"/>
        <v>-19.79</v>
      </c>
    </row>
    <row r="1182" spans="1:16" x14ac:dyDescent="0.3">
      <c r="A1182">
        <v>706</v>
      </c>
      <c r="B1182" t="s">
        <v>141</v>
      </c>
      <c r="C1182">
        <v>2014</v>
      </c>
      <c r="D1182" s="57">
        <v>174.24</v>
      </c>
      <c r="E1182" s="57">
        <v>0</v>
      </c>
      <c r="F1182" s="57">
        <v>0</v>
      </c>
      <c r="G1182" s="57">
        <v>1.85</v>
      </c>
      <c r="H1182" s="57">
        <v>16.079999999999998</v>
      </c>
      <c r="I1182" s="57">
        <v>0</v>
      </c>
      <c r="J1182" s="57">
        <v>156.31</v>
      </c>
      <c r="K1182" s="59" t="str">
        <f t="shared" si="72"/>
        <v>706.2014</v>
      </c>
      <c r="L1182" s="58">
        <f t="shared" si="73"/>
        <v>-1.85</v>
      </c>
      <c r="M1182" s="58">
        <f>IFERROR(_xlfn.XLOOKUP(K1182,'02 By Fund. Year'!A:A,'02 By Fund. Year'!B:B),0)</f>
        <v>0</v>
      </c>
      <c r="N1182" s="57">
        <f t="shared" si="74"/>
        <v>-1.85</v>
      </c>
      <c r="P1182" s="58">
        <f t="shared" si="75"/>
        <v>-16.079999999999998</v>
      </c>
    </row>
    <row r="1183" spans="1:16" x14ac:dyDescent="0.3">
      <c r="A1183">
        <v>706</v>
      </c>
      <c r="B1183" t="s">
        <v>141</v>
      </c>
      <c r="C1183">
        <v>2013</v>
      </c>
      <c r="D1183" s="57">
        <v>128.57</v>
      </c>
      <c r="E1183" s="57">
        <v>0</v>
      </c>
      <c r="F1183" s="57">
        <v>0</v>
      </c>
      <c r="G1183" s="57">
        <v>1.96</v>
      </c>
      <c r="H1183" s="57">
        <v>0.06</v>
      </c>
      <c r="I1183" s="57">
        <v>0</v>
      </c>
      <c r="J1183" s="57">
        <v>126.55</v>
      </c>
      <c r="K1183" s="59" t="str">
        <f t="shared" si="72"/>
        <v>706.2013</v>
      </c>
      <c r="L1183" s="58">
        <f t="shared" si="73"/>
        <v>-1.96</v>
      </c>
      <c r="M1183" s="58">
        <f>IFERROR(_xlfn.XLOOKUP(K1183,'02 By Fund. Year'!A:A,'02 By Fund. Year'!B:B),0)</f>
        <v>0</v>
      </c>
      <c r="N1183" s="57">
        <f t="shared" si="74"/>
        <v>-1.96</v>
      </c>
      <c r="P1183" s="58">
        <f t="shared" si="75"/>
        <v>-0.06</v>
      </c>
    </row>
    <row r="1184" spans="1:16" x14ac:dyDescent="0.3">
      <c r="A1184">
        <v>706</v>
      </c>
      <c r="B1184" t="s">
        <v>141</v>
      </c>
      <c r="C1184">
        <v>2012</v>
      </c>
      <c r="D1184" s="57">
        <v>114.06</v>
      </c>
      <c r="E1184" s="57">
        <v>0</v>
      </c>
      <c r="F1184" s="57">
        <v>0</v>
      </c>
      <c r="G1184" s="57">
        <v>1.94</v>
      </c>
      <c r="H1184" s="57">
        <v>0.03</v>
      </c>
      <c r="I1184" s="57">
        <v>0</v>
      </c>
      <c r="J1184" s="57">
        <v>112.09</v>
      </c>
      <c r="K1184" s="59" t="str">
        <f t="shared" si="72"/>
        <v>706.2012</v>
      </c>
      <c r="L1184" s="58">
        <f t="shared" si="73"/>
        <v>-1.94</v>
      </c>
      <c r="M1184" s="58">
        <f>IFERROR(_xlfn.XLOOKUP(K1184,'02 By Fund. Year'!A:A,'02 By Fund. Year'!B:B),0)</f>
        <v>0</v>
      </c>
      <c r="N1184" s="57">
        <f t="shared" si="74"/>
        <v>-1.94</v>
      </c>
      <c r="P1184" s="58">
        <f t="shared" si="75"/>
        <v>-0.03</v>
      </c>
    </row>
    <row r="1185" spans="1:16" x14ac:dyDescent="0.3">
      <c r="A1185">
        <v>706</v>
      </c>
      <c r="B1185" t="s">
        <v>141</v>
      </c>
      <c r="C1185">
        <v>2011</v>
      </c>
      <c r="D1185" s="57">
        <v>211.12</v>
      </c>
      <c r="E1185" s="57">
        <v>0</v>
      </c>
      <c r="F1185" s="57">
        <v>0</v>
      </c>
      <c r="G1185" s="57">
        <v>1.93</v>
      </c>
      <c r="H1185" s="57">
        <v>9.7200000000000006</v>
      </c>
      <c r="I1185" s="57">
        <v>0</v>
      </c>
      <c r="J1185" s="57">
        <v>199.47</v>
      </c>
      <c r="K1185" s="59" t="str">
        <f t="shared" si="72"/>
        <v>706.2011</v>
      </c>
      <c r="L1185" s="58">
        <f t="shared" si="73"/>
        <v>-1.93</v>
      </c>
      <c r="M1185" s="58">
        <f>IFERROR(_xlfn.XLOOKUP(K1185,'02 By Fund. Year'!A:A,'02 By Fund. Year'!B:B),0)</f>
        <v>0</v>
      </c>
      <c r="N1185" s="57">
        <f t="shared" si="74"/>
        <v>-1.93</v>
      </c>
      <c r="P1185" s="58">
        <f t="shared" si="75"/>
        <v>-9.7200000000000006</v>
      </c>
    </row>
    <row r="1186" spans="1:16" x14ac:dyDescent="0.3">
      <c r="A1186">
        <v>706</v>
      </c>
      <c r="B1186" t="s">
        <v>141</v>
      </c>
      <c r="C1186">
        <v>2010</v>
      </c>
      <c r="D1186" s="57">
        <v>105.47</v>
      </c>
      <c r="E1186" s="57">
        <v>0</v>
      </c>
      <c r="F1186" s="57">
        <v>0</v>
      </c>
      <c r="G1186" s="57">
        <v>2.4700000000000002</v>
      </c>
      <c r="H1186" s="57">
        <v>9.48</v>
      </c>
      <c r="I1186" s="57">
        <v>0</v>
      </c>
      <c r="J1186" s="57">
        <v>93.52</v>
      </c>
      <c r="K1186" s="59" t="str">
        <f t="shared" si="72"/>
        <v>706.2010</v>
      </c>
      <c r="L1186" s="58">
        <f t="shared" si="73"/>
        <v>-2.4700000000000002</v>
      </c>
      <c r="M1186" s="58">
        <f>IFERROR(_xlfn.XLOOKUP(K1186,'02 By Fund. Year'!A:A,'02 By Fund. Year'!B:B),0)</f>
        <v>0</v>
      </c>
      <c r="N1186" s="57">
        <f t="shared" si="74"/>
        <v>-2.4700000000000002</v>
      </c>
      <c r="P1186" s="58">
        <f t="shared" si="75"/>
        <v>-9.48</v>
      </c>
    </row>
    <row r="1187" spans="1:16" x14ac:dyDescent="0.3">
      <c r="A1187">
        <v>706</v>
      </c>
      <c r="B1187" t="s">
        <v>141</v>
      </c>
      <c r="C1187">
        <v>2009</v>
      </c>
      <c r="D1187" s="57">
        <v>154.79</v>
      </c>
      <c r="E1187" s="57">
        <v>0</v>
      </c>
      <c r="F1187" s="57">
        <v>0</v>
      </c>
      <c r="G1187" s="57">
        <v>25.6</v>
      </c>
      <c r="H1187" s="57">
        <v>10.63</v>
      </c>
      <c r="I1187" s="57">
        <v>0</v>
      </c>
      <c r="J1187" s="57">
        <v>118.56</v>
      </c>
      <c r="K1187" s="59" t="str">
        <f t="shared" si="72"/>
        <v>706.2009</v>
      </c>
      <c r="L1187" s="58">
        <f t="shared" si="73"/>
        <v>-25.6</v>
      </c>
      <c r="M1187" s="58">
        <f>IFERROR(_xlfn.XLOOKUP(K1187,'02 By Fund. Year'!A:A,'02 By Fund. Year'!B:B),0)</f>
        <v>0</v>
      </c>
      <c r="N1187" s="57">
        <f t="shared" si="74"/>
        <v>-25.6</v>
      </c>
      <c r="P1187" s="58">
        <f t="shared" si="75"/>
        <v>-10.63</v>
      </c>
    </row>
    <row r="1188" spans="1:16" x14ac:dyDescent="0.3">
      <c r="A1188">
        <v>706</v>
      </c>
      <c r="B1188" t="s">
        <v>141</v>
      </c>
      <c r="C1188">
        <v>2008</v>
      </c>
      <c r="D1188" s="57">
        <v>79.5</v>
      </c>
      <c r="E1188" s="57">
        <v>0</v>
      </c>
      <c r="F1188" s="57">
        <v>0</v>
      </c>
      <c r="G1188" s="57">
        <v>16.07</v>
      </c>
      <c r="H1188" s="57">
        <v>10.53</v>
      </c>
      <c r="I1188" s="57">
        <v>0</v>
      </c>
      <c r="J1188" s="57">
        <v>52.9</v>
      </c>
      <c r="K1188" s="59" t="str">
        <f t="shared" si="72"/>
        <v>706.2008</v>
      </c>
      <c r="L1188" s="58">
        <f t="shared" si="73"/>
        <v>-16.07</v>
      </c>
      <c r="M1188" s="58">
        <f>IFERROR(_xlfn.XLOOKUP(K1188,'02 By Fund. Year'!A:A,'02 By Fund. Year'!B:B),0)</f>
        <v>0</v>
      </c>
      <c r="N1188" s="57">
        <f t="shared" si="74"/>
        <v>-16.07</v>
      </c>
      <c r="P1188" s="58">
        <f t="shared" si="75"/>
        <v>-10.53</v>
      </c>
    </row>
    <row r="1189" spans="1:16" x14ac:dyDescent="0.3">
      <c r="A1189">
        <v>706</v>
      </c>
      <c r="B1189" t="s">
        <v>141</v>
      </c>
      <c r="C1189">
        <v>2007</v>
      </c>
      <c r="D1189" s="57">
        <v>29.2</v>
      </c>
      <c r="E1189" s="57">
        <v>0</v>
      </c>
      <c r="F1189" s="57">
        <v>0</v>
      </c>
      <c r="G1189" s="57">
        <v>2.86</v>
      </c>
      <c r="H1189" s="57">
        <v>1</v>
      </c>
      <c r="I1189" s="57">
        <v>0</v>
      </c>
      <c r="J1189" s="57">
        <v>25.34</v>
      </c>
      <c r="K1189" s="59" t="str">
        <f t="shared" si="72"/>
        <v>706.2007</v>
      </c>
      <c r="L1189" s="58">
        <f t="shared" si="73"/>
        <v>-2.86</v>
      </c>
      <c r="M1189" s="58">
        <f>IFERROR(_xlfn.XLOOKUP(K1189,'02 By Fund. Year'!A:A,'02 By Fund. Year'!B:B),0)</f>
        <v>0</v>
      </c>
      <c r="N1189" s="57">
        <f t="shared" si="74"/>
        <v>-2.86</v>
      </c>
      <c r="P1189" s="58">
        <f t="shared" si="75"/>
        <v>-1</v>
      </c>
    </row>
    <row r="1190" spans="1:16" x14ac:dyDescent="0.3">
      <c r="A1190">
        <v>706</v>
      </c>
      <c r="B1190" t="s">
        <v>141</v>
      </c>
      <c r="C1190">
        <v>2006</v>
      </c>
      <c r="D1190" s="57">
        <v>27.53</v>
      </c>
      <c r="E1190" s="57">
        <v>0</v>
      </c>
      <c r="F1190" s="57">
        <v>0</v>
      </c>
      <c r="G1190" s="57">
        <v>3.14</v>
      </c>
      <c r="H1190" s="57">
        <v>2.17</v>
      </c>
      <c r="I1190" s="57">
        <v>0</v>
      </c>
      <c r="J1190" s="57">
        <v>22.22</v>
      </c>
      <c r="K1190" s="59" t="str">
        <f t="shared" si="72"/>
        <v>706.2006</v>
      </c>
      <c r="L1190" s="58">
        <f t="shared" si="73"/>
        <v>-3.14</v>
      </c>
      <c r="M1190" s="58">
        <f>IFERROR(_xlfn.XLOOKUP(K1190,'02 By Fund. Year'!A:A,'02 By Fund. Year'!B:B),0)</f>
        <v>0</v>
      </c>
      <c r="N1190" s="57">
        <f t="shared" si="74"/>
        <v>-3.14</v>
      </c>
      <c r="P1190" s="58">
        <f t="shared" si="75"/>
        <v>-2.17</v>
      </c>
    </row>
    <row r="1191" spans="1:16" x14ac:dyDescent="0.3">
      <c r="A1191">
        <v>706</v>
      </c>
      <c r="B1191" t="s">
        <v>141</v>
      </c>
      <c r="C1191">
        <v>2005</v>
      </c>
      <c r="D1191" s="57">
        <v>22.33</v>
      </c>
      <c r="E1191" s="57">
        <v>0</v>
      </c>
      <c r="F1191" s="57">
        <v>0</v>
      </c>
      <c r="G1191" s="57">
        <v>2.5299999999999998</v>
      </c>
      <c r="H1191" s="57">
        <v>0.52</v>
      </c>
      <c r="I1191" s="57">
        <v>0</v>
      </c>
      <c r="J1191" s="57">
        <v>19.28</v>
      </c>
      <c r="K1191" s="59" t="str">
        <f t="shared" si="72"/>
        <v>706.2005</v>
      </c>
      <c r="L1191" s="58">
        <f t="shared" si="73"/>
        <v>-2.5299999999999998</v>
      </c>
      <c r="M1191" s="58">
        <f>IFERROR(_xlfn.XLOOKUP(K1191,'02 By Fund. Year'!A:A,'02 By Fund. Year'!B:B),0)</f>
        <v>0</v>
      </c>
      <c r="N1191" s="57">
        <f t="shared" si="74"/>
        <v>-2.5299999999999998</v>
      </c>
      <c r="P1191" s="58">
        <f t="shared" si="75"/>
        <v>-0.52</v>
      </c>
    </row>
    <row r="1192" spans="1:16" x14ac:dyDescent="0.3">
      <c r="A1192">
        <v>706</v>
      </c>
      <c r="B1192" t="s">
        <v>141</v>
      </c>
      <c r="C1192">
        <v>2004</v>
      </c>
      <c r="D1192" s="57">
        <v>16.38</v>
      </c>
      <c r="E1192" s="57">
        <v>0</v>
      </c>
      <c r="F1192" s="57">
        <v>0</v>
      </c>
      <c r="G1192" s="57">
        <v>2.4700000000000002</v>
      </c>
      <c r="H1192" s="57">
        <v>0.28999999999999998</v>
      </c>
      <c r="I1192" s="57">
        <v>0</v>
      </c>
      <c r="J1192" s="57">
        <v>13.62</v>
      </c>
      <c r="K1192" s="59" t="str">
        <f t="shared" si="72"/>
        <v>706.2004</v>
      </c>
      <c r="L1192" s="58">
        <f t="shared" si="73"/>
        <v>-2.4700000000000002</v>
      </c>
      <c r="M1192" s="58">
        <f>IFERROR(_xlfn.XLOOKUP(K1192,'02 By Fund. Year'!A:A,'02 By Fund. Year'!B:B),0)</f>
        <v>0</v>
      </c>
      <c r="N1192" s="57">
        <f t="shared" si="74"/>
        <v>-2.4700000000000002</v>
      </c>
      <c r="P1192" s="58">
        <f t="shared" si="75"/>
        <v>-0.28999999999999998</v>
      </c>
    </row>
    <row r="1193" spans="1:16" x14ac:dyDescent="0.3">
      <c r="A1193">
        <v>706</v>
      </c>
      <c r="B1193" t="s">
        <v>141</v>
      </c>
      <c r="C1193">
        <v>2003</v>
      </c>
      <c r="D1193" s="57">
        <v>8.11</v>
      </c>
      <c r="E1193" s="57">
        <v>0</v>
      </c>
      <c r="F1193" s="57">
        <v>0</v>
      </c>
      <c r="G1193" s="57">
        <v>1.1599999999999999</v>
      </c>
      <c r="H1193" s="57">
        <v>0</v>
      </c>
      <c r="I1193" s="57">
        <v>0</v>
      </c>
      <c r="J1193" s="57">
        <v>6.95</v>
      </c>
      <c r="K1193" s="59" t="str">
        <f t="shared" si="72"/>
        <v>706.2003</v>
      </c>
      <c r="L1193" s="58">
        <f t="shared" si="73"/>
        <v>-1.1599999999999999</v>
      </c>
      <c r="M1193" s="58">
        <f>IFERROR(_xlfn.XLOOKUP(K1193,'02 By Fund. Year'!A:A,'02 By Fund. Year'!B:B),0)</f>
        <v>0</v>
      </c>
      <c r="N1193" s="57">
        <f t="shared" si="74"/>
        <v>-1.1599999999999999</v>
      </c>
      <c r="P1193" s="58">
        <f t="shared" si="75"/>
        <v>0</v>
      </c>
    </row>
    <row r="1194" spans="1:16" x14ac:dyDescent="0.3">
      <c r="A1194">
        <v>706</v>
      </c>
      <c r="B1194" t="s">
        <v>141</v>
      </c>
      <c r="C1194">
        <v>2002</v>
      </c>
      <c r="D1194" s="57">
        <v>9.92</v>
      </c>
      <c r="E1194" s="57">
        <v>0</v>
      </c>
      <c r="F1194" s="57">
        <v>0</v>
      </c>
      <c r="G1194" s="57">
        <v>0</v>
      </c>
      <c r="H1194" s="57">
        <v>0</v>
      </c>
      <c r="I1194" s="57">
        <v>0</v>
      </c>
      <c r="J1194" s="57">
        <v>9.92</v>
      </c>
      <c r="K1194" s="59" t="str">
        <f t="shared" si="72"/>
        <v>706.2002</v>
      </c>
      <c r="L1194" s="58">
        <f t="shared" si="73"/>
        <v>0</v>
      </c>
      <c r="M1194" s="58">
        <f>IFERROR(_xlfn.XLOOKUP(K1194,'02 By Fund. Year'!A:A,'02 By Fund. Year'!B:B),0)</f>
        <v>0</v>
      </c>
      <c r="N1194" s="57">
        <f t="shared" si="74"/>
        <v>0</v>
      </c>
      <c r="P1194" s="58">
        <f t="shared" si="75"/>
        <v>0</v>
      </c>
    </row>
    <row r="1195" spans="1:16" x14ac:dyDescent="0.3">
      <c r="A1195">
        <v>706</v>
      </c>
      <c r="B1195" t="s">
        <v>141</v>
      </c>
      <c r="C1195">
        <v>2001</v>
      </c>
      <c r="D1195" s="57">
        <v>16.2</v>
      </c>
      <c r="E1195" s="57">
        <v>0</v>
      </c>
      <c r="F1195" s="57">
        <v>0</v>
      </c>
      <c r="G1195" s="57">
        <v>0</v>
      </c>
      <c r="H1195" s="57">
        <v>0</v>
      </c>
      <c r="I1195" s="57">
        <v>0</v>
      </c>
      <c r="J1195" s="57">
        <v>16.2</v>
      </c>
      <c r="K1195" s="59" t="str">
        <f t="shared" si="72"/>
        <v>706.2001</v>
      </c>
      <c r="L1195" s="58">
        <f t="shared" si="73"/>
        <v>0</v>
      </c>
      <c r="M1195" s="58">
        <f>IFERROR(_xlfn.XLOOKUP(K1195,'02 By Fund. Year'!A:A,'02 By Fund. Year'!B:B),0)</f>
        <v>0</v>
      </c>
      <c r="N1195" s="57">
        <f t="shared" si="74"/>
        <v>0</v>
      </c>
      <c r="P1195" s="58">
        <f t="shared" si="75"/>
        <v>0</v>
      </c>
    </row>
    <row r="1196" spans="1:16" x14ac:dyDescent="0.3">
      <c r="A1196">
        <v>706</v>
      </c>
      <c r="B1196" t="s">
        <v>141</v>
      </c>
      <c r="C1196">
        <v>2000</v>
      </c>
      <c r="D1196" s="57">
        <v>23.44</v>
      </c>
      <c r="E1196" s="57">
        <v>0</v>
      </c>
      <c r="F1196" s="57">
        <v>0</v>
      </c>
      <c r="G1196" s="57">
        <v>0</v>
      </c>
      <c r="H1196" s="57">
        <v>0</v>
      </c>
      <c r="I1196" s="57">
        <v>0</v>
      </c>
      <c r="J1196" s="57">
        <v>23.44</v>
      </c>
      <c r="K1196" s="59" t="str">
        <f t="shared" si="72"/>
        <v>706.2000</v>
      </c>
      <c r="L1196" s="58">
        <f t="shared" si="73"/>
        <v>0</v>
      </c>
      <c r="M1196" s="58">
        <f>IFERROR(_xlfn.XLOOKUP(K1196,'02 By Fund. Year'!A:A,'02 By Fund. Year'!B:B),0)</f>
        <v>0</v>
      </c>
      <c r="N1196" s="57">
        <f t="shared" si="74"/>
        <v>0</v>
      </c>
      <c r="P1196" s="58">
        <f t="shared" si="75"/>
        <v>0</v>
      </c>
    </row>
    <row r="1197" spans="1:16" x14ac:dyDescent="0.3">
      <c r="A1197">
        <v>706</v>
      </c>
      <c r="B1197" t="s">
        <v>141</v>
      </c>
      <c r="C1197">
        <v>1999</v>
      </c>
      <c r="D1197" s="57">
        <v>14.89</v>
      </c>
      <c r="E1197" s="57">
        <v>0</v>
      </c>
      <c r="F1197" s="57">
        <v>0</v>
      </c>
      <c r="G1197" s="57">
        <v>0</v>
      </c>
      <c r="H1197" s="57">
        <v>0</v>
      </c>
      <c r="I1197" s="57">
        <v>0</v>
      </c>
      <c r="J1197" s="57">
        <v>14.89</v>
      </c>
      <c r="K1197" s="59" t="str">
        <f t="shared" si="72"/>
        <v>706.1999</v>
      </c>
      <c r="L1197" s="58">
        <f t="shared" si="73"/>
        <v>0</v>
      </c>
      <c r="M1197" s="58">
        <f>IFERROR(_xlfn.XLOOKUP(K1197,'02 By Fund. Year'!A:A,'02 By Fund. Year'!B:B),0)</f>
        <v>0</v>
      </c>
      <c r="N1197" s="57">
        <f t="shared" si="74"/>
        <v>0</v>
      </c>
      <c r="P1197" s="58">
        <f t="shared" si="75"/>
        <v>0</v>
      </c>
    </row>
    <row r="1198" spans="1:16" x14ac:dyDescent="0.3">
      <c r="A1198">
        <v>706</v>
      </c>
      <c r="B1198" t="s">
        <v>141</v>
      </c>
      <c r="C1198">
        <v>1998</v>
      </c>
      <c r="D1198" s="57">
        <v>11.53</v>
      </c>
      <c r="E1198" s="57">
        <v>0</v>
      </c>
      <c r="F1198" s="57">
        <v>0</v>
      </c>
      <c r="G1198" s="57">
        <v>0</v>
      </c>
      <c r="H1198" s="57">
        <v>0</v>
      </c>
      <c r="I1198" s="57">
        <v>0</v>
      </c>
      <c r="J1198" s="57">
        <v>11.53</v>
      </c>
      <c r="K1198" s="59" t="str">
        <f t="shared" si="72"/>
        <v>706.1998</v>
      </c>
      <c r="L1198" s="58">
        <f t="shared" si="73"/>
        <v>0</v>
      </c>
      <c r="M1198" s="58">
        <f>IFERROR(_xlfn.XLOOKUP(K1198,'02 By Fund. Year'!A:A,'02 By Fund. Year'!B:B),0)</f>
        <v>0</v>
      </c>
      <c r="N1198" s="57">
        <f t="shared" si="74"/>
        <v>0</v>
      </c>
      <c r="P1198" s="58">
        <f t="shared" si="75"/>
        <v>0</v>
      </c>
    </row>
    <row r="1199" spans="1:16" x14ac:dyDescent="0.3">
      <c r="A1199">
        <v>706</v>
      </c>
      <c r="B1199" t="s">
        <v>141</v>
      </c>
      <c r="C1199">
        <v>1997</v>
      </c>
      <c r="D1199" s="57">
        <v>2.15</v>
      </c>
      <c r="E1199" s="57">
        <v>0</v>
      </c>
      <c r="F1199" s="57">
        <v>0</v>
      </c>
      <c r="G1199" s="57">
        <v>0</v>
      </c>
      <c r="H1199" s="57">
        <v>0</v>
      </c>
      <c r="I1199" s="57">
        <v>0</v>
      </c>
      <c r="J1199" s="57">
        <v>2.15</v>
      </c>
      <c r="K1199" s="59" t="str">
        <f t="shared" si="72"/>
        <v>706.1997</v>
      </c>
      <c r="L1199" s="58">
        <f t="shared" si="73"/>
        <v>0</v>
      </c>
      <c r="M1199" s="58">
        <f>IFERROR(_xlfn.XLOOKUP(K1199,'02 By Fund. Year'!A:A,'02 By Fund. Year'!B:B),0)</f>
        <v>0</v>
      </c>
      <c r="N1199" s="57">
        <f t="shared" si="74"/>
        <v>0</v>
      </c>
      <c r="P1199" s="58">
        <f t="shared" si="75"/>
        <v>0</v>
      </c>
    </row>
    <row r="1200" spans="1:16" x14ac:dyDescent="0.3">
      <c r="A1200">
        <v>706</v>
      </c>
      <c r="B1200" t="s">
        <v>141</v>
      </c>
      <c r="C1200">
        <v>1996</v>
      </c>
      <c r="D1200" s="57">
        <v>2.27</v>
      </c>
      <c r="E1200" s="57">
        <v>0</v>
      </c>
      <c r="F1200" s="57">
        <v>0</v>
      </c>
      <c r="G1200" s="57">
        <v>0</v>
      </c>
      <c r="H1200" s="57">
        <v>0</v>
      </c>
      <c r="I1200" s="57">
        <v>0</v>
      </c>
      <c r="J1200" s="57">
        <v>2.27</v>
      </c>
      <c r="K1200" s="59" t="str">
        <f t="shared" si="72"/>
        <v>706.1996</v>
      </c>
      <c r="L1200" s="58">
        <f t="shared" si="73"/>
        <v>0</v>
      </c>
      <c r="M1200" s="58">
        <f>IFERROR(_xlfn.XLOOKUP(K1200,'02 By Fund. Year'!A:A,'02 By Fund. Year'!B:B),0)</f>
        <v>0</v>
      </c>
      <c r="N1200" s="57">
        <f t="shared" si="74"/>
        <v>0</v>
      </c>
      <c r="P1200" s="58">
        <f t="shared" si="75"/>
        <v>0</v>
      </c>
    </row>
    <row r="1201" spans="1:16" x14ac:dyDescent="0.3">
      <c r="A1201">
        <v>706</v>
      </c>
      <c r="B1201" t="s">
        <v>141</v>
      </c>
      <c r="C1201">
        <v>1995</v>
      </c>
      <c r="D1201" s="57">
        <v>2.77</v>
      </c>
      <c r="E1201" s="57">
        <v>0</v>
      </c>
      <c r="F1201" s="57">
        <v>0</v>
      </c>
      <c r="G1201" s="57">
        <v>0</v>
      </c>
      <c r="H1201" s="57">
        <v>0</v>
      </c>
      <c r="I1201" s="57">
        <v>0</v>
      </c>
      <c r="J1201" s="57">
        <v>2.77</v>
      </c>
      <c r="K1201" s="59" t="str">
        <f t="shared" si="72"/>
        <v>706.1995</v>
      </c>
      <c r="L1201" s="58">
        <f t="shared" si="73"/>
        <v>0</v>
      </c>
      <c r="M1201" s="58">
        <f>IFERROR(_xlfn.XLOOKUP(K1201,'02 By Fund. Year'!A:A,'02 By Fund. Year'!B:B),0)</f>
        <v>0</v>
      </c>
      <c r="N1201" s="57">
        <f t="shared" si="74"/>
        <v>0</v>
      </c>
      <c r="P1201" s="58">
        <f t="shared" si="75"/>
        <v>0</v>
      </c>
    </row>
    <row r="1202" spans="1:16" x14ac:dyDescent="0.3">
      <c r="A1202">
        <v>706</v>
      </c>
      <c r="B1202" t="s">
        <v>141</v>
      </c>
      <c r="C1202">
        <v>1994</v>
      </c>
      <c r="D1202" s="57">
        <v>0</v>
      </c>
      <c r="E1202" s="57">
        <v>0</v>
      </c>
      <c r="F1202" s="57">
        <v>0</v>
      </c>
      <c r="G1202" s="57">
        <v>0</v>
      </c>
      <c r="H1202" s="57">
        <v>0</v>
      </c>
      <c r="I1202" s="57">
        <v>0</v>
      </c>
      <c r="J1202" s="57">
        <v>0</v>
      </c>
      <c r="K1202" s="59" t="str">
        <f t="shared" si="72"/>
        <v>706.1994</v>
      </c>
      <c r="L1202" s="58">
        <f t="shared" si="73"/>
        <v>0</v>
      </c>
      <c r="M1202" s="58">
        <f>IFERROR(_xlfn.XLOOKUP(K1202,'02 By Fund. Year'!A:A,'02 By Fund. Year'!B:B),0)</f>
        <v>0</v>
      </c>
      <c r="N1202" s="57">
        <f t="shared" si="74"/>
        <v>0</v>
      </c>
      <c r="P1202" s="58">
        <f t="shared" si="75"/>
        <v>0</v>
      </c>
    </row>
    <row r="1203" spans="1:16" x14ac:dyDescent="0.3">
      <c r="A1203">
        <v>706</v>
      </c>
      <c r="B1203" t="s">
        <v>141</v>
      </c>
      <c r="C1203">
        <v>1993</v>
      </c>
      <c r="D1203" s="57">
        <v>1.07</v>
      </c>
      <c r="E1203" s="57">
        <v>0</v>
      </c>
      <c r="F1203" s="57">
        <v>0</v>
      </c>
      <c r="G1203" s="57">
        <v>0</v>
      </c>
      <c r="H1203" s="57">
        <v>0</v>
      </c>
      <c r="I1203" s="57">
        <v>0</v>
      </c>
      <c r="J1203" s="57">
        <v>1.07</v>
      </c>
      <c r="K1203" s="59" t="str">
        <f t="shared" si="72"/>
        <v>706.1993</v>
      </c>
      <c r="L1203" s="58">
        <f t="shared" si="73"/>
        <v>0</v>
      </c>
      <c r="M1203" s="58">
        <f>IFERROR(_xlfn.XLOOKUP(K1203,'02 By Fund. Year'!A:A,'02 By Fund. Year'!B:B),0)</f>
        <v>0</v>
      </c>
      <c r="N1203" s="57">
        <f t="shared" si="74"/>
        <v>0</v>
      </c>
      <c r="P1203" s="58">
        <f t="shared" si="75"/>
        <v>0</v>
      </c>
    </row>
    <row r="1204" spans="1:16" x14ac:dyDescent="0.3">
      <c r="A1204">
        <v>706</v>
      </c>
      <c r="B1204" t="s">
        <v>141</v>
      </c>
      <c r="C1204">
        <v>1992</v>
      </c>
      <c r="D1204" s="57">
        <v>1.23</v>
      </c>
      <c r="E1204" s="57">
        <v>0</v>
      </c>
      <c r="F1204" s="57">
        <v>0</v>
      </c>
      <c r="G1204" s="57">
        <v>0</v>
      </c>
      <c r="H1204" s="57">
        <v>0</v>
      </c>
      <c r="I1204" s="57">
        <v>0</v>
      </c>
      <c r="J1204" s="57">
        <v>1.23</v>
      </c>
      <c r="K1204" s="59" t="str">
        <f t="shared" si="72"/>
        <v>706.1992</v>
      </c>
      <c r="L1204" s="58">
        <f t="shared" si="73"/>
        <v>0</v>
      </c>
      <c r="M1204" s="58">
        <f>IFERROR(_xlfn.XLOOKUP(K1204,'02 By Fund. Year'!A:A,'02 By Fund. Year'!B:B),0)</f>
        <v>0</v>
      </c>
      <c r="N1204" s="57">
        <f t="shared" si="74"/>
        <v>0</v>
      </c>
      <c r="P1204" s="58">
        <f t="shared" si="75"/>
        <v>0</v>
      </c>
    </row>
    <row r="1205" spans="1:16" x14ac:dyDescent="0.3">
      <c r="A1205">
        <v>706</v>
      </c>
      <c r="B1205" t="s">
        <v>141</v>
      </c>
      <c r="C1205">
        <v>1991</v>
      </c>
      <c r="D1205" s="57">
        <v>1.38</v>
      </c>
      <c r="E1205" s="57">
        <v>0</v>
      </c>
      <c r="F1205" s="57">
        <v>0</v>
      </c>
      <c r="G1205" s="57">
        <v>0</v>
      </c>
      <c r="H1205" s="57">
        <v>0</v>
      </c>
      <c r="I1205" s="57">
        <v>0</v>
      </c>
      <c r="J1205" s="57">
        <v>1.38</v>
      </c>
      <c r="K1205" s="59" t="str">
        <f t="shared" si="72"/>
        <v>706.1991</v>
      </c>
      <c r="L1205" s="58">
        <f t="shared" si="73"/>
        <v>0</v>
      </c>
      <c r="M1205" s="58">
        <f>IFERROR(_xlfn.XLOOKUP(K1205,'02 By Fund. Year'!A:A,'02 By Fund. Year'!B:B),0)</f>
        <v>0</v>
      </c>
      <c r="N1205" s="57">
        <f t="shared" si="74"/>
        <v>0</v>
      </c>
      <c r="P1205" s="58">
        <f t="shared" si="75"/>
        <v>0</v>
      </c>
    </row>
    <row r="1206" spans="1:16" x14ac:dyDescent="0.3">
      <c r="A1206">
        <v>706</v>
      </c>
      <c r="B1206" t="s">
        <v>141</v>
      </c>
      <c r="C1206">
        <v>1990</v>
      </c>
      <c r="D1206" s="57">
        <v>1.6</v>
      </c>
      <c r="E1206" s="57">
        <v>0</v>
      </c>
      <c r="F1206" s="57">
        <v>0</v>
      </c>
      <c r="G1206" s="57">
        <v>0</v>
      </c>
      <c r="H1206" s="57">
        <v>0</v>
      </c>
      <c r="I1206" s="57">
        <v>0</v>
      </c>
      <c r="J1206" s="57">
        <v>1.6</v>
      </c>
      <c r="K1206" s="59" t="str">
        <f t="shared" si="72"/>
        <v>706.1990</v>
      </c>
      <c r="L1206" s="58">
        <f t="shared" si="73"/>
        <v>0</v>
      </c>
      <c r="M1206" s="58">
        <f>IFERROR(_xlfn.XLOOKUP(K1206,'02 By Fund. Year'!A:A,'02 By Fund. Year'!B:B),0)</f>
        <v>0</v>
      </c>
      <c r="N1206" s="57">
        <f t="shared" si="74"/>
        <v>0</v>
      </c>
      <c r="P1206" s="58">
        <f t="shared" si="75"/>
        <v>0</v>
      </c>
    </row>
    <row r="1207" spans="1:16" x14ac:dyDescent="0.3">
      <c r="A1207">
        <v>706</v>
      </c>
      <c r="B1207" t="s">
        <v>141</v>
      </c>
      <c r="C1207">
        <v>1989</v>
      </c>
      <c r="D1207" s="57">
        <v>1.65</v>
      </c>
      <c r="E1207" s="57">
        <v>0</v>
      </c>
      <c r="F1207" s="57">
        <v>0</v>
      </c>
      <c r="G1207" s="57">
        <v>0</v>
      </c>
      <c r="H1207" s="57">
        <v>0</v>
      </c>
      <c r="I1207" s="57">
        <v>0</v>
      </c>
      <c r="J1207" s="57">
        <v>1.65</v>
      </c>
      <c r="K1207" s="59" t="str">
        <f t="shared" si="72"/>
        <v>706.1989</v>
      </c>
      <c r="L1207" s="58">
        <f t="shared" si="73"/>
        <v>0</v>
      </c>
      <c r="M1207" s="58">
        <f>IFERROR(_xlfn.XLOOKUP(K1207,'02 By Fund. Year'!A:A,'02 By Fund. Year'!B:B),0)</f>
        <v>0</v>
      </c>
      <c r="N1207" s="57">
        <f t="shared" si="74"/>
        <v>0</v>
      </c>
      <c r="P1207" s="58">
        <f t="shared" si="75"/>
        <v>0</v>
      </c>
    </row>
    <row r="1208" spans="1:16" x14ac:dyDescent="0.3">
      <c r="A1208">
        <v>706</v>
      </c>
      <c r="B1208" t="s">
        <v>141</v>
      </c>
      <c r="C1208">
        <v>1988</v>
      </c>
      <c r="D1208" s="57">
        <v>1.69</v>
      </c>
      <c r="E1208" s="57">
        <v>0</v>
      </c>
      <c r="F1208" s="57">
        <v>0</v>
      </c>
      <c r="G1208" s="57">
        <v>0</v>
      </c>
      <c r="H1208" s="57">
        <v>0</v>
      </c>
      <c r="I1208" s="57">
        <v>0</v>
      </c>
      <c r="J1208" s="57">
        <v>1.69</v>
      </c>
      <c r="K1208" s="59" t="str">
        <f t="shared" si="72"/>
        <v>706.1988</v>
      </c>
      <c r="L1208" s="58">
        <f t="shared" si="73"/>
        <v>0</v>
      </c>
      <c r="M1208" s="58">
        <f>IFERROR(_xlfn.XLOOKUP(K1208,'02 By Fund. Year'!A:A,'02 By Fund. Year'!B:B),0)</f>
        <v>0</v>
      </c>
      <c r="N1208" s="57">
        <f t="shared" si="74"/>
        <v>0</v>
      </c>
      <c r="P1208" s="58">
        <f t="shared" si="75"/>
        <v>0</v>
      </c>
    </row>
    <row r="1209" spans="1:16" x14ac:dyDescent="0.3">
      <c r="A1209">
        <v>706</v>
      </c>
      <c r="B1209" t="s">
        <v>141</v>
      </c>
      <c r="C1209">
        <v>1987</v>
      </c>
      <c r="D1209" s="57">
        <v>5.13</v>
      </c>
      <c r="E1209" s="57">
        <v>0</v>
      </c>
      <c r="F1209" s="57">
        <v>0</v>
      </c>
      <c r="G1209" s="57">
        <v>0</v>
      </c>
      <c r="H1209" s="57">
        <v>3.54</v>
      </c>
      <c r="I1209" s="57">
        <v>0</v>
      </c>
      <c r="J1209" s="57">
        <v>1.59</v>
      </c>
      <c r="K1209" s="59" t="str">
        <f t="shared" si="72"/>
        <v>706.1987</v>
      </c>
      <c r="L1209" s="58">
        <f t="shared" si="73"/>
        <v>0</v>
      </c>
      <c r="M1209" s="58">
        <f>IFERROR(_xlfn.XLOOKUP(K1209,'02 By Fund. Year'!A:A,'02 By Fund. Year'!B:B),0)</f>
        <v>0</v>
      </c>
      <c r="N1209" s="57">
        <f t="shared" si="74"/>
        <v>0</v>
      </c>
      <c r="P1209" s="58">
        <f t="shared" si="75"/>
        <v>-3.54</v>
      </c>
    </row>
    <row r="1210" spans="1:16" x14ac:dyDescent="0.3">
      <c r="A1210">
        <v>706</v>
      </c>
      <c r="B1210" t="s">
        <v>141</v>
      </c>
      <c r="C1210">
        <v>1986</v>
      </c>
      <c r="D1210" s="57">
        <v>4.0599999999999996</v>
      </c>
      <c r="E1210" s="57">
        <v>0</v>
      </c>
      <c r="F1210" s="57">
        <v>0</v>
      </c>
      <c r="G1210" s="57">
        <v>0</v>
      </c>
      <c r="H1210" s="57">
        <v>2.9</v>
      </c>
      <c r="I1210" s="57">
        <v>0</v>
      </c>
      <c r="J1210" s="57">
        <v>1.1599999999999999</v>
      </c>
      <c r="K1210" s="59" t="str">
        <f t="shared" si="72"/>
        <v>706.1986</v>
      </c>
      <c r="L1210" s="58">
        <f t="shared" si="73"/>
        <v>0</v>
      </c>
      <c r="M1210" s="58">
        <f>IFERROR(_xlfn.XLOOKUP(K1210,'02 By Fund. Year'!A:A,'02 By Fund. Year'!B:B),0)</f>
        <v>0</v>
      </c>
      <c r="N1210" s="57">
        <f t="shared" si="74"/>
        <v>0</v>
      </c>
      <c r="P1210" s="58">
        <f t="shared" si="75"/>
        <v>-2.9</v>
      </c>
    </row>
    <row r="1211" spans="1:16" x14ac:dyDescent="0.3">
      <c r="A1211">
        <v>706</v>
      </c>
      <c r="B1211" t="s">
        <v>141</v>
      </c>
      <c r="C1211">
        <v>1985</v>
      </c>
      <c r="D1211" s="57">
        <v>3.63</v>
      </c>
      <c r="E1211" s="57">
        <v>0</v>
      </c>
      <c r="F1211" s="57">
        <v>0</v>
      </c>
      <c r="G1211" s="57">
        <v>0</v>
      </c>
      <c r="H1211" s="57">
        <v>2.82</v>
      </c>
      <c r="I1211" s="57">
        <v>0</v>
      </c>
      <c r="J1211" s="57">
        <v>0.81</v>
      </c>
      <c r="K1211" s="59" t="str">
        <f t="shared" si="72"/>
        <v>706.1985</v>
      </c>
      <c r="L1211" s="58">
        <f t="shared" si="73"/>
        <v>0</v>
      </c>
      <c r="M1211" s="58">
        <f>IFERROR(_xlfn.XLOOKUP(K1211,'02 By Fund. Year'!A:A,'02 By Fund. Year'!B:B),0)</f>
        <v>0</v>
      </c>
      <c r="N1211" s="57">
        <f t="shared" si="74"/>
        <v>0</v>
      </c>
      <c r="P1211" s="58">
        <f t="shared" si="75"/>
        <v>-2.82</v>
      </c>
    </row>
    <row r="1212" spans="1:16" x14ac:dyDescent="0.3">
      <c r="A1212">
        <v>706</v>
      </c>
      <c r="B1212" t="s">
        <v>141</v>
      </c>
      <c r="C1212">
        <v>1984</v>
      </c>
      <c r="D1212" s="57">
        <v>2.61</v>
      </c>
      <c r="E1212" s="57">
        <v>0</v>
      </c>
      <c r="F1212" s="57">
        <v>0</v>
      </c>
      <c r="G1212" s="57">
        <v>0</v>
      </c>
      <c r="H1212" s="57">
        <v>2.61</v>
      </c>
      <c r="I1212" s="57">
        <v>0</v>
      </c>
      <c r="J1212" s="57">
        <v>0</v>
      </c>
      <c r="K1212" s="59" t="str">
        <f t="shared" si="72"/>
        <v>706.1984</v>
      </c>
      <c r="L1212" s="58">
        <f t="shared" si="73"/>
        <v>0</v>
      </c>
      <c r="M1212" s="58">
        <f>IFERROR(_xlfn.XLOOKUP(K1212,'02 By Fund. Year'!A:A,'02 By Fund. Year'!B:B),0)</f>
        <v>0</v>
      </c>
      <c r="N1212" s="57">
        <f t="shared" si="74"/>
        <v>0</v>
      </c>
      <c r="P1212" s="58">
        <f t="shared" si="75"/>
        <v>-2.61</v>
      </c>
    </row>
    <row r="1213" spans="1:16" x14ac:dyDescent="0.3">
      <c r="A1213">
        <v>706</v>
      </c>
      <c r="B1213" t="s">
        <v>141</v>
      </c>
      <c r="C1213">
        <v>1983</v>
      </c>
      <c r="D1213" s="57">
        <v>0.61</v>
      </c>
      <c r="E1213" s="57">
        <v>0</v>
      </c>
      <c r="F1213" s="57">
        <v>0</v>
      </c>
      <c r="G1213" s="57">
        <v>0</v>
      </c>
      <c r="H1213" s="57">
        <v>0.61</v>
      </c>
      <c r="I1213" s="57">
        <v>0</v>
      </c>
      <c r="J1213" s="57">
        <v>0</v>
      </c>
      <c r="K1213" s="59" t="str">
        <f t="shared" si="72"/>
        <v>706.1983</v>
      </c>
      <c r="L1213" s="58">
        <f t="shared" si="73"/>
        <v>0</v>
      </c>
      <c r="M1213" s="58">
        <f>IFERROR(_xlfn.XLOOKUP(K1213,'02 By Fund. Year'!A:A,'02 By Fund. Year'!B:B),0)</f>
        <v>0</v>
      </c>
      <c r="N1213" s="57">
        <f t="shared" si="74"/>
        <v>0</v>
      </c>
      <c r="P1213" s="58">
        <f t="shared" si="75"/>
        <v>-0.61</v>
      </c>
    </row>
    <row r="1214" spans="1:16" x14ac:dyDescent="0.3">
      <c r="A1214">
        <v>708</v>
      </c>
      <c r="B1214" t="s">
        <v>142</v>
      </c>
      <c r="C1214">
        <v>2020</v>
      </c>
      <c r="D1214" s="57">
        <v>0</v>
      </c>
      <c r="E1214" s="57">
        <v>0</v>
      </c>
      <c r="F1214" s="57">
        <v>0</v>
      </c>
      <c r="G1214" s="57">
        <v>0</v>
      </c>
      <c r="H1214" s="57">
        <v>0</v>
      </c>
      <c r="I1214" s="57">
        <v>0</v>
      </c>
      <c r="J1214" s="57">
        <v>0</v>
      </c>
      <c r="K1214" s="59" t="str">
        <f t="shared" si="72"/>
        <v>708.2020</v>
      </c>
      <c r="L1214" s="58">
        <f t="shared" si="73"/>
        <v>0</v>
      </c>
      <c r="M1214" s="58">
        <f>IFERROR(_xlfn.XLOOKUP(K1214,'02 By Fund. Year'!A:A,'02 By Fund. Year'!B:B),0)</f>
        <v>0</v>
      </c>
      <c r="N1214" s="57">
        <f t="shared" si="74"/>
        <v>0</v>
      </c>
      <c r="P1214" s="58">
        <f t="shared" si="75"/>
        <v>0</v>
      </c>
    </row>
    <row r="1215" spans="1:16" x14ac:dyDescent="0.3">
      <c r="A1215">
        <v>708</v>
      </c>
      <c r="B1215" t="s">
        <v>142</v>
      </c>
      <c r="C1215">
        <v>2011</v>
      </c>
      <c r="D1215" s="57">
        <v>164.94</v>
      </c>
      <c r="E1215" s="57">
        <v>0</v>
      </c>
      <c r="F1215" s="57">
        <v>0</v>
      </c>
      <c r="G1215" s="57">
        <v>1.5</v>
      </c>
      <c r="H1215" s="57">
        <v>7.56</v>
      </c>
      <c r="I1215" s="57">
        <v>0</v>
      </c>
      <c r="J1215" s="57">
        <v>155.88</v>
      </c>
      <c r="K1215" s="59" t="str">
        <f t="shared" si="72"/>
        <v>708.2011</v>
      </c>
      <c r="L1215" s="58">
        <f t="shared" si="73"/>
        <v>-1.5</v>
      </c>
      <c r="M1215" s="58">
        <f>IFERROR(_xlfn.XLOOKUP(K1215,'02 By Fund. Year'!A:A,'02 By Fund. Year'!B:B),0)</f>
        <v>0</v>
      </c>
      <c r="N1215" s="57">
        <f t="shared" si="74"/>
        <v>-1.5</v>
      </c>
      <c r="P1215" s="58">
        <f t="shared" si="75"/>
        <v>-7.56</v>
      </c>
    </row>
    <row r="1216" spans="1:16" x14ac:dyDescent="0.3">
      <c r="A1216">
        <v>708</v>
      </c>
      <c r="B1216" t="s">
        <v>142</v>
      </c>
      <c r="C1216">
        <v>2010</v>
      </c>
      <c r="D1216" s="57">
        <v>124.09</v>
      </c>
      <c r="E1216" s="57">
        <v>0</v>
      </c>
      <c r="F1216" s="57">
        <v>0</v>
      </c>
      <c r="G1216" s="57">
        <v>2.89</v>
      </c>
      <c r="H1216" s="57">
        <v>11.11</v>
      </c>
      <c r="I1216" s="57">
        <v>0</v>
      </c>
      <c r="J1216" s="57">
        <v>110.09</v>
      </c>
      <c r="K1216" s="59" t="str">
        <f t="shared" si="72"/>
        <v>708.2010</v>
      </c>
      <c r="L1216" s="58">
        <f t="shared" si="73"/>
        <v>-2.89</v>
      </c>
      <c r="M1216" s="58">
        <f>IFERROR(_xlfn.XLOOKUP(K1216,'02 By Fund. Year'!A:A,'02 By Fund. Year'!B:B),0)</f>
        <v>0</v>
      </c>
      <c r="N1216" s="57">
        <f t="shared" si="74"/>
        <v>-2.89</v>
      </c>
      <c r="P1216" s="58">
        <f t="shared" si="75"/>
        <v>-11.11</v>
      </c>
    </row>
    <row r="1217" spans="1:16" x14ac:dyDescent="0.3">
      <c r="A1217">
        <v>708</v>
      </c>
      <c r="B1217" t="s">
        <v>142</v>
      </c>
      <c r="C1217">
        <v>2009</v>
      </c>
      <c r="D1217" s="57">
        <v>178.85</v>
      </c>
      <c r="E1217" s="57">
        <v>0</v>
      </c>
      <c r="F1217" s="57">
        <v>0</v>
      </c>
      <c r="G1217" s="57">
        <v>29.45</v>
      </c>
      <c r="H1217" s="57">
        <v>12.23</v>
      </c>
      <c r="I1217" s="57">
        <v>0</v>
      </c>
      <c r="J1217" s="57">
        <v>137.16999999999999</v>
      </c>
      <c r="K1217" s="59" t="str">
        <f t="shared" si="72"/>
        <v>708.2009</v>
      </c>
      <c r="L1217" s="58">
        <f t="shared" si="73"/>
        <v>-29.45</v>
      </c>
      <c r="M1217" s="58">
        <f>IFERROR(_xlfn.XLOOKUP(K1217,'02 By Fund. Year'!A:A,'02 By Fund. Year'!B:B),0)</f>
        <v>0</v>
      </c>
      <c r="N1217" s="57">
        <f t="shared" si="74"/>
        <v>-29.45</v>
      </c>
      <c r="P1217" s="58">
        <f t="shared" si="75"/>
        <v>-12.23</v>
      </c>
    </row>
    <row r="1218" spans="1:16" x14ac:dyDescent="0.3">
      <c r="A1218">
        <v>708</v>
      </c>
      <c r="B1218" t="s">
        <v>142</v>
      </c>
      <c r="C1218">
        <v>2008</v>
      </c>
      <c r="D1218" s="57">
        <v>85.47</v>
      </c>
      <c r="E1218" s="57">
        <v>0</v>
      </c>
      <c r="F1218" s="57">
        <v>0</v>
      </c>
      <c r="G1218" s="57">
        <v>17.21</v>
      </c>
      <c r="H1218" s="57">
        <v>11.27</v>
      </c>
      <c r="I1218" s="57">
        <v>0</v>
      </c>
      <c r="J1218" s="57">
        <v>56.99</v>
      </c>
      <c r="K1218" s="59" t="str">
        <f t="shared" si="72"/>
        <v>708.2008</v>
      </c>
      <c r="L1218" s="58">
        <f t="shared" si="73"/>
        <v>-17.21</v>
      </c>
      <c r="M1218" s="58">
        <f>IFERROR(_xlfn.XLOOKUP(K1218,'02 By Fund. Year'!A:A,'02 By Fund. Year'!B:B),0)</f>
        <v>0</v>
      </c>
      <c r="N1218" s="57">
        <f t="shared" si="74"/>
        <v>-17.21</v>
      </c>
      <c r="P1218" s="58">
        <f t="shared" si="75"/>
        <v>-11.27</v>
      </c>
    </row>
    <row r="1219" spans="1:16" x14ac:dyDescent="0.3">
      <c r="A1219">
        <v>708</v>
      </c>
      <c r="B1219" t="s">
        <v>142</v>
      </c>
      <c r="C1219">
        <v>2007</v>
      </c>
      <c r="D1219" s="57">
        <v>33.46</v>
      </c>
      <c r="E1219" s="57">
        <v>0</v>
      </c>
      <c r="F1219" s="57">
        <v>0</v>
      </c>
      <c r="G1219" s="57">
        <v>3.26</v>
      </c>
      <c r="H1219" s="57">
        <v>1.1299999999999999</v>
      </c>
      <c r="I1219" s="57">
        <v>0</v>
      </c>
      <c r="J1219" s="57">
        <v>29.07</v>
      </c>
      <c r="K1219" s="59" t="str">
        <f t="shared" si="72"/>
        <v>708.2007</v>
      </c>
      <c r="L1219" s="58">
        <f t="shared" si="73"/>
        <v>-3.26</v>
      </c>
      <c r="M1219" s="58">
        <f>IFERROR(_xlfn.XLOOKUP(K1219,'02 By Fund. Year'!A:A,'02 By Fund. Year'!B:B),0)</f>
        <v>0</v>
      </c>
      <c r="N1219" s="57">
        <f t="shared" si="74"/>
        <v>-3.26</v>
      </c>
      <c r="P1219" s="58">
        <f t="shared" si="75"/>
        <v>-1.1299999999999999</v>
      </c>
    </row>
    <row r="1220" spans="1:16" x14ac:dyDescent="0.3">
      <c r="A1220">
        <v>708</v>
      </c>
      <c r="B1220" t="s">
        <v>142</v>
      </c>
      <c r="C1220">
        <v>2006</v>
      </c>
      <c r="D1220" s="57">
        <v>35.770000000000003</v>
      </c>
      <c r="E1220" s="57">
        <v>0</v>
      </c>
      <c r="F1220" s="57">
        <v>0</v>
      </c>
      <c r="G1220" s="57">
        <v>4.07</v>
      </c>
      <c r="H1220" s="57">
        <v>2.81</v>
      </c>
      <c r="I1220" s="57">
        <v>0</v>
      </c>
      <c r="J1220" s="57">
        <v>28.89</v>
      </c>
      <c r="K1220" s="59" t="str">
        <f t="shared" si="72"/>
        <v>708.2006</v>
      </c>
      <c r="L1220" s="58">
        <f t="shared" si="73"/>
        <v>-4.07</v>
      </c>
      <c r="M1220" s="58">
        <f>IFERROR(_xlfn.XLOOKUP(K1220,'02 By Fund. Year'!A:A,'02 By Fund. Year'!B:B),0)</f>
        <v>0</v>
      </c>
      <c r="N1220" s="57">
        <f t="shared" si="74"/>
        <v>-4.07</v>
      </c>
      <c r="P1220" s="58">
        <f t="shared" si="75"/>
        <v>-2.81</v>
      </c>
    </row>
    <row r="1221" spans="1:16" x14ac:dyDescent="0.3">
      <c r="A1221">
        <v>708</v>
      </c>
      <c r="B1221" t="s">
        <v>142</v>
      </c>
      <c r="C1221">
        <v>2005</v>
      </c>
      <c r="D1221" s="57">
        <v>35.56</v>
      </c>
      <c r="E1221" s="57">
        <v>0</v>
      </c>
      <c r="F1221" s="57">
        <v>0</v>
      </c>
      <c r="G1221" s="57">
        <v>4.01</v>
      </c>
      <c r="H1221" s="57">
        <v>0.83</v>
      </c>
      <c r="I1221" s="57">
        <v>0</v>
      </c>
      <c r="J1221" s="57">
        <v>30.72</v>
      </c>
      <c r="K1221" s="59" t="str">
        <f t="shared" si="72"/>
        <v>708.2005</v>
      </c>
      <c r="L1221" s="58">
        <f t="shared" si="73"/>
        <v>-4.01</v>
      </c>
      <c r="M1221" s="58">
        <f>IFERROR(_xlfn.XLOOKUP(K1221,'02 By Fund. Year'!A:A,'02 By Fund. Year'!B:B),0)</f>
        <v>0</v>
      </c>
      <c r="N1221" s="57">
        <f t="shared" si="74"/>
        <v>-4.01</v>
      </c>
      <c r="P1221" s="58">
        <f t="shared" si="75"/>
        <v>-0.83</v>
      </c>
    </row>
    <row r="1222" spans="1:16" x14ac:dyDescent="0.3">
      <c r="A1222">
        <v>708</v>
      </c>
      <c r="B1222" t="s">
        <v>142</v>
      </c>
      <c r="C1222">
        <v>2004</v>
      </c>
      <c r="D1222" s="57">
        <v>24.16</v>
      </c>
      <c r="E1222" s="57">
        <v>0</v>
      </c>
      <c r="F1222" s="57">
        <v>0</v>
      </c>
      <c r="G1222" s="57">
        <v>3.63</v>
      </c>
      <c r="H1222" s="57">
        <v>0.42</v>
      </c>
      <c r="I1222" s="57">
        <v>0</v>
      </c>
      <c r="J1222" s="57">
        <v>20.11</v>
      </c>
      <c r="K1222" s="59" t="str">
        <f t="shared" ref="K1222:K1285" si="76">CONCATENATE(A1222,".",C1222)</f>
        <v>708.2004</v>
      </c>
      <c r="L1222" s="58">
        <f t="shared" ref="L1222:L1285" si="77">SUM(E1222,F1222,-G1222)</f>
        <v>-3.63</v>
      </c>
      <c r="M1222" s="58">
        <f>IFERROR(_xlfn.XLOOKUP(K1222,'02 By Fund. Year'!A:A,'02 By Fund. Year'!B:B),0)</f>
        <v>0</v>
      </c>
      <c r="N1222" s="57">
        <f t="shared" ref="N1222:N1285" si="78">SUM(L1222:M1222)</f>
        <v>-3.63</v>
      </c>
      <c r="P1222" s="58">
        <f t="shared" ref="P1222:P1285" si="79">-SUM(H1222,M1222)</f>
        <v>-0.42</v>
      </c>
    </row>
    <row r="1223" spans="1:16" x14ac:dyDescent="0.3">
      <c r="A1223">
        <v>708</v>
      </c>
      <c r="B1223" t="s">
        <v>142</v>
      </c>
      <c r="C1223">
        <v>2003</v>
      </c>
      <c r="D1223" s="57">
        <v>11.7</v>
      </c>
      <c r="E1223" s="57">
        <v>0</v>
      </c>
      <c r="F1223" s="57">
        <v>0</v>
      </c>
      <c r="G1223" s="57">
        <v>1.68</v>
      </c>
      <c r="H1223" s="57">
        <v>0</v>
      </c>
      <c r="I1223" s="57">
        <v>0</v>
      </c>
      <c r="J1223" s="57">
        <v>10.02</v>
      </c>
      <c r="K1223" s="59" t="str">
        <f t="shared" si="76"/>
        <v>708.2003</v>
      </c>
      <c r="L1223" s="58">
        <f t="shared" si="77"/>
        <v>-1.68</v>
      </c>
      <c r="M1223" s="58">
        <f>IFERROR(_xlfn.XLOOKUP(K1223,'02 By Fund. Year'!A:A,'02 By Fund. Year'!B:B),0)</f>
        <v>0</v>
      </c>
      <c r="N1223" s="57">
        <f t="shared" si="78"/>
        <v>-1.68</v>
      </c>
      <c r="P1223" s="58">
        <f t="shared" si="79"/>
        <v>0</v>
      </c>
    </row>
    <row r="1224" spans="1:16" x14ac:dyDescent="0.3">
      <c r="A1224">
        <v>708</v>
      </c>
      <c r="B1224" t="s">
        <v>142</v>
      </c>
      <c r="C1224">
        <v>2002</v>
      </c>
      <c r="D1224" s="57">
        <v>16.440000000000001</v>
      </c>
      <c r="E1224" s="57">
        <v>0</v>
      </c>
      <c r="F1224" s="57">
        <v>0</v>
      </c>
      <c r="G1224" s="57">
        <v>0</v>
      </c>
      <c r="H1224" s="57">
        <v>0</v>
      </c>
      <c r="I1224" s="57">
        <v>0</v>
      </c>
      <c r="J1224" s="57">
        <v>16.440000000000001</v>
      </c>
      <c r="K1224" s="59" t="str">
        <f t="shared" si="76"/>
        <v>708.2002</v>
      </c>
      <c r="L1224" s="58">
        <f t="shared" si="77"/>
        <v>0</v>
      </c>
      <c r="M1224" s="58">
        <f>IFERROR(_xlfn.XLOOKUP(K1224,'02 By Fund. Year'!A:A,'02 By Fund. Year'!B:B),0)</f>
        <v>0</v>
      </c>
      <c r="N1224" s="57">
        <f t="shared" si="78"/>
        <v>0</v>
      </c>
      <c r="P1224" s="58">
        <f t="shared" si="79"/>
        <v>0</v>
      </c>
    </row>
    <row r="1225" spans="1:16" x14ac:dyDescent="0.3">
      <c r="A1225">
        <v>708</v>
      </c>
      <c r="B1225" t="s">
        <v>142</v>
      </c>
      <c r="C1225">
        <v>2001</v>
      </c>
      <c r="D1225" s="57">
        <v>29.41</v>
      </c>
      <c r="E1225" s="57">
        <v>0</v>
      </c>
      <c r="F1225" s="57">
        <v>0</v>
      </c>
      <c r="G1225" s="57">
        <v>0</v>
      </c>
      <c r="H1225" s="57">
        <v>0</v>
      </c>
      <c r="I1225" s="57">
        <v>0</v>
      </c>
      <c r="J1225" s="57">
        <v>29.41</v>
      </c>
      <c r="K1225" s="59" t="str">
        <f t="shared" si="76"/>
        <v>708.2001</v>
      </c>
      <c r="L1225" s="58">
        <f t="shared" si="77"/>
        <v>0</v>
      </c>
      <c r="M1225" s="58">
        <f>IFERROR(_xlfn.XLOOKUP(K1225,'02 By Fund. Year'!A:A,'02 By Fund. Year'!B:B),0)</f>
        <v>0</v>
      </c>
      <c r="N1225" s="57">
        <f t="shared" si="78"/>
        <v>0</v>
      </c>
      <c r="P1225" s="58">
        <f t="shared" si="79"/>
        <v>0</v>
      </c>
    </row>
    <row r="1226" spans="1:16" x14ac:dyDescent="0.3">
      <c r="A1226">
        <v>708</v>
      </c>
      <c r="B1226" t="s">
        <v>142</v>
      </c>
      <c r="C1226">
        <v>2000</v>
      </c>
      <c r="D1226" s="57">
        <v>39.979999999999997</v>
      </c>
      <c r="E1226" s="57">
        <v>0</v>
      </c>
      <c r="F1226" s="57">
        <v>0</v>
      </c>
      <c r="G1226" s="57">
        <v>0</v>
      </c>
      <c r="H1226" s="57">
        <v>0</v>
      </c>
      <c r="I1226" s="57">
        <v>0</v>
      </c>
      <c r="J1226" s="57">
        <v>39.979999999999997</v>
      </c>
      <c r="K1226" s="59" t="str">
        <f t="shared" si="76"/>
        <v>708.2000</v>
      </c>
      <c r="L1226" s="58">
        <f t="shared" si="77"/>
        <v>0</v>
      </c>
      <c r="M1226" s="58">
        <f>IFERROR(_xlfn.XLOOKUP(K1226,'02 By Fund. Year'!A:A,'02 By Fund. Year'!B:B),0)</f>
        <v>0</v>
      </c>
      <c r="N1226" s="57">
        <f t="shared" si="78"/>
        <v>0</v>
      </c>
      <c r="P1226" s="58">
        <f t="shared" si="79"/>
        <v>0</v>
      </c>
    </row>
    <row r="1227" spans="1:16" x14ac:dyDescent="0.3">
      <c r="A1227">
        <v>708</v>
      </c>
      <c r="B1227" t="s">
        <v>142</v>
      </c>
      <c r="C1227">
        <v>1999</v>
      </c>
      <c r="D1227" s="57">
        <v>26.36</v>
      </c>
      <c r="E1227" s="57">
        <v>0</v>
      </c>
      <c r="F1227" s="57">
        <v>0</v>
      </c>
      <c r="G1227" s="57">
        <v>0</v>
      </c>
      <c r="H1227" s="57">
        <v>0</v>
      </c>
      <c r="I1227" s="57">
        <v>0</v>
      </c>
      <c r="J1227" s="57">
        <v>26.36</v>
      </c>
      <c r="K1227" s="59" t="str">
        <f t="shared" si="76"/>
        <v>708.1999</v>
      </c>
      <c r="L1227" s="58">
        <f t="shared" si="77"/>
        <v>0</v>
      </c>
      <c r="M1227" s="58">
        <f>IFERROR(_xlfn.XLOOKUP(K1227,'02 By Fund. Year'!A:A,'02 By Fund. Year'!B:B),0)</f>
        <v>0</v>
      </c>
      <c r="N1227" s="57">
        <f t="shared" si="78"/>
        <v>0</v>
      </c>
      <c r="P1227" s="58">
        <f t="shared" si="79"/>
        <v>0</v>
      </c>
    </row>
    <row r="1228" spans="1:16" x14ac:dyDescent="0.3">
      <c r="A1228">
        <v>708</v>
      </c>
      <c r="B1228" t="s">
        <v>142</v>
      </c>
      <c r="C1228">
        <v>1998</v>
      </c>
      <c r="D1228" s="57">
        <v>21.03</v>
      </c>
      <c r="E1228" s="57">
        <v>0</v>
      </c>
      <c r="F1228" s="57">
        <v>0</v>
      </c>
      <c r="G1228" s="57">
        <v>0</v>
      </c>
      <c r="H1228" s="57">
        <v>0</v>
      </c>
      <c r="I1228" s="57">
        <v>0</v>
      </c>
      <c r="J1228" s="57">
        <v>21.03</v>
      </c>
      <c r="K1228" s="59" t="str">
        <f t="shared" si="76"/>
        <v>708.1998</v>
      </c>
      <c r="L1228" s="58">
        <f t="shared" si="77"/>
        <v>0</v>
      </c>
      <c r="M1228" s="58">
        <f>IFERROR(_xlfn.XLOOKUP(K1228,'02 By Fund. Year'!A:A,'02 By Fund. Year'!B:B),0)</f>
        <v>0</v>
      </c>
      <c r="N1228" s="57">
        <f t="shared" si="78"/>
        <v>0</v>
      </c>
      <c r="P1228" s="58">
        <f t="shared" si="79"/>
        <v>0</v>
      </c>
    </row>
    <row r="1229" spans="1:16" x14ac:dyDescent="0.3">
      <c r="A1229">
        <v>708</v>
      </c>
      <c r="B1229" t="s">
        <v>142</v>
      </c>
      <c r="C1229">
        <v>1997</v>
      </c>
      <c r="D1229" s="57">
        <v>4.6100000000000003</v>
      </c>
      <c r="E1229" s="57">
        <v>0</v>
      </c>
      <c r="F1229" s="57">
        <v>0</v>
      </c>
      <c r="G1229" s="57">
        <v>0</v>
      </c>
      <c r="H1229" s="57">
        <v>0</v>
      </c>
      <c r="I1229" s="57">
        <v>0</v>
      </c>
      <c r="J1229" s="57">
        <v>4.6100000000000003</v>
      </c>
      <c r="K1229" s="59" t="str">
        <f t="shared" si="76"/>
        <v>708.1997</v>
      </c>
      <c r="L1229" s="58">
        <f t="shared" si="77"/>
        <v>0</v>
      </c>
      <c r="M1229" s="58">
        <f>IFERROR(_xlfn.XLOOKUP(K1229,'02 By Fund. Year'!A:A,'02 By Fund. Year'!B:B),0)</f>
        <v>0</v>
      </c>
      <c r="N1229" s="57">
        <f t="shared" si="78"/>
        <v>0</v>
      </c>
      <c r="P1229" s="58">
        <f t="shared" si="79"/>
        <v>0</v>
      </c>
    </row>
    <row r="1230" spans="1:16" x14ac:dyDescent="0.3">
      <c r="A1230">
        <v>708</v>
      </c>
      <c r="B1230" t="s">
        <v>142</v>
      </c>
      <c r="C1230">
        <v>1996</v>
      </c>
      <c r="D1230" s="57">
        <v>3.1</v>
      </c>
      <c r="E1230" s="57">
        <v>0</v>
      </c>
      <c r="F1230" s="57">
        <v>0</v>
      </c>
      <c r="G1230" s="57">
        <v>0</v>
      </c>
      <c r="H1230" s="57">
        <v>0</v>
      </c>
      <c r="I1230" s="57">
        <v>0</v>
      </c>
      <c r="J1230" s="57">
        <v>3.1</v>
      </c>
      <c r="K1230" s="59" t="str">
        <f t="shared" si="76"/>
        <v>708.1996</v>
      </c>
      <c r="L1230" s="58">
        <f t="shared" si="77"/>
        <v>0</v>
      </c>
      <c r="M1230" s="58">
        <f>IFERROR(_xlfn.XLOOKUP(K1230,'02 By Fund. Year'!A:A,'02 By Fund. Year'!B:B),0)</f>
        <v>0</v>
      </c>
      <c r="N1230" s="57">
        <f t="shared" si="78"/>
        <v>0</v>
      </c>
      <c r="P1230" s="58">
        <f t="shared" si="79"/>
        <v>0</v>
      </c>
    </row>
    <row r="1231" spans="1:16" x14ac:dyDescent="0.3">
      <c r="A1231">
        <v>708</v>
      </c>
      <c r="B1231" t="s">
        <v>142</v>
      </c>
      <c r="C1231">
        <v>1995</v>
      </c>
      <c r="D1231" s="57">
        <v>2.86</v>
      </c>
      <c r="E1231" s="57">
        <v>0</v>
      </c>
      <c r="F1231" s="57">
        <v>0</v>
      </c>
      <c r="G1231" s="57">
        <v>0</v>
      </c>
      <c r="H1231" s="57">
        <v>0</v>
      </c>
      <c r="I1231" s="57">
        <v>0</v>
      </c>
      <c r="J1231" s="57">
        <v>2.86</v>
      </c>
      <c r="K1231" s="59" t="str">
        <f t="shared" si="76"/>
        <v>708.1995</v>
      </c>
      <c r="L1231" s="58">
        <f t="shared" si="77"/>
        <v>0</v>
      </c>
      <c r="M1231" s="58">
        <f>IFERROR(_xlfn.XLOOKUP(K1231,'02 By Fund. Year'!A:A,'02 By Fund. Year'!B:B),0)</f>
        <v>0</v>
      </c>
      <c r="N1231" s="57">
        <f t="shared" si="78"/>
        <v>0</v>
      </c>
      <c r="P1231" s="58">
        <f t="shared" si="79"/>
        <v>0</v>
      </c>
    </row>
    <row r="1232" spans="1:16" x14ac:dyDescent="0.3">
      <c r="A1232">
        <v>708</v>
      </c>
      <c r="B1232" t="s">
        <v>142</v>
      </c>
      <c r="C1232">
        <v>1994</v>
      </c>
      <c r="D1232" s="57">
        <v>0</v>
      </c>
      <c r="E1232" s="57">
        <v>0</v>
      </c>
      <c r="F1232" s="57">
        <v>0</v>
      </c>
      <c r="G1232" s="57">
        <v>0</v>
      </c>
      <c r="H1232" s="57">
        <v>0</v>
      </c>
      <c r="I1232" s="57">
        <v>0</v>
      </c>
      <c r="J1232" s="57">
        <v>0</v>
      </c>
      <c r="K1232" s="59" t="str">
        <f t="shared" si="76"/>
        <v>708.1994</v>
      </c>
      <c r="L1232" s="58">
        <f t="shared" si="77"/>
        <v>0</v>
      </c>
      <c r="M1232" s="58">
        <f>IFERROR(_xlfn.XLOOKUP(K1232,'02 By Fund. Year'!A:A,'02 By Fund. Year'!B:B),0)</f>
        <v>0</v>
      </c>
      <c r="N1232" s="57">
        <f t="shared" si="78"/>
        <v>0</v>
      </c>
      <c r="P1232" s="58">
        <f t="shared" si="79"/>
        <v>0</v>
      </c>
    </row>
    <row r="1233" spans="1:16" x14ac:dyDescent="0.3">
      <c r="A1233">
        <v>708</v>
      </c>
      <c r="B1233" t="s">
        <v>142</v>
      </c>
      <c r="C1233">
        <v>1993</v>
      </c>
      <c r="D1233" s="57">
        <v>2.35</v>
      </c>
      <c r="E1233" s="57">
        <v>0</v>
      </c>
      <c r="F1233" s="57">
        <v>0</v>
      </c>
      <c r="G1233" s="57">
        <v>0</v>
      </c>
      <c r="H1233" s="57">
        <v>0</v>
      </c>
      <c r="I1233" s="57">
        <v>0</v>
      </c>
      <c r="J1233" s="57">
        <v>2.35</v>
      </c>
      <c r="K1233" s="59" t="str">
        <f t="shared" si="76"/>
        <v>708.1993</v>
      </c>
      <c r="L1233" s="58">
        <f t="shared" si="77"/>
        <v>0</v>
      </c>
      <c r="M1233" s="58">
        <f>IFERROR(_xlfn.XLOOKUP(K1233,'02 By Fund. Year'!A:A,'02 By Fund. Year'!B:B),0)</f>
        <v>0</v>
      </c>
      <c r="N1233" s="57">
        <f t="shared" si="78"/>
        <v>0</v>
      </c>
      <c r="P1233" s="58">
        <f t="shared" si="79"/>
        <v>0</v>
      </c>
    </row>
    <row r="1234" spans="1:16" x14ac:dyDescent="0.3">
      <c r="A1234">
        <v>708</v>
      </c>
      <c r="B1234" t="s">
        <v>142</v>
      </c>
      <c r="C1234">
        <v>1992</v>
      </c>
      <c r="D1234" s="57">
        <v>2.71</v>
      </c>
      <c r="E1234" s="57">
        <v>0</v>
      </c>
      <c r="F1234" s="57">
        <v>0</v>
      </c>
      <c r="G1234" s="57">
        <v>0</v>
      </c>
      <c r="H1234" s="57">
        <v>0</v>
      </c>
      <c r="I1234" s="57">
        <v>0</v>
      </c>
      <c r="J1234" s="57">
        <v>2.71</v>
      </c>
      <c r="K1234" s="59" t="str">
        <f t="shared" si="76"/>
        <v>708.1992</v>
      </c>
      <c r="L1234" s="58">
        <f t="shared" si="77"/>
        <v>0</v>
      </c>
      <c r="M1234" s="58">
        <f>IFERROR(_xlfn.XLOOKUP(K1234,'02 By Fund. Year'!A:A,'02 By Fund. Year'!B:B),0)</f>
        <v>0</v>
      </c>
      <c r="N1234" s="57">
        <f t="shared" si="78"/>
        <v>0</v>
      </c>
      <c r="P1234" s="58">
        <f t="shared" si="79"/>
        <v>0</v>
      </c>
    </row>
    <row r="1235" spans="1:16" x14ac:dyDescent="0.3">
      <c r="A1235">
        <v>708</v>
      </c>
      <c r="B1235" t="s">
        <v>142</v>
      </c>
      <c r="C1235">
        <v>1991</v>
      </c>
      <c r="D1235" s="57">
        <v>3.03</v>
      </c>
      <c r="E1235" s="57">
        <v>0</v>
      </c>
      <c r="F1235" s="57">
        <v>0</v>
      </c>
      <c r="G1235" s="57">
        <v>0</v>
      </c>
      <c r="H1235" s="57">
        <v>0</v>
      </c>
      <c r="I1235" s="57">
        <v>0</v>
      </c>
      <c r="J1235" s="57">
        <v>3.03</v>
      </c>
      <c r="K1235" s="59" t="str">
        <f t="shared" si="76"/>
        <v>708.1991</v>
      </c>
      <c r="L1235" s="58">
        <f t="shared" si="77"/>
        <v>0</v>
      </c>
      <c r="M1235" s="58">
        <f>IFERROR(_xlfn.XLOOKUP(K1235,'02 By Fund. Year'!A:A,'02 By Fund. Year'!B:B),0)</f>
        <v>0</v>
      </c>
      <c r="N1235" s="57">
        <f t="shared" si="78"/>
        <v>0</v>
      </c>
      <c r="P1235" s="58">
        <f t="shared" si="79"/>
        <v>0</v>
      </c>
    </row>
    <row r="1236" spans="1:16" x14ac:dyDescent="0.3">
      <c r="A1236">
        <v>708</v>
      </c>
      <c r="B1236" t="s">
        <v>142</v>
      </c>
      <c r="C1236">
        <v>1990</v>
      </c>
      <c r="D1236" s="57">
        <v>3.53</v>
      </c>
      <c r="E1236" s="57">
        <v>0</v>
      </c>
      <c r="F1236" s="57">
        <v>0</v>
      </c>
      <c r="G1236" s="57">
        <v>0</v>
      </c>
      <c r="H1236" s="57">
        <v>0</v>
      </c>
      <c r="I1236" s="57">
        <v>0</v>
      </c>
      <c r="J1236" s="57">
        <v>3.53</v>
      </c>
      <c r="K1236" s="59" t="str">
        <f t="shared" si="76"/>
        <v>708.1990</v>
      </c>
      <c r="L1236" s="58">
        <f t="shared" si="77"/>
        <v>0</v>
      </c>
      <c r="M1236" s="58">
        <f>IFERROR(_xlfn.XLOOKUP(K1236,'02 By Fund. Year'!A:A,'02 By Fund. Year'!B:B),0)</f>
        <v>0</v>
      </c>
      <c r="N1236" s="57">
        <f t="shared" si="78"/>
        <v>0</v>
      </c>
      <c r="P1236" s="58">
        <f t="shared" si="79"/>
        <v>0</v>
      </c>
    </row>
    <row r="1237" spans="1:16" x14ac:dyDescent="0.3">
      <c r="A1237">
        <v>708</v>
      </c>
      <c r="B1237" t="s">
        <v>142</v>
      </c>
      <c r="C1237">
        <v>1989</v>
      </c>
      <c r="D1237" s="57">
        <v>3.63</v>
      </c>
      <c r="E1237" s="57">
        <v>0</v>
      </c>
      <c r="F1237" s="57">
        <v>0</v>
      </c>
      <c r="G1237" s="57">
        <v>0</v>
      </c>
      <c r="H1237" s="57">
        <v>0</v>
      </c>
      <c r="I1237" s="57">
        <v>0</v>
      </c>
      <c r="J1237" s="57">
        <v>3.63</v>
      </c>
      <c r="K1237" s="59" t="str">
        <f t="shared" si="76"/>
        <v>708.1989</v>
      </c>
      <c r="L1237" s="58">
        <f t="shared" si="77"/>
        <v>0</v>
      </c>
      <c r="M1237" s="58">
        <f>IFERROR(_xlfn.XLOOKUP(K1237,'02 By Fund. Year'!A:A,'02 By Fund. Year'!B:B),0)</f>
        <v>0</v>
      </c>
      <c r="N1237" s="57">
        <f t="shared" si="78"/>
        <v>0</v>
      </c>
      <c r="P1237" s="58">
        <f t="shared" si="79"/>
        <v>0</v>
      </c>
    </row>
    <row r="1238" spans="1:16" x14ac:dyDescent="0.3">
      <c r="A1238">
        <v>708</v>
      </c>
      <c r="B1238" t="s">
        <v>142</v>
      </c>
      <c r="C1238">
        <v>1988</v>
      </c>
      <c r="D1238" s="57">
        <v>3.72</v>
      </c>
      <c r="E1238" s="57">
        <v>0</v>
      </c>
      <c r="F1238" s="57">
        <v>0</v>
      </c>
      <c r="G1238" s="57">
        <v>0</v>
      </c>
      <c r="H1238" s="57">
        <v>0</v>
      </c>
      <c r="I1238" s="57">
        <v>0</v>
      </c>
      <c r="J1238" s="57">
        <v>3.72</v>
      </c>
      <c r="K1238" s="59" t="str">
        <f t="shared" si="76"/>
        <v>708.1988</v>
      </c>
      <c r="L1238" s="58">
        <f t="shared" si="77"/>
        <v>0</v>
      </c>
      <c r="M1238" s="58">
        <f>IFERROR(_xlfn.XLOOKUP(K1238,'02 By Fund. Year'!A:A,'02 By Fund. Year'!B:B),0)</f>
        <v>0</v>
      </c>
      <c r="N1238" s="57">
        <f t="shared" si="78"/>
        <v>0</v>
      </c>
      <c r="P1238" s="58">
        <f t="shared" si="79"/>
        <v>0</v>
      </c>
    </row>
    <row r="1239" spans="1:16" x14ac:dyDescent="0.3">
      <c r="A1239">
        <v>708</v>
      </c>
      <c r="B1239" t="s">
        <v>142</v>
      </c>
      <c r="C1239">
        <v>1987</v>
      </c>
      <c r="D1239" s="57">
        <v>11.29</v>
      </c>
      <c r="E1239" s="57">
        <v>0</v>
      </c>
      <c r="F1239" s="57">
        <v>0</v>
      </c>
      <c r="G1239" s="57">
        <v>0</v>
      </c>
      <c r="H1239" s="57">
        <v>7.8</v>
      </c>
      <c r="I1239" s="57">
        <v>0</v>
      </c>
      <c r="J1239" s="57">
        <v>3.49</v>
      </c>
      <c r="K1239" s="59" t="str">
        <f t="shared" si="76"/>
        <v>708.1987</v>
      </c>
      <c r="L1239" s="58">
        <f t="shared" si="77"/>
        <v>0</v>
      </c>
      <c r="M1239" s="58">
        <f>IFERROR(_xlfn.XLOOKUP(K1239,'02 By Fund. Year'!A:A,'02 By Fund. Year'!B:B),0)</f>
        <v>0</v>
      </c>
      <c r="N1239" s="57">
        <f t="shared" si="78"/>
        <v>0</v>
      </c>
      <c r="P1239" s="58">
        <f t="shared" si="79"/>
        <v>-7.8</v>
      </c>
    </row>
    <row r="1240" spans="1:16" x14ac:dyDescent="0.3">
      <c r="A1240">
        <v>708</v>
      </c>
      <c r="B1240" t="s">
        <v>142</v>
      </c>
      <c r="C1240">
        <v>1986</v>
      </c>
      <c r="D1240" s="57">
        <v>8.92</v>
      </c>
      <c r="E1240" s="57">
        <v>0</v>
      </c>
      <c r="F1240" s="57">
        <v>0</v>
      </c>
      <c r="G1240" s="57">
        <v>0</v>
      </c>
      <c r="H1240" s="57">
        <v>6.39</v>
      </c>
      <c r="I1240" s="57">
        <v>0</v>
      </c>
      <c r="J1240" s="57">
        <v>2.5299999999999998</v>
      </c>
      <c r="K1240" s="59" t="str">
        <f t="shared" si="76"/>
        <v>708.1986</v>
      </c>
      <c r="L1240" s="58">
        <f t="shared" si="77"/>
        <v>0</v>
      </c>
      <c r="M1240" s="58">
        <f>IFERROR(_xlfn.XLOOKUP(K1240,'02 By Fund. Year'!A:A,'02 By Fund. Year'!B:B),0)</f>
        <v>0</v>
      </c>
      <c r="N1240" s="57">
        <f t="shared" si="78"/>
        <v>0</v>
      </c>
      <c r="P1240" s="58">
        <f t="shared" si="79"/>
        <v>-6.39</v>
      </c>
    </row>
    <row r="1241" spans="1:16" x14ac:dyDescent="0.3">
      <c r="A1241">
        <v>708</v>
      </c>
      <c r="B1241" t="s">
        <v>142</v>
      </c>
      <c r="C1241">
        <v>1985</v>
      </c>
      <c r="D1241" s="57">
        <v>8</v>
      </c>
      <c r="E1241" s="57">
        <v>0</v>
      </c>
      <c r="F1241" s="57">
        <v>0</v>
      </c>
      <c r="G1241" s="57">
        <v>0</v>
      </c>
      <c r="H1241" s="57">
        <v>6.2</v>
      </c>
      <c r="I1241" s="57">
        <v>0</v>
      </c>
      <c r="J1241" s="57">
        <v>1.8</v>
      </c>
      <c r="K1241" s="59" t="str">
        <f t="shared" si="76"/>
        <v>708.1985</v>
      </c>
      <c r="L1241" s="58">
        <f t="shared" si="77"/>
        <v>0</v>
      </c>
      <c r="M1241" s="58">
        <f>IFERROR(_xlfn.XLOOKUP(K1241,'02 By Fund. Year'!A:A,'02 By Fund. Year'!B:B),0)</f>
        <v>0</v>
      </c>
      <c r="N1241" s="57">
        <f t="shared" si="78"/>
        <v>0</v>
      </c>
      <c r="P1241" s="58">
        <f t="shared" si="79"/>
        <v>-6.2</v>
      </c>
    </row>
    <row r="1242" spans="1:16" x14ac:dyDescent="0.3">
      <c r="A1242">
        <v>708</v>
      </c>
      <c r="B1242" t="s">
        <v>142</v>
      </c>
      <c r="C1242">
        <v>1984</v>
      </c>
      <c r="D1242" s="57">
        <v>5.75</v>
      </c>
      <c r="E1242" s="57">
        <v>0</v>
      </c>
      <c r="F1242" s="57">
        <v>0</v>
      </c>
      <c r="G1242" s="57">
        <v>0</v>
      </c>
      <c r="H1242" s="57">
        <v>5.75</v>
      </c>
      <c r="I1242" s="57">
        <v>0</v>
      </c>
      <c r="J1242" s="57">
        <v>0</v>
      </c>
      <c r="K1242" s="59" t="str">
        <f t="shared" si="76"/>
        <v>708.1984</v>
      </c>
      <c r="L1242" s="58">
        <f t="shared" si="77"/>
        <v>0</v>
      </c>
      <c r="M1242" s="58">
        <f>IFERROR(_xlfn.XLOOKUP(K1242,'02 By Fund. Year'!A:A,'02 By Fund. Year'!B:B),0)</f>
        <v>0</v>
      </c>
      <c r="N1242" s="57">
        <f t="shared" si="78"/>
        <v>0</v>
      </c>
      <c r="P1242" s="58">
        <f t="shared" si="79"/>
        <v>-5.75</v>
      </c>
    </row>
    <row r="1243" spans="1:16" x14ac:dyDescent="0.3">
      <c r="A1243">
        <v>708</v>
      </c>
      <c r="B1243" t="s">
        <v>142</v>
      </c>
      <c r="C1243">
        <v>1983</v>
      </c>
      <c r="D1243" s="57">
        <v>1.34</v>
      </c>
      <c r="E1243" s="57">
        <v>0</v>
      </c>
      <c r="F1243" s="57">
        <v>0</v>
      </c>
      <c r="G1243" s="57">
        <v>0</v>
      </c>
      <c r="H1243" s="57">
        <v>1.34</v>
      </c>
      <c r="I1243" s="57">
        <v>0</v>
      </c>
      <c r="J1243" s="57">
        <v>0</v>
      </c>
      <c r="K1243" s="59" t="str">
        <f t="shared" si="76"/>
        <v>708.1983</v>
      </c>
      <c r="L1243" s="58">
        <f t="shared" si="77"/>
        <v>0</v>
      </c>
      <c r="M1243" s="58">
        <f>IFERROR(_xlfn.XLOOKUP(K1243,'02 By Fund. Year'!A:A,'02 By Fund. Year'!B:B),0)</f>
        <v>0</v>
      </c>
      <c r="N1243" s="57">
        <f t="shared" si="78"/>
        <v>0</v>
      </c>
      <c r="P1243" s="58">
        <f t="shared" si="79"/>
        <v>-1.34</v>
      </c>
    </row>
    <row r="1244" spans="1:16" x14ac:dyDescent="0.3">
      <c r="A1244">
        <v>710</v>
      </c>
      <c r="B1244" t="s">
        <v>143</v>
      </c>
      <c r="C1244">
        <v>2025</v>
      </c>
      <c r="D1244" s="57">
        <v>51656054.740000002</v>
      </c>
      <c r="E1244" s="57">
        <v>16857.43</v>
      </c>
      <c r="F1244" s="57">
        <v>-55606.52</v>
      </c>
      <c r="G1244" s="57">
        <v>250.79</v>
      </c>
      <c r="H1244" s="57">
        <v>49739546.170000002</v>
      </c>
      <c r="I1244" s="57">
        <v>1319913</v>
      </c>
      <c r="J1244" s="57">
        <v>557595.68999999994</v>
      </c>
      <c r="K1244" s="59" t="str">
        <f t="shared" si="76"/>
        <v>710.2025</v>
      </c>
      <c r="L1244" s="58">
        <f t="shared" si="77"/>
        <v>-38999.879999999997</v>
      </c>
      <c r="M1244" s="58">
        <f>IFERROR(_xlfn.XLOOKUP(K1244,'02 By Fund. Year'!A:A,'02 By Fund. Year'!B:B),0)</f>
        <v>-188333.01</v>
      </c>
      <c r="N1244" s="57">
        <f t="shared" si="78"/>
        <v>-227332.89</v>
      </c>
      <c r="P1244" s="58">
        <f t="shared" si="79"/>
        <v>-49551213.160000004</v>
      </c>
    </row>
    <row r="1245" spans="1:16" x14ac:dyDescent="0.3">
      <c r="A1245">
        <v>710</v>
      </c>
      <c r="B1245" t="s">
        <v>143</v>
      </c>
      <c r="C1245">
        <v>2024</v>
      </c>
      <c r="D1245" s="57">
        <v>467755.93</v>
      </c>
      <c r="E1245" s="57">
        <v>0</v>
      </c>
      <c r="F1245" s="57">
        <v>-33950.58</v>
      </c>
      <c r="G1245" s="57">
        <v>202.97</v>
      </c>
      <c r="H1245" s="57">
        <v>283559.53999999998</v>
      </c>
      <c r="I1245" s="57">
        <v>-215.36</v>
      </c>
      <c r="J1245" s="57">
        <v>150258.20000000001</v>
      </c>
      <c r="K1245" s="59" t="str">
        <f t="shared" si="76"/>
        <v>710.2024</v>
      </c>
      <c r="L1245" s="58">
        <f t="shared" si="77"/>
        <v>-34153.550000000003</v>
      </c>
      <c r="M1245" s="58">
        <f>IFERROR(_xlfn.XLOOKUP(K1245,'02 By Fund. Year'!A:A,'02 By Fund. Year'!B:B),0)</f>
        <v>279751.53000000003</v>
      </c>
      <c r="N1245" s="57">
        <f t="shared" si="78"/>
        <v>245597.98000000004</v>
      </c>
      <c r="P1245" s="58">
        <f t="shared" si="79"/>
        <v>-563311.07000000007</v>
      </c>
    </row>
    <row r="1246" spans="1:16" x14ac:dyDescent="0.3">
      <c r="A1246">
        <v>710</v>
      </c>
      <c r="B1246" t="s">
        <v>143</v>
      </c>
      <c r="C1246">
        <v>2023</v>
      </c>
      <c r="D1246" s="57">
        <v>138011.16</v>
      </c>
      <c r="E1246" s="57">
        <v>168.74</v>
      </c>
      <c r="F1246" s="57">
        <v>-5892.13</v>
      </c>
      <c r="G1246" s="57">
        <v>165.51</v>
      </c>
      <c r="H1246" s="57">
        <v>46491.040000000001</v>
      </c>
      <c r="I1246" s="57">
        <v>2.0499999999999998</v>
      </c>
      <c r="J1246" s="57">
        <v>85629.17</v>
      </c>
      <c r="K1246" s="59" t="str">
        <f t="shared" si="76"/>
        <v>710.2023</v>
      </c>
      <c r="L1246" s="58">
        <f t="shared" si="77"/>
        <v>-5888.9000000000005</v>
      </c>
      <c r="M1246" s="58">
        <f>IFERROR(_xlfn.XLOOKUP(K1246,'02 By Fund. Year'!A:A,'02 By Fund. Year'!B:B),0)</f>
        <v>99301.270000000019</v>
      </c>
      <c r="N1246" s="57">
        <f t="shared" si="78"/>
        <v>93412.370000000024</v>
      </c>
      <c r="P1246" s="58">
        <f t="shared" si="79"/>
        <v>-145792.31000000003</v>
      </c>
    </row>
    <row r="1247" spans="1:16" x14ac:dyDescent="0.3">
      <c r="A1247">
        <v>710</v>
      </c>
      <c r="B1247" t="s">
        <v>143</v>
      </c>
      <c r="C1247">
        <v>2022</v>
      </c>
      <c r="D1247" s="57">
        <v>72254.880000000005</v>
      </c>
      <c r="E1247" s="57">
        <v>0</v>
      </c>
      <c r="F1247" s="57">
        <v>-3654.88</v>
      </c>
      <c r="G1247" s="57">
        <v>153.02000000000001</v>
      </c>
      <c r="H1247" s="57">
        <v>30394.04</v>
      </c>
      <c r="I1247" s="57">
        <v>1.55</v>
      </c>
      <c r="J1247" s="57">
        <v>38051.39</v>
      </c>
      <c r="K1247" s="59" t="str">
        <f t="shared" si="76"/>
        <v>710.2022</v>
      </c>
      <c r="L1247" s="58">
        <f t="shared" si="77"/>
        <v>-3807.9</v>
      </c>
      <c r="M1247" s="58">
        <f>IFERROR(_xlfn.XLOOKUP(K1247,'02 By Fund. Year'!A:A,'02 By Fund. Year'!B:B),0)</f>
        <v>6041.37</v>
      </c>
      <c r="N1247" s="57">
        <f t="shared" si="78"/>
        <v>2233.4699999999998</v>
      </c>
      <c r="P1247" s="58">
        <f t="shared" si="79"/>
        <v>-36435.410000000003</v>
      </c>
    </row>
    <row r="1248" spans="1:16" x14ac:dyDescent="0.3">
      <c r="A1248">
        <v>710</v>
      </c>
      <c r="B1248" t="s">
        <v>143</v>
      </c>
      <c r="C1248">
        <v>2021</v>
      </c>
      <c r="D1248" s="57">
        <v>29540.54</v>
      </c>
      <c r="E1248" s="57">
        <v>0</v>
      </c>
      <c r="F1248" s="57">
        <v>-5001.59</v>
      </c>
      <c r="G1248" s="57">
        <v>219.57</v>
      </c>
      <c r="H1248" s="57">
        <v>11692.1</v>
      </c>
      <c r="I1248" s="57">
        <v>-53.75</v>
      </c>
      <c r="J1248" s="57">
        <v>12681.03</v>
      </c>
      <c r="K1248" s="59" t="str">
        <f t="shared" si="76"/>
        <v>710.2021</v>
      </c>
      <c r="L1248" s="58">
        <f t="shared" si="77"/>
        <v>-5221.16</v>
      </c>
      <c r="M1248" s="58">
        <f>IFERROR(_xlfn.XLOOKUP(K1248,'02 By Fund. Year'!A:A,'02 By Fund. Year'!B:B),0)</f>
        <v>6611.91</v>
      </c>
      <c r="N1248" s="57">
        <f t="shared" si="78"/>
        <v>1390.75</v>
      </c>
      <c r="P1248" s="58">
        <f t="shared" si="79"/>
        <v>-18304.010000000002</v>
      </c>
    </row>
    <row r="1249" spans="1:16" x14ac:dyDescent="0.3">
      <c r="A1249">
        <v>710</v>
      </c>
      <c r="B1249" t="s">
        <v>143</v>
      </c>
      <c r="C1249">
        <v>2020</v>
      </c>
      <c r="D1249" s="57">
        <v>10850.37</v>
      </c>
      <c r="E1249" s="57">
        <v>0</v>
      </c>
      <c r="F1249" s="57">
        <v>-2526.64</v>
      </c>
      <c r="G1249" s="57">
        <v>183.61</v>
      </c>
      <c r="H1249" s="57">
        <v>720.06</v>
      </c>
      <c r="I1249" s="57">
        <v>5.78</v>
      </c>
      <c r="J1249" s="57">
        <v>7414.28</v>
      </c>
      <c r="K1249" s="59" t="str">
        <f t="shared" si="76"/>
        <v>710.2020</v>
      </c>
      <c r="L1249" s="58">
        <f t="shared" si="77"/>
        <v>-2710.25</v>
      </c>
      <c r="M1249" s="58">
        <f>IFERROR(_xlfn.XLOOKUP(K1249,'02 By Fund. Year'!A:A,'02 By Fund. Year'!B:B),0)</f>
        <v>1417.0999999999997</v>
      </c>
      <c r="N1249" s="57">
        <f t="shared" si="78"/>
        <v>-1293.1500000000003</v>
      </c>
      <c r="P1249" s="58">
        <f t="shared" si="79"/>
        <v>-2137.16</v>
      </c>
    </row>
    <row r="1250" spans="1:16" x14ac:dyDescent="0.3">
      <c r="A1250">
        <v>710</v>
      </c>
      <c r="B1250" t="s">
        <v>143</v>
      </c>
      <c r="C1250">
        <v>2019</v>
      </c>
      <c r="D1250" s="57">
        <v>10248.07</v>
      </c>
      <c r="E1250" s="57">
        <v>0</v>
      </c>
      <c r="F1250" s="57">
        <v>-963.85</v>
      </c>
      <c r="G1250" s="57">
        <v>470.86</v>
      </c>
      <c r="H1250" s="57">
        <v>1339.29</v>
      </c>
      <c r="I1250" s="57">
        <v>-3.53</v>
      </c>
      <c r="J1250" s="57">
        <v>7477.6</v>
      </c>
      <c r="K1250" s="59" t="str">
        <f t="shared" si="76"/>
        <v>710.2019</v>
      </c>
      <c r="L1250" s="58">
        <f t="shared" si="77"/>
        <v>-1434.71</v>
      </c>
      <c r="M1250" s="58">
        <f>IFERROR(_xlfn.XLOOKUP(K1250,'02 By Fund. Year'!A:A,'02 By Fund. Year'!B:B),0)</f>
        <v>-77.429999999999978</v>
      </c>
      <c r="N1250" s="57">
        <f t="shared" si="78"/>
        <v>-1512.14</v>
      </c>
      <c r="P1250" s="58">
        <f t="shared" si="79"/>
        <v>-1261.8599999999999</v>
      </c>
    </row>
    <row r="1251" spans="1:16" x14ac:dyDescent="0.3">
      <c r="A1251">
        <v>710</v>
      </c>
      <c r="B1251" t="s">
        <v>143</v>
      </c>
      <c r="C1251">
        <v>2018</v>
      </c>
      <c r="D1251" s="57">
        <v>3828.32</v>
      </c>
      <c r="E1251" s="57">
        <v>0</v>
      </c>
      <c r="F1251" s="57">
        <v>0</v>
      </c>
      <c r="G1251" s="57">
        <v>1046.27</v>
      </c>
      <c r="H1251" s="57">
        <v>257.83</v>
      </c>
      <c r="I1251" s="57">
        <v>0</v>
      </c>
      <c r="J1251" s="57">
        <v>2524.2199999999998</v>
      </c>
      <c r="K1251" s="59" t="str">
        <f t="shared" si="76"/>
        <v>710.2018</v>
      </c>
      <c r="L1251" s="58">
        <f t="shared" si="77"/>
        <v>-1046.27</v>
      </c>
      <c r="M1251" s="58">
        <f>IFERROR(_xlfn.XLOOKUP(K1251,'02 By Fund. Year'!A:A,'02 By Fund. Year'!B:B),0)</f>
        <v>0</v>
      </c>
      <c r="N1251" s="57">
        <f t="shared" si="78"/>
        <v>-1046.27</v>
      </c>
      <c r="P1251" s="58">
        <f t="shared" si="79"/>
        <v>-257.83</v>
      </c>
    </row>
    <row r="1252" spans="1:16" x14ac:dyDescent="0.3">
      <c r="A1252">
        <v>710</v>
      </c>
      <c r="B1252" t="s">
        <v>143</v>
      </c>
      <c r="C1252">
        <v>2017</v>
      </c>
      <c r="D1252" s="57">
        <v>1423</v>
      </c>
      <c r="E1252" s="57">
        <v>0</v>
      </c>
      <c r="F1252" s="57">
        <v>0</v>
      </c>
      <c r="G1252" s="57">
        <v>24.93</v>
      </c>
      <c r="H1252" s="57">
        <v>112.2</v>
      </c>
      <c r="I1252" s="57">
        <v>0</v>
      </c>
      <c r="J1252" s="57">
        <v>1285.8699999999999</v>
      </c>
      <c r="K1252" s="59" t="str">
        <f t="shared" si="76"/>
        <v>710.2017</v>
      </c>
      <c r="L1252" s="58">
        <f t="shared" si="77"/>
        <v>-24.93</v>
      </c>
      <c r="M1252" s="58">
        <f>IFERROR(_xlfn.XLOOKUP(K1252,'02 By Fund. Year'!A:A,'02 By Fund. Year'!B:B),0)</f>
        <v>0</v>
      </c>
      <c r="N1252" s="57">
        <f t="shared" si="78"/>
        <v>-24.93</v>
      </c>
      <c r="P1252" s="58">
        <f t="shared" si="79"/>
        <v>-112.2</v>
      </c>
    </row>
    <row r="1253" spans="1:16" x14ac:dyDescent="0.3">
      <c r="A1253">
        <v>710</v>
      </c>
      <c r="B1253" t="s">
        <v>143</v>
      </c>
      <c r="C1253">
        <v>2016</v>
      </c>
      <c r="D1253" s="57">
        <v>1334.9</v>
      </c>
      <c r="E1253" s="57">
        <v>0</v>
      </c>
      <c r="F1253" s="57">
        <v>0</v>
      </c>
      <c r="G1253" s="57">
        <v>342.55</v>
      </c>
      <c r="H1253" s="57">
        <v>115.32</v>
      </c>
      <c r="I1253" s="57">
        <v>0</v>
      </c>
      <c r="J1253" s="57">
        <v>877.03</v>
      </c>
      <c r="K1253" s="59" t="str">
        <f t="shared" si="76"/>
        <v>710.2016</v>
      </c>
      <c r="L1253" s="58">
        <f t="shared" si="77"/>
        <v>-342.55</v>
      </c>
      <c r="M1253" s="58">
        <f>IFERROR(_xlfn.XLOOKUP(K1253,'02 By Fund. Year'!A:A,'02 By Fund. Year'!B:B),0)</f>
        <v>0</v>
      </c>
      <c r="N1253" s="57">
        <f t="shared" si="78"/>
        <v>-342.55</v>
      </c>
      <c r="P1253" s="58">
        <f t="shared" si="79"/>
        <v>-115.32</v>
      </c>
    </row>
    <row r="1254" spans="1:16" x14ac:dyDescent="0.3">
      <c r="A1254">
        <v>710</v>
      </c>
      <c r="B1254" t="s">
        <v>143</v>
      </c>
      <c r="C1254">
        <v>2015</v>
      </c>
      <c r="D1254" s="57">
        <v>725.75</v>
      </c>
      <c r="E1254" s="57">
        <v>0</v>
      </c>
      <c r="F1254" s="57">
        <v>0</v>
      </c>
      <c r="G1254" s="57">
        <v>17.420000000000002</v>
      </c>
      <c r="H1254" s="57">
        <v>102.35</v>
      </c>
      <c r="I1254" s="57">
        <v>0</v>
      </c>
      <c r="J1254" s="57">
        <v>605.98</v>
      </c>
      <c r="K1254" s="59" t="str">
        <f t="shared" si="76"/>
        <v>710.2015</v>
      </c>
      <c r="L1254" s="58">
        <f t="shared" si="77"/>
        <v>-17.420000000000002</v>
      </c>
      <c r="M1254" s="58">
        <f>IFERROR(_xlfn.XLOOKUP(K1254,'02 By Fund. Year'!A:A,'02 By Fund. Year'!B:B),0)</f>
        <v>0</v>
      </c>
      <c r="N1254" s="57">
        <f t="shared" si="78"/>
        <v>-17.420000000000002</v>
      </c>
      <c r="P1254" s="58">
        <f t="shared" si="79"/>
        <v>-102.35</v>
      </c>
    </row>
    <row r="1255" spans="1:16" x14ac:dyDescent="0.3">
      <c r="A1255">
        <v>710</v>
      </c>
      <c r="B1255" t="s">
        <v>143</v>
      </c>
      <c r="C1255">
        <v>2014</v>
      </c>
      <c r="D1255" s="57">
        <v>1064.07</v>
      </c>
      <c r="E1255" s="57">
        <v>0</v>
      </c>
      <c r="F1255" s="57">
        <v>0</v>
      </c>
      <c r="G1255" s="57">
        <v>11.28</v>
      </c>
      <c r="H1255" s="57">
        <v>98.15</v>
      </c>
      <c r="I1255" s="57">
        <v>0</v>
      </c>
      <c r="J1255" s="57">
        <v>954.64</v>
      </c>
      <c r="K1255" s="59" t="str">
        <f t="shared" si="76"/>
        <v>710.2014</v>
      </c>
      <c r="L1255" s="58">
        <f t="shared" si="77"/>
        <v>-11.28</v>
      </c>
      <c r="M1255" s="58">
        <f>IFERROR(_xlfn.XLOOKUP(K1255,'02 By Fund. Year'!A:A,'02 By Fund. Year'!B:B),0)</f>
        <v>0</v>
      </c>
      <c r="N1255" s="57">
        <f t="shared" si="78"/>
        <v>-11.28</v>
      </c>
      <c r="P1255" s="58">
        <f t="shared" si="79"/>
        <v>-98.15</v>
      </c>
    </row>
    <row r="1256" spans="1:16" x14ac:dyDescent="0.3">
      <c r="A1256">
        <v>710</v>
      </c>
      <c r="B1256" t="s">
        <v>143</v>
      </c>
      <c r="C1256">
        <v>2013</v>
      </c>
      <c r="D1256" s="57">
        <v>798.84</v>
      </c>
      <c r="E1256" s="57">
        <v>0</v>
      </c>
      <c r="F1256" s="57">
        <v>0</v>
      </c>
      <c r="G1256" s="57">
        <v>12.16</v>
      </c>
      <c r="H1256" s="57">
        <v>0.3</v>
      </c>
      <c r="I1256" s="57">
        <v>0</v>
      </c>
      <c r="J1256" s="57">
        <v>786.38</v>
      </c>
      <c r="K1256" s="59" t="str">
        <f t="shared" si="76"/>
        <v>710.2013</v>
      </c>
      <c r="L1256" s="58">
        <f t="shared" si="77"/>
        <v>-12.16</v>
      </c>
      <c r="M1256" s="58">
        <f>IFERROR(_xlfn.XLOOKUP(K1256,'02 By Fund. Year'!A:A,'02 By Fund. Year'!B:B),0)</f>
        <v>0</v>
      </c>
      <c r="N1256" s="57">
        <f t="shared" si="78"/>
        <v>-12.16</v>
      </c>
      <c r="P1256" s="58">
        <f t="shared" si="79"/>
        <v>-0.3</v>
      </c>
    </row>
    <row r="1257" spans="1:16" x14ac:dyDescent="0.3">
      <c r="A1257">
        <v>710</v>
      </c>
      <c r="B1257" t="s">
        <v>143</v>
      </c>
      <c r="C1257">
        <v>2012</v>
      </c>
      <c r="D1257" s="57">
        <v>613.79</v>
      </c>
      <c r="E1257" s="57">
        <v>0</v>
      </c>
      <c r="F1257" s="57">
        <v>0</v>
      </c>
      <c r="G1257" s="57">
        <v>10.43</v>
      </c>
      <c r="H1257" s="57">
        <v>0.14000000000000001</v>
      </c>
      <c r="I1257" s="57">
        <v>0</v>
      </c>
      <c r="J1257" s="57">
        <v>603.22</v>
      </c>
      <c r="K1257" s="59" t="str">
        <f t="shared" si="76"/>
        <v>710.2012</v>
      </c>
      <c r="L1257" s="58">
        <f t="shared" si="77"/>
        <v>-10.43</v>
      </c>
      <c r="M1257" s="58">
        <f>IFERROR(_xlfn.XLOOKUP(K1257,'02 By Fund. Year'!A:A,'02 By Fund. Year'!B:B),0)</f>
        <v>0</v>
      </c>
      <c r="N1257" s="57">
        <f t="shared" si="78"/>
        <v>-10.43</v>
      </c>
      <c r="P1257" s="58">
        <f t="shared" si="79"/>
        <v>-0.14000000000000001</v>
      </c>
    </row>
    <row r="1258" spans="1:16" x14ac:dyDescent="0.3">
      <c r="A1258">
        <v>710</v>
      </c>
      <c r="B1258" t="s">
        <v>143</v>
      </c>
      <c r="C1258">
        <v>2011</v>
      </c>
      <c r="D1258" s="57">
        <v>881.06</v>
      </c>
      <c r="E1258" s="57">
        <v>0</v>
      </c>
      <c r="F1258" s="57">
        <v>0</v>
      </c>
      <c r="G1258" s="57">
        <v>8.07</v>
      </c>
      <c r="H1258" s="57">
        <v>40.54</v>
      </c>
      <c r="I1258" s="57">
        <v>0</v>
      </c>
      <c r="J1258" s="57">
        <v>832.45</v>
      </c>
      <c r="K1258" s="59" t="str">
        <f t="shared" si="76"/>
        <v>710.2011</v>
      </c>
      <c r="L1258" s="58">
        <f t="shared" si="77"/>
        <v>-8.07</v>
      </c>
      <c r="M1258" s="58">
        <f>IFERROR(_xlfn.XLOOKUP(K1258,'02 By Fund. Year'!A:A,'02 By Fund. Year'!B:B),0)</f>
        <v>0</v>
      </c>
      <c r="N1258" s="57">
        <f t="shared" si="78"/>
        <v>-8.07</v>
      </c>
      <c r="P1258" s="58">
        <f t="shared" si="79"/>
        <v>-40.54</v>
      </c>
    </row>
    <row r="1259" spans="1:16" x14ac:dyDescent="0.3">
      <c r="A1259">
        <v>710</v>
      </c>
      <c r="B1259" t="s">
        <v>143</v>
      </c>
      <c r="C1259">
        <v>2010</v>
      </c>
      <c r="D1259" s="57">
        <v>570.77</v>
      </c>
      <c r="E1259" s="57">
        <v>0</v>
      </c>
      <c r="F1259" s="57">
        <v>0</v>
      </c>
      <c r="G1259" s="57">
        <v>13.35</v>
      </c>
      <c r="H1259" s="57">
        <v>51.31</v>
      </c>
      <c r="I1259" s="57">
        <v>0</v>
      </c>
      <c r="J1259" s="57">
        <v>506.11</v>
      </c>
      <c r="K1259" s="59" t="str">
        <f t="shared" si="76"/>
        <v>710.2010</v>
      </c>
      <c r="L1259" s="58">
        <f t="shared" si="77"/>
        <v>-13.35</v>
      </c>
      <c r="M1259" s="58">
        <f>IFERROR(_xlfn.XLOOKUP(K1259,'02 By Fund. Year'!A:A,'02 By Fund. Year'!B:B),0)</f>
        <v>0</v>
      </c>
      <c r="N1259" s="57">
        <f t="shared" si="78"/>
        <v>-13.35</v>
      </c>
      <c r="P1259" s="58">
        <f t="shared" si="79"/>
        <v>-51.31</v>
      </c>
    </row>
    <row r="1260" spans="1:16" x14ac:dyDescent="0.3">
      <c r="A1260">
        <v>710</v>
      </c>
      <c r="B1260" t="s">
        <v>143</v>
      </c>
      <c r="C1260">
        <v>2009</v>
      </c>
      <c r="D1260" s="57">
        <v>900.05</v>
      </c>
      <c r="E1260" s="57">
        <v>0</v>
      </c>
      <c r="F1260" s="57">
        <v>0</v>
      </c>
      <c r="G1260" s="57">
        <v>148.66</v>
      </c>
      <c r="H1260" s="57">
        <v>61.77</v>
      </c>
      <c r="I1260" s="57">
        <v>0</v>
      </c>
      <c r="J1260" s="57">
        <v>689.62</v>
      </c>
      <c r="K1260" s="59" t="str">
        <f t="shared" si="76"/>
        <v>710.2009</v>
      </c>
      <c r="L1260" s="58">
        <f t="shared" si="77"/>
        <v>-148.66</v>
      </c>
      <c r="M1260" s="58">
        <f>IFERROR(_xlfn.XLOOKUP(K1260,'02 By Fund. Year'!A:A,'02 By Fund. Year'!B:B),0)</f>
        <v>0</v>
      </c>
      <c r="N1260" s="57">
        <f t="shared" si="78"/>
        <v>-148.66</v>
      </c>
      <c r="P1260" s="58">
        <f t="shared" si="79"/>
        <v>-61.77</v>
      </c>
    </row>
    <row r="1261" spans="1:16" x14ac:dyDescent="0.3">
      <c r="A1261">
        <v>710</v>
      </c>
      <c r="B1261" t="s">
        <v>143</v>
      </c>
      <c r="C1261">
        <v>2008</v>
      </c>
      <c r="D1261" s="57">
        <v>421.15</v>
      </c>
      <c r="E1261" s="57">
        <v>0</v>
      </c>
      <c r="F1261" s="57">
        <v>0</v>
      </c>
      <c r="G1261" s="57">
        <v>85.07</v>
      </c>
      <c r="H1261" s="57">
        <v>55.71</v>
      </c>
      <c r="I1261" s="57">
        <v>0</v>
      </c>
      <c r="J1261" s="57">
        <v>280.37</v>
      </c>
      <c r="K1261" s="59" t="str">
        <f t="shared" si="76"/>
        <v>710.2008</v>
      </c>
      <c r="L1261" s="58">
        <f t="shared" si="77"/>
        <v>-85.07</v>
      </c>
      <c r="M1261" s="58">
        <f>IFERROR(_xlfn.XLOOKUP(K1261,'02 By Fund. Year'!A:A,'02 By Fund. Year'!B:B),0)</f>
        <v>0</v>
      </c>
      <c r="N1261" s="57">
        <f t="shared" si="78"/>
        <v>-85.07</v>
      </c>
      <c r="P1261" s="58">
        <f t="shared" si="79"/>
        <v>-55.71</v>
      </c>
    </row>
    <row r="1262" spans="1:16" x14ac:dyDescent="0.3">
      <c r="A1262">
        <v>710</v>
      </c>
      <c r="B1262" t="s">
        <v>143</v>
      </c>
      <c r="C1262">
        <v>2007</v>
      </c>
      <c r="D1262" s="57">
        <v>166.69</v>
      </c>
      <c r="E1262" s="57">
        <v>0</v>
      </c>
      <c r="F1262" s="57">
        <v>0</v>
      </c>
      <c r="G1262" s="57">
        <v>16.27</v>
      </c>
      <c r="H1262" s="57">
        <v>5.74</v>
      </c>
      <c r="I1262" s="57">
        <v>0</v>
      </c>
      <c r="J1262" s="57">
        <v>144.68</v>
      </c>
      <c r="K1262" s="59" t="str">
        <f t="shared" si="76"/>
        <v>710.2007</v>
      </c>
      <c r="L1262" s="58">
        <f t="shared" si="77"/>
        <v>-16.27</v>
      </c>
      <c r="M1262" s="58">
        <f>IFERROR(_xlfn.XLOOKUP(K1262,'02 By Fund. Year'!A:A,'02 By Fund. Year'!B:B),0)</f>
        <v>0</v>
      </c>
      <c r="N1262" s="57">
        <f t="shared" si="78"/>
        <v>-16.27</v>
      </c>
      <c r="P1262" s="58">
        <f t="shared" si="79"/>
        <v>-5.74</v>
      </c>
    </row>
    <row r="1263" spans="1:16" x14ac:dyDescent="0.3">
      <c r="A1263">
        <v>710</v>
      </c>
      <c r="B1263" t="s">
        <v>143</v>
      </c>
      <c r="C1263">
        <v>2006</v>
      </c>
      <c r="D1263" s="57">
        <v>101.55</v>
      </c>
      <c r="E1263" s="57">
        <v>0</v>
      </c>
      <c r="F1263" s="57">
        <v>0</v>
      </c>
      <c r="G1263" s="57">
        <v>11.6</v>
      </c>
      <c r="H1263" s="57">
        <v>8.02</v>
      </c>
      <c r="I1263" s="57">
        <v>0</v>
      </c>
      <c r="J1263" s="57">
        <v>81.93</v>
      </c>
      <c r="K1263" s="59" t="str">
        <f t="shared" si="76"/>
        <v>710.2006</v>
      </c>
      <c r="L1263" s="58">
        <f t="shared" si="77"/>
        <v>-11.6</v>
      </c>
      <c r="M1263" s="58">
        <f>IFERROR(_xlfn.XLOOKUP(K1263,'02 By Fund. Year'!A:A,'02 By Fund. Year'!B:B),0)</f>
        <v>0</v>
      </c>
      <c r="N1263" s="57">
        <f t="shared" si="78"/>
        <v>-11.6</v>
      </c>
      <c r="P1263" s="58">
        <f t="shared" si="79"/>
        <v>-8.02</v>
      </c>
    </row>
    <row r="1264" spans="1:16" x14ac:dyDescent="0.3">
      <c r="A1264">
        <v>710</v>
      </c>
      <c r="B1264" t="s">
        <v>143</v>
      </c>
      <c r="C1264">
        <v>2005</v>
      </c>
      <c r="D1264" s="57">
        <v>84.26</v>
      </c>
      <c r="E1264" s="57">
        <v>0</v>
      </c>
      <c r="F1264" s="57">
        <v>0</v>
      </c>
      <c r="G1264" s="57">
        <v>9.5500000000000007</v>
      </c>
      <c r="H1264" s="57">
        <v>1.97</v>
      </c>
      <c r="I1264" s="57">
        <v>0</v>
      </c>
      <c r="J1264" s="57">
        <v>72.739999999999995</v>
      </c>
      <c r="K1264" s="59" t="str">
        <f t="shared" si="76"/>
        <v>710.2005</v>
      </c>
      <c r="L1264" s="58">
        <f t="shared" si="77"/>
        <v>-9.5500000000000007</v>
      </c>
      <c r="M1264" s="58">
        <f>IFERROR(_xlfn.XLOOKUP(K1264,'02 By Fund. Year'!A:A,'02 By Fund. Year'!B:B),0)</f>
        <v>0</v>
      </c>
      <c r="N1264" s="57">
        <f t="shared" si="78"/>
        <v>-9.5500000000000007</v>
      </c>
      <c r="P1264" s="58">
        <f t="shared" si="79"/>
        <v>-1.97</v>
      </c>
    </row>
    <row r="1265" spans="1:16" x14ac:dyDescent="0.3">
      <c r="A1265">
        <v>710</v>
      </c>
      <c r="B1265" t="s">
        <v>143</v>
      </c>
      <c r="C1265">
        <v>2004</v>
      </c>
      <c r="D1265" s="57">
        <v>61.76</v>
      </c>
      <c r="E1265" s="57">
        <v>0</v>
      </c>
      <c r="F1265" s="57">
        <v>0</v>
      </c>
      <c r="G1265" s="57">
        <v>9.31</v>
      </c>
      <c r="H1265" s="57">
        <v>1.08</v>
      </c>
      <c r="I1265" s="57">
        <v>0</v>
      </c>
      <c r="J1265" s="57">
        <v>51.37</v>
      </c>
      <c r="K1265" s="59" t="str">
        <f t="shared" si="76"/>
        <v>710.2004</v>
      </c>
      <c r="L1265" s="58">
        <f t="shared" si="77"/>
        <v>-9.31</v>
      </c>
      <c r="M1265" s="58">
        <f>IFERROR(_xlfn.XLOOKUP(K1265,'02 By Fund. Year'!A:A,'02 By Fund. Year'!B:B),0)</f>
        <v>0</v>
      </c>
      <c r="N1265" s="57">
        <f t="shared" si="78"/>
        <v>-9.31</v>
      </c>
      <c r="P1265" s="58">
        <f t="shared" si="79"/>
        <v>-1.08</v>
      </c>
    </row>
    <row r="1266" spans="1:16" x14ac:dyDescent="0.3">
      <c r="A1266">
        <v>710</v>
      </c>
      <c r="B1266" t="s">
        <v>143</v>
      </c>
      <c r="C1266">
        <v>2003</v>
      </c>
      <c r="D1266" s="57">
        <v>31.2</v>
      </c>
      <c r="E1266" s="57">
        <v>0</v>
      </c>
      <c r="F1266" s="57">
        <v>0</v>
      </c>
      <c r="G1266" s="57">
        <v>4.4800000000000004</v>
      </c>
      <c r="H1266" s="57">
        <v>0</v>
      </c>
      <c r="I1266" s="57">
        <v>0</v>
      </c>
      <c r="J1266" s="57">
        <v>26.72</v>
      </c>
      <c r="K1266" s="59" t="str">
        <f t="shared" si="76"/>
        <v>710.2003</v>
      </c>
      <c r="L1266" s="58">
        <f t="shared" si="77"/>
        <v>-4.4800000000000004</v>
      </c>
      <c r="M1266" s="58">
        <f>IFERROR(_xlfn.XLOOKUP(K1266,'02 By Fund. Year'!A:A,'02 By Fund. Year'!B:B),0)</f>
        <v>0</v>
      </c>
      <c r="N1266" s="57">
        <f t="shared" si="78"/>
        <v>-4.4800000000000004</v>
      </c>
      <c r="P1266" s="58">
        <f t="shared" si="79"/>
        <v>0</v>
      </c>
    </row>
    <row r="1267" spans="1:16" x14ac:dyDescent="0.3">
      <c r="A1267">
        <v>710</v>
      </c>
      <c r="B1267" t="s">
        <v>143</v>
      </c>
      <c r="C1267">
        <v>2002</v>
      </c>
      <c r="D1267" s="57">
        <v>37.369999999999997</v>
      </c>
      <c r="E1267" s="57">
        <v>0</v>
      </c>
      <c r="F1267" s="57">
        <v>0</v>
      </c>
      <c r="G1267" s="57">
        <v>0</v>
      </c>
      <c r="H1267" s="57">
        <v>0</v>
      </c>
      <c r="I1267" s="57">
        <v>0</v>
      </c>
      <c r="J1267" s="57">
        <v>37.369999999999997</v>
      </c>
      <c r="K1267" s="59" t="str">
        <f t="shared" si="76"/>
        <v>710.2002</v>
      </c>
      <c r="L1267" s="58">
        <f t="shared" si="77"/>
        <v>0</v>
      </c>
      <c r="M1267" s="58">
        <f>IFERROR(_xlfn.XLOOKUP(K1267,'02 By Fund. Year'!A:A,'02 By Fund. Year'!B:B),0)</f>
        <v>0</v>
      </c>
      <c r="N1267" s="57">
        <f t="shared" si="78"/>
        <v>0</v>
      </c>
      <c r="P1267" s="58">
        <f t="shared" si="79"/>
        <v>0</v>
      </c>
    </row>
    <row r="1268" spans="1:16" x14ac:dyDescent="0.3">
      <c r="A1268">
        <v>710</v>
      </c>
      <c r="B1268" t="s">
        <v>143</v>
      </c>
      <c r="C1268">
        <v>2001</v>
      </c>
      <c r="D1268" s="57">
        <v>69.08</v>
      </c>
      <c r="E1268" s="57">
        <v>0</v>
      </c>
      <c r="F1268" s="57">
        <v>0</v>
      </c>
      <c r="G1268" s="57">
        <v>0</v>
      </c>
      <c r="H1268" s="57">
        <v>0</v>
      </c>
      <c r="I1268" s="57">
        <v>0</v>
      </c>
      <c r="J1268" s="57">
        <v>69.08</v>
      </c>
      <c r="K1268" s="59" t="str">
        <f t="shared" si="76"/>
        <v>710.2001</v>
      </c>
      <c r="L1268" s="58">
        <f t="shared" si="77"/>
        <v>0</v>
      </c>
      <c r="M1268" s="58">
        <f>IFERROR(_xlfn.XLOOKUP(K1268,'02 By Fund. Year'!A:A,'02 By Fund. Year'!B:B),0)</f>
        <v>0</v>
      </c>
      <c r="N1268" s="57">
        <f t="shared" si="78"/>
        <v>0</v>
      </c>
      <c r="P1268" s="58">
        <f t="shared" si="79"/>
        <v>0</v>
      </c>
    </row>
    <row r="1269" spans="1:16" x14ac:dyDescent="0.3">
      <c r="A1269">
        <v>710</v>
      </c>
      <c r="B1269" t="s">
        <v>143</v>
      </c>
      <c r="C1269">
        <v>2000</v>
      </c>
      <c r="D1269" s="57">
        <v>100.55</v>
      </c>
      <c r="E1269" s="57">
        <v>0</v>
      </c>
      <c r="F1269" s="57">
        <v>0</v>
      </c>
      <c r="G1269" s="57">
        <v>0</v>
      </c>
      <c r="H1269" s="57">
        <v>0</v>
      </c>
      <c r="I1269" s="57">
        <v>0</v>
      </c>
      <c r="J1269" s="57">
        <v>100.55</v>
      </c>
      <c r="K1269" s="59" t="str">
        <f t="shared" si="76"/>
        <v>710.2000</v>
      </c>
      <c r="L1269" s="58">
        <f t="shared" si="77"/>
        <v>0</v>
      </c>
      <c r="M1269" s="58">
        <f>IFERROR(_xlfn.XLOOKUP(K1269,'02 By Fund. Year'!A:A,'02 By Fund. Year'!B:B),0)</f>
        <v>0</v>
      </c>
      <c r="N1269" s="57">
        <f t="shared" si="78"/>
        <v>0</v>
      </c>
      <c r="P1269" s="58">
        <f t="shared" si="79"/>
        <v>0</v>
      </c>
    </row>
    <row r="1270" spans="1:16" x14ac:dyDescent="0.3">
      <c r="A1270">
        <v>710</v>
      </c>
      <c r="B1270" t="s">
        <v>143</v>
      </c>
      <c r="C1270">
        <v>1999</v>
      </c>
      <c r="D1270" s="57">
        <v>60.39</v>
      </c>
      <c r="E1270" s="57">
        <v>0</v>
      </c>
      <c r="F1270" s="57">
        <v>0</v>
      </c>
      <c r="G1270" s="57">
        <v>0</v>
      </c>
      <c r="H1270" s="57">
        <v>0</v>
      </c>
      <c r="I1270" s="57">
        <v>0</v>
      </c>
      <c r="J1270" s="57">
        <v>60.39</v>
      </c>
      <c r="K1270" s="59" t="str">
        <f t="shared" si="76"/>
        <v>710.1999</v>
      </c>
      <c r="L1270" s="58">
        <f t="shared" si="77"/>
        <v>0</v>
      </c>
      <c r="M1270" s="58">
        <f>IFERROR(_xlfn.XLOOKUP(K1270,'02 By Fund. Year'!A:A,'02 By Fund. Year'!B:B),0)</f>
        <v>0</v>
      </c>
      <c r="N1270" s="57">
        <f t="shared" si="78"/>
        <v>0</v>
      </c>
      <c r="P1270" s="58">
        <f t="shared" si="79"/>
        <v>0</v>
      </c>
    </row>
    <row r="1271" spans="1:16" x14ac:dyDescent="0.3">
      <c r="A1271">
        <v>710</v>
      </c>
      <c r="B1271" t="s">
        <v>143</v>
      </c>
      <c r="C1271">
        <v>1998</v>
      </c>
      <c r="D1271" s="57">
        <v>50</v>
      </c>
      <c r="E1271" s="57">
        <v>0</v>
      </c>
      <c r="F1271" s="57">
        <v>0</v>
      </c>
      <c r="G1271" s="57">
        <v>0</v>
      </c>
      <c r="H1271" s="57">
        <v>0</v>
      </c>
      <c r="I1271" s="57">
        <v>0</v>
      </c>
      <c r="J1271" s="57">
        <v>50</v>
      </c>
      <c r="K1271" s="59" t="str">
        <f t="shared" si="76"/>
        <v>710.1998</v>
      </c>
      <c r="L1271" s="58">
        <f t="shared" si="77"/>
        <v>0</v>
      </c>
      <c r="M1271" s="58">
        <f>IFERROR(_xlfn.XLOOKUP(K1271,'02 By Fund. Year'!A:A,'02 By Fund. Year'!B:B),0)</f>
        <v>0</v>
      </c>
      <c r="N1271" s="57">
        <f t="shared" si="78"/>
        <v>0</v>
      </c>
      <c r="P1271" s="58">
        <f t="shared" si="79"/>
        <v>0</v>
      </c>
    </row>
    <row r="1272" spans="1:16" x14ac:dyDescent="0.3">
      <c r="A1272">
        <v>710</v>
      </c>
      <c r="B1272" t="s">
        <v>143</v>
      </c>
      <c r="C1272">
        <v>1997</v>
      </c>
      <c r="D1272" s="57">
        <v>11.03</v>
      </c>
      <c r="E1272" s="57">
        <v>0</v>
      </c>
      <c r="F1272" s="57">
        <v>0</v>
      </c>
      <c r="G1272" s="57">
        <v>0</v>
      </c>
      <c r="H1272" s="57">
        <v>0</v>
      </c>
      <c r="I1272" s="57">
        <v>0</v>
      </c>
      <c r="J1272" s="57">
        <v>11.03</v>
      </c>
      <c r="K1272" s="59" t="str">
        <f t="shared" si="76"/>
        <v>710.1997</v>
      </c>
      <c r="L1272" s="58">
        <f t="shared" si="77"/>
        <v>0</v>
      </c>
      <c r="M1272" s="58">
        <f>IFERROR(_xlfn.XLOOKUP(K1272,'02 By Fund. Year'!A:A,'02 By Fund. Year'!B:B),0)</f>
        <v>0</v>
      </c>
      <c r="N1272" s="57">
        <f t="shared" si="78"/>
        <v>0</v>
      </c>
      <c r="P1272" s="58">
        <f t="shared" si="79"/>
        <v>0</v>
      </c>
    </row>
    <row r="1273" spans="1:16" x14ac:dyDescent="0.3">
      <c r="A1273">
        <v>710</v>
      </c>
      <c r="B1273" t="s">
        <v>143</v>
      </c>
      <c r="C1273">
        <v>1996</v>
      </c>
      <c r="D1273" s="57">
        <v>7.18</v>
      </c>
      <c r="E1273" s="57">
        <v>0</v>
      </c>
      <c r="F1273" s="57">
        <v>0</v>
      </c>
      <c r="G1273" s="57">
        <v>0</v>
      </c>
      <c r="H1273" s="57">
        <v>0</v>
      </c>
      <c r="I1273" s="57">
        <v>0</v>
      </c>
      <c r="J1273" s="57">
        <v>7.18</v>
      </c>
      <c r="K1273" s="59" t="str">
        <f t="shared" si="76"/>
        <v>710.1996</v>
      </c>
      <c r="L1273" s="58">
        <f t="shared" si="77"/>
        <v>0</v>
      </c>
      <c r="M1273" s="58">
        <f>IFERROR(_xlfn.XLOOKUP(K1273,'02 By Fund. Year'!A:A,'02 By Fund. Year'!B:B),0)</f>
        <v>0</v>
      </c>
      <c r="N1273" s="57">
        <f t="shared" si="78"/>
        <v>0</v>
      </c>
      <c r="P1273" s="58">
        <f t="shared" si="79"/>
        <v>0</v>
      </c>
    </row>
    <row r="1274" spans="1:16" x14ac:dyDescent="0.3">
      <c r="A1274">
        <v>710</v>
      </c>
      <c r="B1274" t="s">
        <v>143</v>
      </c>
      <c r="C1274">
        <v>1995</v>
      </c>
      <c r="D1274" s="57">
        <v>7.31</v>
      </c>
      <c r="E1274" s="57">
        <v>0</v>
      </c>
      <c r="F1274" s="57">
        <v>0</v>
      </c>
      <c r="G1274" s="57">
        <v>0</v>
      </c>
      <c r="H1274" s="57">
        <v>0</v>
      </c>
      <c r="I1274" s="57">
        <v>0</v>
      </c>
      <c r="J1274" s="57">
        <v>7.31</v>
      </c>
      <c r="K1274" s="59" t="str">
        <f t="shared" si="76"/>
        <v>710.1995</v>
      </c>
      <c r="L1274" s="58">
        <f t="shared" si="77"/>
        <v>0</v>
      </c>
      <c r="M1274" s="58">
        <f>IFERROR(_xlfn.XLOOKUP(K1274,'02 By Fund. Year'!A:A,'02 By Fund. Year'!B:B),0)</f>
        <v>0</v>
      </c>
      <c r="N1274" s="57">
        <f t="shared" si="78"/>
        <v>0</v>
      </c>
      <c r="P1274" s="58">
        <f t="shared" si="79"/>
        <v>0</v>
      </c>
    </row>
    <row r="1275" spans="1:16" x14ac:dyDescent="0.3">
      <c r="A1275">
        <v>710</v>
      </c>
      <c r="B1275" t="s">
        <v>143</v>
      </c>
      <c r="C1275">
        <v>1994</v>
      </c>
      <c r="D1275" s="57">
        <v>0</v>
      </c>
      <c r="E1275" s="57">
        <v>0</v>
      </c>
      <c r="F1275" s="57">
        <v>0</v>
      </c>
      <c r="G1275" s="57">
        <v>0</v>
      </c>
      <c r="H1275" s="57">
        <v>0</v>
      </c>
      <c r="I1275" s="57">
        <v>0</v>
      </c>
      <c r="J1275" s="57">
        <v>0</v>
      </c>
      <c r="K1275" s="59" t="str">
        <f t="shared" si="76"/>
        <v>710.1994</v>
      </c>
      <c r="L1275" s="58">
        <f t="shared" si="77"/>
        <v>0</v>
      </c>
      <c r="M1275" s="58">
        <f>IFERROR(_xlfn.XLOOKUP(K1275,'02 By Fund. Year'!A:A,'02 By Fund. Year'!B:B),0)</f>
        <v>0</v>
      </c>
      <c r="N1275" s="57">
        <f t="shared" si="78"/>
        <v>0</v>
      </c>
      <c r="P1275" s="58">
        <f t="shared" si="79"/>
        <v>0</v>
      </c>
    </row>
    <row r="1276" spans="1:16" x14ac:dyDescent="0.3">
      <c r="A1276">
        <v>710</v>
      </c>
      <c r="B1276" t="s">
        <v>143</v>
      </c>
      <c r="C1276">
        <v>1993</v>
      </c>
      <c r="D1276" s="57">
        <v>2.5499999999999998</v>
      </c>
      <c r="E1276" s="57">
        <v>0</v>
      </c>
      <c r="F1276" s="57">
        <v>0</v>
      </c>
      <c r="G1276" s="57">
        <v>0</v>
      </c>
      <c r="H1276" s="57">
        <v>0</v>
      </c>
      <c r="I1276" s="57">
        <v>0</v>
      </c>
      <c r="J1276" s="57">
        <v>2.5499999999999998</v>
      </c>
      <c r="K1276" s="59" t="str">
        <f t="shared" si="76"/>
        <v>710.1993</v>
      </c>
      <c r="L1276" s="58">
        <f t="shared" si="77"/>
        <v>0</v>
      </c>
      <c r="M1276" s="58">
        <f>IFERROR(_xlfn.XLOOKUP(K1276,'02 By Fund. Year'!A:A,'02 By Fund. Year'!B:B),0)</f>
        <v>0</v>
      </c>
      <c r="N1276" s="57">
        <f t="shared" si="78"/>
        <v>0</v>
      </c>
      <c r="P1276" s="58">
        <f t="shared" si="79"/>
        <v>0</v>
      </c>
    </row>
    <row r="1277" spans="1:16" x14ac:dyDescent="0.3">
      <c r="A1277">
        <v>710</v>
      </c>
      <c r="B1277" t="s">
        <v>143</v>
      </c>
      <c r="C1277">
        <v>1992</v>
      </c>
      <c r="D1277" s="57">
        <v>2.93</v>
      </c>
      <c r="E1277" s="57">
        <v>0</v>
      </c>
      <c r="F1277" s="57">
        <v>0</v>
      </c>
      <c r="G1277" s="57">
        <v>0</v>
      </c>
      <c r="H1277" s="57">
        <v>0</v>
      </c>
      <c r="I1277" s="57">
        <v>0</v>
      </c>
      <c r="J1277" s="57">
        <v>2.93</v>
      </c>
      <c r="K1277" s="59" t="str">
        <f t="shared" si="76"/>
        <v>710.1992</v>
      </c>
      <c r="L1277" s="58">
        <f t="shared" si="77"/>
        <v>0</v>
      </c>
      <c r="M1277" s="58">
        <f>IFERROR(_xlfn.XLOOKUP(K1277,'02 By Fund. Year'!A:A,'02 By Fund. Year'!B:B),0)</f>
        <v>0</v>
      </c>
      <c r="N1277" s="57">
        <f t="shared" si="78"/>
        <v>0</v>
      </c>
      <c r="P1277" s="58">
        <f t="shared" si="79"/>
        <v>0</v>
      </c>
    </row>
    <row r="1278" spans="1:16" x14ac:dyDescent="0.3">
      <c r="A1278">
        <v>710</v>
      </c>
      <c r="B1278" t="s">
        <v>143</v>
      </c>
      <c r="C1278">
        <v>1991</v>
      </c>
      <c r="D1278" s="57">
        <v>3.28</v>
      </c>
      <c r="E1278" s="57">
        <v>0</v>
      </c>
      <c r="F1278" s="57">
        <v>0</v>
      </c>
      <c r="G1278" s="57">
        <v>0</v>
      </c>
      <c r="H1278" s="57">
        <v>0</v>
      </c>
      <c r="I1278" s="57">
        <v>0</v>
      </c>
      <c r="J1278" s="57">
        <v>3.28</v>
      </c>
      <c r="K1278" s="59" t="str">
        <f t="shared" si="76"/>
        <v>710.1991</v>
      </c>
      <c r="L1278" s="58">
        <f t="shared" si="77"/>
        <v>0</v>
      </c>
      <c r="M1278" s="58">
        <f>IFERROR(_xlfn.XLOOKUP(K1278,'02 By Fund. Year'!A:A,'02 By Fund. Year'!B:B),0)</f>
        <v>0</v>
      </c>
      <c r="N1278" s="57">
        <f t="shared" si="78"/>
        <v>0</v>
      </c>
      <c r="P1278" s="58">
        <f t="shared" si="79"/>
        <v>0</v>
      </c>
    </row>
    <row r="1279" spans="1:16" x14ac:dyDescent="0.3">
      <c r="A1279">
        <v>710</v>
      </c>
      <c r="B1279" t="s">
        <v>143</v>
      </c>
      <c r="C1279">
        <v>1990</v>
      </c>
      <c r="D1279" s="57">
        <v>3.82</v>
      </c>
      <c r="E1279" s="57">
        <v>0</v>
      </c>
      <c r="F1279" s="57">
        <v>0</v>
      </c>
      <c r="G1279" s="57">
        <v>0</v>
      </c>
      <c r="H1279" s="57">
        <v>0</v>
      </c>
      <c r="I1279" s="57">
        <v>0</v>
      </c>
      <c r="J1279" s="57">
        <v>3.82</v>
      </c>
      <c r="K1279" s="59" t="str">
        <f t="shared" si="76"/>
        <v>710.1990</v>
      </c>
      <c r="L1279" s="58">
        <f t="shared" si="77"/>
        <v>0</v>
      </c>
      <c r="M1279" s="58">
        <f>IFERROR(_xlfn.XLOOKUP(K1279,'02 By Fund. Year'!A:A,'02 By Fund. Year'!B:B),0)</f>
        <v>0</v>
      </c>
      <c r="N1279" s="57">
        <f t="shared" si="78"/>
        <v>0</v>
      </c>
      <c r="P1279" s="58">
        <f t="shared" si="79"/>
        <v>0</v>
      </c>
    </row>
    <row r="1280" spans="1:16" x14ac:dyDescent="0.3">
      <c r="A1280">
        <v>710</v>
      </c>
      <c r="B1280" t="s">
        <v>143</v>
      </c>
      <c r="C1280">
        <v>1989</v>
      </c>
      <c r="D1280" s="57">
        <v>3.93</v>
      </c>
      <c r="E1280" s="57">
        <v>0</v>
      </c>
      <c r="F1280" s="57">
        <v>0</v>
      </c>
      <c r="G1280" s="57">
        <v>0</v>
      </c>
      <c r="H1280" s="57">
        <v>0</v>
      </c>
      <c r="I1280" s="57">
        <v>0</v>
      </c>
      <c r="J1280" s="57">
        <v>3.93</v>
      </c>
      <c r="K1280" s="59" t="str">
        <f t="shared" si="76"/>
        <v>710.1989</v>
      </c>
      <c r="L1280" s="58">
        <f t="shared" si="77"/>
        <v>0</v>
      </c>
      <c r="M1280" s="58">
        <f>IFERROR(_xlfn.XLOOKUP(K1280,'02 By Fund. Year'!A:A,'02 By Fund. Year'!B:B),0)</f>
        <v>0</v>
      </c>
      <c r="N1280" s="57">
        <f t="shared" si="78"/>
        <v>0</v>
      </c>
      <c r="P1280" s="58">
        <f t="shared" si="79"/>
        <v>0</v>
      </c>
    </row>
    <row r="1281" spans="1:16" x14ac:dyDescent="0.3">
      <c r="A1281">
        <v>710</v>
      </c>
      <c r="B1281" t="s">
        <v>143</v>
      </c>
      <c r="C1281">
        <v>1988</v>
      </c>
      <c r="D1281" s="57">
        <v>4.0199999999999996</v>
      </c>
      <c r="E1281" s="57">
        <v>0</v>
      </c>
      <c r="F1281" s="57">
        <v>0</v>
      </c>
      <c r="G1281" s="57">
        <v>0</v>
      </c>
      <c r="H1281" s="57">
        <v>0</v>
      </c>
      <c r="I1281" s="57">
        <v>0</v>
      </c>
      <c r="J1281" s="57">
        <v>4.0199999999999996</v>
      </c>
      <c r="K1281" s="59" t="str">
        <f t="shared" si="76"/>
        <v>710.1988</v>
      </c>
      <c r="L1281" s="58">
        <f t="shared" si="77"/>
        <v>0</v>
      </c>
      <c r="M1281" s="58">
        <f>IFERROR(_xlfn.XLOOKUP(K1281,'02 By Fund. Year'!A:A,'02 By Fund. Year'!B:B),0)</f>
        <v>0</v>
      </c>
      <c r="N1281" s="57">
        <f t="shared" si="78"/>
        <v>0</v>
      </c>
      <c r="P1281" s="58">
        <f t="shared" si="79"/>
        <v>0</v>
      </c>
    </row>
    <row r="1282" spans="1:16" x14ac:dyDescent="0.3">
      <c r="A1282">
        <v>710</v>
      </c>
      <c r="B1282" t="s">
        <v>143</v>
      </c>
      <c r="C1282">
        <v>1987</v>
      </c>
      <c r="D1282" s="57">
        <v>12.22</v>
      </c>
      <c r="E1282" s="57">
        <v>0</v>
      </c>
      <c r="F1282" s="57">
        <v>0</v>
      </c>
      <c r="G1282" s="57">
        <v>0</v>
      </c>
      <c r="H1282" s="57">
        <v>8.44</v>
      </c>
      <c r="I1282" s="57">
        <v>0</v>
      </c>
      <c r="J1282" s="57">
        <v>3.78</v>
      </c>
      <c r="K1282" s="59" t="str">
        <f t="shared" si="76"/>
        <v>710.1987</v>
      </c>
      <c r="L1282" s="58">
        <f t="shared" si="77"/>
        <v>0</v>
      </c>
      <c r="M1282" s="58">
        <f>IFERROR(_xlfn.XLOOKUP(K1282,'02 By Fund. Year'!A:A,'02 By Fund. Year'!B:B),0)</f>
        <v>0</v>
      </c>
      <c r="N1282" s="57">
        <f t="shared" si="78"/>
        <v>0</v>
      </c>
      <c r="P1282" s="58">
        <f t="shared" si="79"/>
        <v>-8.44</v>
      </c>
    </row>
    <row r="1283" spans="1:16" x14ac:dyDescent="0.3">
      <c r="A1283">
        <v>710</v>
      </c>
      <c r="B1283" t="s">
        <v>143</v>
      </c>
      <c r="C1283">
        <v>1986</v>
      </c>
      <c r="D1283" s="57">
        <v>9.66</v>
      </c>
      <c r="E1283" s="57">
        <v>0</v>
      </c>
      <c r="F1283" s="57">
        <v>0</v>
      </c>
      <c r="G1283" s="57">
        <v>0</v>
      </c>
      <c r="H1283" s="57">
        <v>6.91</v>
      </c>
      <c r="I1283" s="57">
        <v>0</v>
      </c>
      <c r="J1283" s="57">
        <v>2.75</v>
      </c>
      <c r="K1283" s="59" t="str">
        <f t="shared" si="76"/>
        <v>710.1986</v>
      </c>
      <c r="L1283" s="58">
        <f t="shared" si="77"/>
        <v>0</v>
      </c>
      <c r="M1283" s="58">
        <f>IFERROR(_xlfn.XLOOKUP(K1283,'02 By Fund. Year'!A:A,'02 By Fund. Year'!B:B),0)</f>
        <v>0</v>
      </c>
      <c r="N1283" s="57">
        <f t="shared" si="78"/>
        <v>0</v>
      </c>
      <c r="P1283" s="58">
        <f t="shared" si="79"/>
        <v>-6.91</v>
      </c>
    </row>
    <row r="1284" spans="1:16" x14ac:dyDescent="0.3">
      <c r="A1284">
        <v>710</v>
      </c>
      <c r="B1284" t="s">
        <v>143</v>
      </c>
      <c r="C1284">
        <v>1985</v>
      </c>
      <c r="D1284" s="57">
        <v>8.65</v>
      </c>
      <c r="E1284" s="57">
        <v>0</v>
      </c>
      <c r="F1284" s="57">
        <v>0</v>
      </c>
      <c r="G1284" s="57">
        <v>0</v>
      </c>
      <c r="H1284" s="57">
        <v>6.71</v>
      </c>
      <c r="I1284" s="57">
        <v>0</v>
      </c>
      <c r="J1284" s="57">
        <v>1.94</v>
      </c>
      <c r="K1284" s="59" t="str">
        <f t="shared" si="76"/>
        <v>710.1985</v>
      </c>
      <c r="L1284" s="58">
        <f t="shared" si="77"/>
        <v>0</v>
      </c>
      <c r="M1284" s="58">
        <f>IFERROR(_xlfn.XLOOKUP(K1284,'02 By Fund. Year'!A:A,'02 By Fund. Year'!B:B),0)</f>
        <v>0</v>
      </c>
      <c r="N1284" s="57">
        <f t="shared" si="78"/>
        <v>0</v>
      </c>
      <c r="P1284" s="58">
        <f t="shared" si="79"/>
        <v>-6.71</v>
      </c>
    </row>
    <row r="1285" spans="1:16" x14ac:dyDescent="0.3">
      <c r="A1285">
        <v>710</v>
      </c>
      <c r="B1285" t="s">
        <v>143</v>
      </c>
      <c r="C1285">
        <v>1984</v>
      </c>
      <c r="D1285" s="57">
        <v>6.23</v>
      </c>
      <c r="E1285" s="57">
        <v>0</v>
      </c>
      <c r="F1285" s="57">
        <v>0</v>
      </c>
      <c r="G1285" s="57">
        <v>0</v>
      </c>
      <c r="H1285" s="57">
        <v>6.23</v>
      </c>
      <c r="I1285" s="57">
        <v>0</v>
      </c>
      <c r="J1285" s="57">
        <v>0</v>
      </c>
      <c r="K1285" s="59" t="str">
        <f t="shared" si="76"/>
        <v>710.1984</v>
      </c>
      <c r="L1285" s="58">
        <f t="shared" si="77"/>
        <v>0</v>
      </c>
      <c r="M1285" s="58">
        <f>IFERROR(_xlfn.XLOOKUP(K1285,'02 By Fund. Year'!A:A,'02 By Fund. Year'!B:B),0)</f>
        <v>0</v>
      </c>
      <c r="N1285" s="57">
        <f t="shared" si="78"/>
        <v>0</v>
      </c>
      <c r="P1285" s="58">
        <f t="shared" si="79"/>
        <v>-6.23</v>
      </c>
    </row>
    <row r="1286" spans="1:16" x14ac:dyDescent="0.3">
      <c r="A1286">
        <v>710</v>
      </c>
      <c r="B1286" t="s">
        <v>143</v>
      </c>
      <c r="C1286">
        <v>1983</v>
      </c>
      <c r="D1286" s="57">
        <v>1.45</v>
      </c>
      <c r="E1286" s="57">
        <v>0</v>
      </c>
      <c r="F1286" s="57">
        <v>0</v>
      </c>
      <c r="G1286" s="57">
        <v>0</v>
      </c>
      <c r="H1286" s="57">
        <v>1.45</v>
      </c>
      <c r="I1286" s="57">
        <v>0</v>
      </c>
      <c r="J1286" s="57">
        <v>0</v>
      </c>
      <c r="K1286" s="59" t="str">
        <f t="shared" ref="K1286:K1349" si="80">CONCATENATE(A1286,".",C1286)</f>
        <v>710.1983</v>
      </c>
      <c r="L1286" s="58">
        <f t="shared" ref="L1286:L1349" si="81">SUM(E1286,F1286,-G1286)</f>
        <v>0</v>
      </c>
      <c r="M1286" s="58">
        <f>IFERROR(_xlfn.XLOOKUP(K1286,'02 By Fund. Year'!A:A,'02 By Fund. Year'!B:B),0)</f>
        <v>0</v>
      </c>
      <c r="N1286" s="57">
        <f t="shared" ref="N1286:N1349" si="82">SUM(L1286:M1286)</f>
        <v>0</v>
      </c>
      <c r="P1286" s="58">
        <f t="shared" ref="P1286:P1349" si="83">-SUM(H1286,M1286)</f>
        <v>-1.45</v>
      </c>
    </row>
    <row r="1287" spans="1:16" x14ac:dyDescent="0.3">
      <c r="A1287">
        <v>712</v>
      </c>
      <c r="B1287" t="s">
        <v>144</v>
      </c>
      <c r="C1287">
        <v>2023</v>
      </c>
      <c r="D1287" s="57">
        <v>0</v>
      </c>
      <c r="E1287" s="57">
        <v>2.02</v>
      </c>
      <c r="F1287" s="57">
        <v>-70.7</v>
      </c>
      <c r="G1287" s="57">
        <v>1.98</v>
      </c>
      <c r="H1287" s="57">
        <v>557.91</v>
      </c>
      <c r="I1287" s="57">
        <v>0.03</v>
      </c>
      <c r="J1287" s="57">
        <v>-628.6</v>
      </c>
      <c r="K1287" s="59" t="str">
        <f t="shared" si="80"/>
        <v>712.2023</v>
      </c>
      <c r="L1287" s="58">
        <f t="shared" si="81"/>
        <v>-70.660000000000011</v>
      </c>
      <c r="M1287" s="58">
        <f>IFERROR(_xlfn.XLOOKUP(K1287,'02 By Fund. Year'!A:A,'02 By Fund. Year'!B:B),0)</f>
        <v>1191.6799999999998</v>
      </c>
      <c r="N1287" s="57">
        <f t="shared" si="82"/>
        <v>1121.0199999999998</v>
      </c>
      <c r="P1287" s="58">
        <f t="shared" si="83"/>
        <v>-1749.5899999999997</v>
      </c>
    </row>
    <row r="1288" spans="1:16" x14ac:dyDescent="0.3">
      <c r="A1288">
        <v>712</v>
      </c>
      <c r="B1288" t="s">
        <v>144</v>
      </c>
      <c r="C1288">
        <v>2022</v>
      </c>
      <c r="D1288" s="57">
        <v>395.95</v>
      </c>
      <c r="E1288" s="57">
        <v>0</v>
      </c>
      <c r="F1288" s="57">
        <v>-53.84</v>
      </c>
      <c r="G1288" s="57">
        <v>2.2599999999999998</v>
      </c>
      <c r="H1288" s="57">
        <v>447.85</v>
      </c>
      <c r="I1288" s="57">
        <v>0.03</v>
      </c>
      <c r="J1288" s="57">
        <v>-108.03</v>
      </c>
      <c r="K1288" s="59" t="str">
        <f t="shared" si="80"/>
        <v>712.2022</v>
      </c>
      <c r="L1288" s="58">
        <f t="shared" si="81"/>
        <v>-56.1</v>
      </c>
      <c r="M1288" s="58">
        <f>IFERROR(_xlfn.XLOOKUP(K1288,'02 By Fund. Year'!A:A,'02 By Fund. Year'!B:B),0)</f>
        <v>89.039999999999992</v>
      </c>
      <c r="N1288" s="57">
        <f t="shared" si="82"/>
        <v>32.939999999999991</v>
      </c>
      <c r="P1288" s="58">
        <f t="shared" si="83"/>
        <v>-536.89</v>
      </c>
    </row>
    <row r="1289" spans="1:16" x14ac:dyDescent="0.3">
      <c r="A1289">
        <v>712</v>
      </c>
      <c r="B1289" t="s">
        <v>144</v>
      </c>
      <c r="C1289">
        <v>2021</v>
      </c>
      <c r="D1289" s="57">
        <v>65.83</v>
      </c>
      <c r="E1289" s="57">
        <v>0</v>
      </c>
      <c r="F1289" s="57">
        <v>-73.849999999999994</v>
      </c>
      <c r="G1289" s="57">
        <v>3.25</v>
      </c>
      <c r="H1289" s="57">
        <v>172.65</v>
      </c>
      <c r="I1289" s="57">
        <v>-0.78</v>
      </c>
      <c r="J1289" s="57">
        <v>-183.14</v>
      </c>
      <c r="K1289" s="59" t="str">
        <f t="shared" si="80"/>
        <v>712.2021</v>
      </c>
      <c r="L1289" s="58">
        <f t="shared" si="81"/>
        <v>-77.099999999999994</v>
      </c>
      <c r="M1289" s="58">
        <f>IFERROR(_xlfn.XLOOKUP(K1289,'02 By Fund. Year'!A:A,'02 By Fund. Year'!B:B),0)</f>
        <v>97.61</v>
      </c>
      <c r="N1289" s="57">
        <f t="shared" si="82"/>
        <v>20.510000000000005</v>
      </c>
      <c r="P1289" s="58">
        <f t="shared" si="83"/>
        <v>-270.26</v>
      </c>
    </row>
    <row r="1290" spans="1:16" x14ac:dyDescent="0.3">
      <c r="A1290">
        <v>712</v>
      </c>
      <c r="B1290" t="s">
        <v>144</v>
      </c>
      <c r="C1290">
        <v>2020</v>
      </c>
      <c r="D1290" s="57">
        <v>86.27</v>
      </c>
      <c r="E1290" s="57">
        <v>0</v>
      </c>
      <c r="F1290" s="57">
        <v>-40.03</v>
      </c>
      <c r="G1290" s="57">
        <v>2.9</v>
      </c>
      <c r="H1290" s="57">
        <v>11.42</v>
      </c>
      <c r="I1290" s="57">
        <v>0.09</v>
      </c>
      <c r="J1290" s="57">
        <v>31.83</v>
      </c>
      <c r="K1290" s="59" t="str">
        <f t="shared" si="80"/>
        <v>712.2020</v>
      </c>
      <c r="L1290" s="58">
        <f t="shared" si="81"/>
        <v>-42.93</v>
      </c>
      <c r="M1290" s="58">
        <f>IFERROR(_xlfn.XLOOKUP(K1290,'02 By Fund. Year'!A:A,'02 By Fund. Year'!B:B),0)</f>
        <v>22.839999999999996</v>
      </c>
      <c r="N1290" s="57">
        <f t="shared" si="82"/>
        <v>-20.090000000000003</v>
      </c>
      <c r="P1290" s="58">
        <f t="shared" si="83"/>
        <v>-34.26</v>
      </c>
    </row>
    <row r="1291" spans="1:16" x14ac:dyDescent="0.3">
      <c r="A1291">
        <v>712</v>
      </c>
      <c r="B1291" t="s">
        <v>144</v>
      </c>
      <c r="C1291">
        <v>2019</v>
      </c>
      <c r="D1291" s="57">
        <v>56.76</v>
      </c>
      <c r="E1291" s="57">
        <v>0</v>
      </c>
      <c r="F1291" s="57">
        <v>-13.41</v>
      </c>
      <c r="G1291" s="57">
        <v>6.55</v>
      </c>
      <c r="H1291" s="57">
        <v>18.64</v>
      </c>
      <c r="I1291" s="57">
        <v>-0.05</v>
      </c>
      <c r="J1291" s="57">
        <v>18.21</v>
      </c>
      <c r="K1291" s="59" t="str">
        <f t="shared" si="80"/>
        <v>712.2019</v>
      </c>
      <c r="L1291" s="58">
        <f t="shared" si="81"/>
        <v>-19.96</v>
      </c>
      <c r="M1291" s="58">
        <f>IFERROR(_xlfn.XLOOKUP(K1291,'02 By Fund. Year'!A:A,'02 By Fund. Year'!B:B),0)</f>
        <v>-1.0800000000000003</v>
      </c>
      <c r="N1291" s="57">
        <f t="shared" si="82"/>
        <v>-21.040000000000003</v>
      </c>
      <c r="P1291" s="58">
        <f t="shared" si="83"/>
        <v>-17.559999999999999</v>
      </c>
    </row>
    <row r="1292" spans="1:16" x14ac:dyDescent="0.3">
      <c r="A1292">
        <v>712</v>
      </c>
      <c r="B1292" t="s">
        <v>144</v>
      </c>
      <c r="C1292">
        <v>2018</v>
      </c>
      <c r="D1292" s="57">
        <v>26.91</v>
      </c>
      <c r="E1292" s="57">
        <v>0</v>
      </c>
      <c r="F1292" s="57">
        <v>0</v>
      </c>
      <c r="G1292" s="57">
        <v>20.64</v>
      </c>
      <c r="H1292" s="57">
        <v>5.07</v>
      </c>
      <c r="I1292" s="57">
        <v>0</v>
      </c>
      <c r="J1292" s="57">
        <v>1.2</v>
      </c>
      <c r="K1292" s="59" t="str">
        <f t="shared" si="80"/>
        <v>712.2018</v>
      </c>
      <c r="L1292" s="58">
        <f t="shared" si="81"/>
        <v>-20.64</v>
      </c>
      <c r="M1292" s="58">
        <f>IFERROR(_xlfn.XLOOKUP(K1292,'02 By Fund. Year'!A:A,'02 By Fund. Year'!B:B),0)</f>
        <v>3.0000000000000013E-2</v>
      </c>
      <c r="N1292" s="57">
        <f t="shared" si="82"/>
        <v>-20.61</v>
      </c>
      <c r="P1292" s="58">
        <f t="shared" si="83"/>
        <v>-5.1000000000000005</v>
      </c>
    </row>
    <row r="1293" spans="1:16" x14ac:dyDescent="0.3">
      <c r="A1293">
        <v>712</v>
      </c>
      <c r="B1293" t="s">
        <v>144</v>
      </c>
      <c r="C1293">
        <v>2017</v>
      </c>
      <c r="D1293" s="57">
        <v>8.19</v>
      </c>
      <c r="E1293" s="57">
        <v>0</v>
      </c>
      <c r="F1293" s="57">
        <v>0</v>
      </c>
      <c r="G1293" s="57">
        <v>0.55000000000000004</v>
      </c>
      <c r="H1293" s="57">
        <v>2.5099999999999998</v>
      </c>
      <c r="I1293" s="57">
        <v>0</v>
      </c>
      <c r="J1293" s="57">
        <v>5.13</v>
      </c>
      <c r="K1293" s="59" t="str">
        <f t="shared" si="80"/>
        <v>712.2017</v>
      </c>
      <c r="L1293" s="58">
        <f t="shared" si="81"/>
        <v>-0.55000000000000004</v>
      </c>
      <c r="M1293" s="58">
        <f>IFERROR(_xlfn.XLOOKUP(K1293,'02 By Fund. Year'!A:A,'02 By Fund. Year'!B:B),0)</f>
        <v>0</v>
      </c>
      <c r="N1293" s="57">
        <f t="shared" si="82"/>
        <v>-0.55000000000000004</v>
      </c>
      <c r="P1293" s="58">
        <f t="shared" si="83"/>
        <v>-2.5099999999999998</v>
      </c>
    </row>
    <row r="1294" spans="1:16" x14ac:dyDescent="0.3">
      <c r="A1294">
        <v>712</v>
      </c>
      <c r="B1294" t="s">
        <v>144</v>
      </c>
      <c r="C1294">
        <v>2016</v>
      </c>
      <c r="D1294" s="57">
        <v>11.95</v>
      </c>
      <c r="E1294" s="57">
        <v>0</v>
      </c>
      <c r="F1294" s="57">
        <v>0</v>
      </c>
      <c r="G1294" s="57">
        <v>7.63</v>
      </c>
      <c r="H1294" s="57">
        <v>2.59</v>
      </c>
      <c r="I1294" s="57">
        <v>0</v>
      </c>
      <c r="J1294" s="57">
        <v>1.73</v>
      </c>
      <c r="K1294" s="59" t="str">
        <f t="shared" si="80"/>
        <v>712.2016</v>
      </c>
      <c r="L1294" s="58">
        <f t="shared" si="81"/>
        <v>-7.63</v>
      </c>
      <c r="M1294" s="58">
        <f>IFERROR(_xlfn.XLOOKUP(K1294,'02 By Fund. Year'!A:A,'02 By Fund. Year'!B:B),0)</f>
        <v>0</v>
      </c>
      <c r="N1294" s="57">
        <f t="shared" si="82"/>
        <v>-7.63</v>
      </c>
      <c r="P1294" s="58">
        <f t="shared" si="83"/>
        <v>-2.59</v>
      </c>
    </row>
    <row r="1295" spans="1:16" x14ac:dyDescent="0.3">
      <c r="A1295">
        <v>712</v>
      </c>
      <c r="B1295" t="s">
        <v>144</v>
      </c>
      <c r="C1295">
        <v>2015</v>
      </c>
      <c r="D1295" s="57">
        <v>6.32</v>
      </c>
      <c r="E1295" s="57">
        <v>0</v>
      </c>
      <c r="F1295" s="57">
        <v>0</v>
      </c>
      <c r="G1295" s="57">
        <v>0.38</v>
      </c>
      <c r="H1295" s="57">
        <v>2.27</v>
      </c>
      <c r="I1295" s="57">
        <v>0</v>
      </c>
      <c r="J1295" s="57">
        <v>3.67</v>
      </c>
      <c r="K1295" s="59" t="str">
        <f t="shared" si="80"/>
        <v>712.2015</v>
      </c>
      <c r="L1295" s="58">
        <f t="shared" si="81"/>
        <v>-0.38</v>
      </c>
      <c r="M1295" s="58">
        <f>IFERROR(_xlfn.XLOOKUP(K1295,'02 By Fund. Year'!A:A,'02 By Fund. Year'!B:B),0)</f>
        <v>0</v>
      </c>
      <c r="N1295" s="57">
        <f t="shared" si="82"/>
        <v>-0.38</v>
      </c>
      <c r="P1295" s="58">
        <f t="shared" si="83"/>
        <v>-2.27</v>
      </c>
    </row>
    <row r="1296" spans="1:16" x14ac:dyDescent="0.3">
      <c r="A1296">
        <v>712</v>
      </c>
      <c r="B1296" t="s">
        <v>144</v>
      </c>
      <c r="C1296">
        <v>2014</v>
      </c>
      <c r="D1296" s="57">
        <v>8.9499999999999993</v>
      </c>
      <c r="E1296" s="57">
        <v>0</v>
      </c>
      <c r="F1296" s="57">
        <v>0</v>
      </c>
      <c r="G1296" s="57">
        <v>0.22</v>
      </c>
      <c r="H1296" s="57">
        <v>1.95</v>
      </c>
      <c r="I1296" s="57">
        <v>0</v>
      </c>
      <c r="J1296" s="57">
        <v>6.78</v>
      </c>
      <c r="K1296" s="59" t="str">
        <f t="shared" si="80"/>
        <v>712.2014</v>
      </c>
      <c r="L1296" s="58">
        <f t="shared" si="81"/>
        <v>-0.22</v>
      </c>
      <c r="M1296" s="58">
        <f>IFERROR(_xlfn.XLOOKUP(K1296,'02 By Fund. Year'!A:A,'02 By Fund. Year'!B:B),0)</f>
        <v>0</v>
      </c>
      <c r="N1296" s="57">
        <f t="shared" si="82"/>
        <v>-0.22</v>
      </c>
      <c r="P1296" s="58">
        <f t="shared" si="83"/>
        <v>-1.95</v>
      </c>
    </row>
    <row r="1297" spans="1:16" x14ac:dyDescent="0.3">
      <c r="A1297">
        <v>712</v>
      </c>
      <c r="B1297" t="s">
        <v>144</v>
      </c>
      <c r="C1297">
        <v>2013</v>
      </c>
      <c r="D1297" s="57">
        <v>7</v>
      </c>
      <c r="E1297" s="57">
        <v>0</v>
      </c>
      <c r="F1297" s="57">
        <v>0</v>
      </c>
      <c r="G1297" s="57">
        <v>0.24</v>
      </c>
      <c r="H1297" s="57">
        <v>0</v>
      </c>
      <c r="I1297" s="57">
        <v>0</v>
      </c>
      <c r="J1297" s="57">
        <v>6.76</v>
      </c>
      <c r="K1297" s="59" t="str">
        <f t="shared" si="80"/>
        <v>712.2013</v>
      </c>
      <c r="L1297" s="58">
        <f t="shared" si="81"/>
        <v>-0.24</v>
      </c>
      <c r="M1297" s="58">
        <f>IFERROR(_xlfn.XLOOKUP(K1297,'02 By Fund. Year'!A:A,'02 By Fund. Year'!B:B),0)</f>
        <v>0</v>
      </c>
      <c r="N1297" s="57">
        <f t="shared" si="82"/>
        <v>-0.24</v>
      </c>
      <c r="P1297" s="58">
        <f t="shared" si="83"/>
        <v>0</v>
      </c>
    </row>
    <row r="1298" spans="1:16" x14ac:dyDescent="0.3">
      <c r="A1298">
        <v>712</v>
      </c>
      <c r="B1298" t="s">
        <v>144</v>
      </c>
      <c r="C1298">
        <v>2012</v>
      </c>
      <c r="D1298" s="57">
        <v>5.72</v>
      </c>
      <c r="E1298" s="57">
        <v>0</v>
      </c>
      <c r="F1298" s="57">
        <v>0</v>
      </c>
      <c r="G1298" s="57">
        <v>0.23</v>
      </c>
      <c r="H1298" s="57">
        <v>0</v>
      </c>
      <c r="I1298" s="57">
        <v>0</v>
      </c>
      <c r="J1298" s="57">
        <v>5.49</v>
      </c>
      <c r="K1298" s="59" t="str">
        <f t="shared" si="80"/>
        <v>712.2012</v>
      </c>
      <c r="L1298" s="58">
        <f t="shared" si="81"/>
        <v>-0.23</v>
      </c>
      <c r="M1298" s="58">
        <f>IFERROR(_xlfn.XLOOKUP(K1298,'02 By Fund. Year'!A:A,'02 By Fund. Year'!B:B),0)</f>
        <v>0</v>
      </c>
      <c r="N1298" s="57">
        <f t="shared" si="82"/>
        <v>-0.23</v>
      </c>
      <c r="P1298" s="58">
        <f t="shared" si="83"/>
        <v>0</v>
      </c>
    </row>
    <row r="1299" spans="1:16" x14ac:dyDescent="0.3">
      <c r="A1299">
        <v>712</v>
      </c>
      <c r="B1299" t="s">
        <v>144</v>
      </c>
      <c r="C1299">
        <v>2011</v>
      </c>
      <c r="D1299" s="57">
        <v>11.21</v>
      </c>
      <c r="E1299" s="57">
        <v>0</v>
      </c>
      <c r="F1299" s="57">
        <v>0</v>
      </c>
      <c r="G1299" s="57">
        <v>0.23</v>
      </c>
      <c r="H1299" s="57">
        <v>1.1599999999999999</v>
      </c>
      <c r="I1299" s="57">
        <v>0</v>
      </c>
      <c r="J1299" s="57">
        <v>9.82</v>
      </c>
      <c r="K1299" s="59" t="str">
        <f t="shared" si="80"/>
        <v>712.2011</v>
      </c>
      <c r="L1299" s="58">
        <f t="shared" si="81"/>
        <v>-0.23</v>
      </c>
      <c r="M1299" s="58">
        <f>IFERROR(_xlfn.XLOOKUP(K1299,'02 By Fund. Year'!A:A,'02 By Fund. Year'!B:B),0)</f>
        <v>0</v>
      </c>
      <c r="N1299" s="57">
        <f t="shared" si="82"/>
        <v>-0.23</v>
      </c>
      <c r="P1299" s="58">
        <f t="shared" si="83"/>
        <v>-1.1599999999999999</v>
      </c>
    </row>
    <row r="1300" spans="1:16" x14ac:dyDescent="0.3">
      <c r="A1300">
        <v>712</v>
      </c>
      <c r="B1300" t="s">
        <v>144</v>
      </c>
      <c r="C1300">
        <v>2010</v>
      </c>
      <c r="D1300" s="57">
        <v>5.63</v>
      </c>
      <c r="E1300" s="57">
        <v>0</v>
      </c>
      <c r="F1300" s="57">
        <v>0</v>
      </c>
      <c r="G1300" s="57">
        <v>0.3</v>
      </c>
      <c r="H1300" s="57">
        <v>1.1499999999999999</v>
      </c>
      <c r="I1300" s="57">
        <v>0</v>
      </c>
      <c r="J1300" s="57">
        <v>4.18</v>
      </c>
      <c r="K1300" s="59" t="str">
        <f t="shared" si="80"/>
        <v>712.2010</v>
      </c>
      <c r="L1300" s="58">
        <f t="shared" si="81"/>
        <v>-0.3</v>
      </c>
      <c r="M1300" s="58">
        <f>IFERROR(_xlfn.XLOOKUP(K1300,'02 By Fund. Year'!A:A,'02 By Fund. Year'!B:B),0)</f>
        <v>0</v>
      </c>
      <c r="N1300" s="57">
        <f t="shared" si="82"/>
        <v>-0.3</v>
      </c>
      <c r="P1300" s="58">
        <f t="shared" si="83"/>
        <v>-1.1499999999999999</v>
      </c>
    </row>
    <row r="1301" spans="1:16" x14ac:dyDescent="0.3">
      <c r="A1301">
        <v>712</v>
      </c>
      <c r="B1301" t="s">
        <v>144</v>
      </c>
      <c r="C1301">
        <v>2009</v>
      </c>
      <c r="D1301" s="57">
        <v>8.27</v>
      </c>
      <c r="E1301" s="57">
        <v>0</v>
      </c>
      <c r="F1301" s="57">
        <v>0</v>
      </c>
      <c r="G1301" s="57">
        <v>3.11</v>
      </c>
      <c r="H1301" s="57">
        <v>1.3</v>
      </c>
      <c r="I1301" s="57">
        <v>0</v>
      </c>
      <c r="J1301" s="57">
        <v>3.86</v>
      </c>
      <c r="K1301" s="59" t="str">
        <f t="shared" si="80"/>
        <v>712.2009</v>
      </c>
      <c r="L1301" s="58">
        <f t="shared" si="81"/>
        <v>-3.11</v>
      </c>
      <c r="M1301" s="58">
        <f>IFERROR(_xlfn.XLOOKUP(K1301,'02 By Fund. Year'!A:A,'02 By Fund. Year'!B:B),0)</f>
        <v>0</v>
      </c>
      <c r="N1301" s="57">
        <f t="shared" si="82"/>
        <v>-3.11</v>
      </c>
      <c r="P1301" s="58">
        <f t="shared" si="83"/>
        <v>-1.3</v>
      </c>
    </row>
    <row r="1302" spans="1:16" x14ac:dyDescent="0.3">
      <c r="A1302">
        <v>712</v>
      </c>
      <c r="B1302" t="s">
        <v>144</v>
      </c>
      <c r="C1302">
        <v>2008</v>
      </c>
      <c r="D1302" s="57">
        <v>3.84</v>
      </c>
      <c r="E1302" s="57">
        <v>0</v>
      </c>
      <c r="F1302" s="57">
        <v>0</v>
      </c>
      <c r="G1302" s="57">
        <v>1.83</v>
      </c>
      <c r="H1302" s="57">
        <v>1.19</v>
      </c>
      <c r="I1302" s="57">
        <v>0</v>
      </c>
      <c r="J1302" s="57">
        <v>0.82</v>
      </c>
      <c r="K1302" s="59" t="str">
        <f t="shared" si="80"/>
        <v>712.2008</v>
      </c>
      <c r="L1302" s="58">
        <f t="shared" si="81"/>
        <v>-1.83</v>
      </c>
      <c r="M1302" s="58">
        <f>IFERROR(_xlfn.XLOOKUP(K1302,'02 By Fund. Year'!A:A,'02 By Fund. Year'!B:B),0)</f>
        <v>0</v>
      </c>
      <c r="N1302" s="57">
        <f t="shared" si="82"/>
        <v>-1.83</v>
      </c>
      <c r="P1302" s="58">
        <f t="shared" si="83"/>
        <v>-1.19</v>
      </c>
    </row>
    <row r="1303" spans="1:16" x14ac:dyDescent="0.3">
      <c r="A1303">
        <v>712</v>
      </c>
      <c r="B1303" t="s">
        <v>144</v>
      </c>
      <c r="C1303">
        <v>2007</v>
      </c>
      <c r="D1303" s="57">
        <v>1.45</v>
      </c>
      <c r="E1303" s="57">
        <v>0</v>
      </c>
      <c r="F1303" s="57">
        <v>0</v>
      </c>
      <c r="G1303" s="57">
        <v>0.33</v>
      </c>
      <c r="H1303" s="57">
        <v>0.15</v>
      </c>
      <c r="I1303" s="57">
        <v>0</v>
      </c>
      <c r="J1303" s="57">
        <v>0.97</v>
      </c>
      <c r="K1303" s="59" t="str">
        <f t="shared" si="80"/>
        <v>712.2007</v>
      </c>
      <c r="L1303" s="58">
        <f t="shared" si="81"/>
        <v>-0.33</v>
      </c>
      <c r="M1303" s="58">
        <f>IFERROR(_xlfn.XLOOKUP(K1303,'02 By Fund. Year'!A:A,'02 By Fund. Year'!B:B),0)</f>
        <v>0</v>
      </c>
      <c r="N1303" s="57">
        <f t="shared" si="82"/>
        <v>-0.33</v>
      </c>
      <c r="P1303" s="58">
        <f t="shared" si="83"/>
        <v>-0.15</v>
      </c>
    </row>
    <row r="1304" spans="1:16" x14ac:dyDescent="0.3">
      <c r="A1304">
        <v>712</v>
      </c>
      <c r="B1304" t="s">
        <v>144</v>
      </c>
      <c r="C1304">
        <v>2006</v>
      </c>
      <c r="D1304" s="57">
        <v>1.24</v>
      </c>
      <c r="E1304" s="57">
        <v>0</v>
      </c>
      <c r="F1304" s="57">
        <v>0</v>
      </c>
      <c r="G1304" s="57">
        <v>0.34</v>
      </c>
      <c r="H1304" s="57">
        <v>0.23</v>
      </c>
      <c r="I1304" s="57">
        <v>0</v>
      </c>
      <c r="J1304" s="57">
        <v>0.67</v>
      </c>
      <c r="K1304" s="59" t="str">
        <f t="shared" si="80"/>
        <v>712.2006</v>
      </c>
      <c r="L1304" s="58">
        <f t="shared" si="81"/>
        <v>-0.34</v>
      </c>
      <c r="M1304" s="58">
        <f>IFERROR(_xlfn.XLOOKUP(K1304,'02 By Fund. Year'!A:A,'02 By Fund. Year'!B:B),0)</f>
        <v>0</v>
      </c>
      <c r="N1304" s="57">
        <f t="shared" si="82"/>
        <v>-0.34</v>
      </c>
      <c r="P1304" s="58">
        <f t="shared" si="83"/>
        <v>-0.23</v>
      </c>
    </row>
    <row r="1305" spans="1:16" x14ac:dyDescent="0.3">
      <c r="A1305">
        <v>712</v>
      </c>
      <c r="B1305" t="s">
        <v>144</v>
      </c>
      <c r="C1305">
        <v>2005</v>
      </c>
      <c r="D1305" s="57">
        <v>0.98</v>
      </c>
      <c r="E1305" s="57">
        <v>0</v>
      </c>
      <c r="F1305" s="57">
        <v>0</v>
      </c>
      <c r="G1305" s="57">
        <v>0.28000000000000003</v>
      </c>
      <c r="H1305" s="57">
        <v>0.06</v>
      </c>
      <c r="I1305" s="57">
        <v>0</v>
      </c>
      <c r="J1305" s="57">
        <v>0.64</v>
      </c>
      <c r="K1305" s="59" t="str">
        <f t="shared" si="80"/>
        <v>712.2005</v>
      </c>
      <c r="L1305" s="58">
        <f t="shared" si="81"/>
        <v>-0.28000000000000003</v>
      </c>
      <c r="M1305" s="58">
        <f>IFERROR(_xlfn.XLOOKUP(K1305,'02 By Fund. Year'!A:A,'02 By Fund. Year'!B:B),0)</f>
        <v>0</v>
      </c>
      <c r="N1305" s="57">
        <f t="shared" si="82"/>
        <v>-0.28000000000000003</v>
      </c>
      <c r="P1305" s="58">
        <f t="shared" si="83"/>
        <v>-0.06</v>
      </c>
    </row>
    <row r="1306" spans="1:16" x14ac:dyDescent="0.3">
      <c r="A1306">
        <v>712</v>
      </c>
      <c r="B1306" t="s">
        <v>144</v>
      </c>
      <c r="C1306">
        <v>2004</v>
      </c>
      <c r="D1306" s="57">
        <v>0.74</v>
      </c>
      <c r="E1306" s="57">
        <v>0</v>
      </c>
      <c r="F1306" s="57">
        <v>0</v>
      </c>
      <c r="G1306" s="57">
        <v>0.27</v>
      </c>
      <c r="H1306" s="57">
        <v>0.03</v>
      </c>
      <c r="I1306" s="57">
        <v>0</v>
      </c>
      <c r="J1306" s="57">
        <v>0.44</v>
      </c>
      <c r="K1306" s="59" t="str">
        <f t="shared" si="80"/>
        <v>712.2004</v>
      </c>
      <c r="L1306" s="58">
        <f t="shared" si="81"/>
        <v>-0.27</v>
      </c>
      <c r="M1306" s="58">
        <f>IFERROR(_xlfn.XLOOKUP(K1306,'02 By Fund. Year'!A:A,'02 By Fund. Year'!B:B),0)</f>
        <v>0</v>
      </c>
      <c r="N1306" s="57">
        <f t="shared" si="82"/>
        <v>-0.27</v>
      </c>
      <c r="P1306" s="58">
        <f t="shared" si="83"/>
        <v>-0.03</v>
      </c>
    </row>
    <row r="1307" spans="1:16" x14ac:dyDescent="0.3">
      <c r="A1307">
        <v>712</v>
      </c>
      <c r="B1307" t="s">
        <v>144</v>
      </c>
      <c r="C1307">
        <v>2003</v>
      </c>
      <c r="D1307" s="57">
        <v>0.35</v>
      </c>
      <c r="E1307" s="57">
        <v>0</v>
      </c>
      <c r="F1307" s="57">
        <v>0</v>
      </c>
      <c r="G1307" s="57">
        <v>0.13</v>
      </c>
      <c r="H1307" s="57">
        <v>0</v>
      </c>
      <c r="I1307" s="57">
        <v>0</v>
      </c>
      <c r="J1307" s="57">
        <v>0.22</v>
      </c>
      <c r="K1307" s="59" t="str">
        <f t="shared" si="80"/>
        <v>712.2003</v>
      </c>
      <c r="L1307" s="58">
        <f t="shared" si="81"/>
        <v>-0.13</v>
      </c>
      <c r="M1307" s="58">
        <f>IFERROR(_xlfn.XLOOKUP(K1307,'02 By Fund. Year'!A:A,'02 By Fund. Year'!B:B),0)</f>
        <v>0</v>
      </c>
      <c r="N1307" s="57">
        <f t="shared" si="82"/>
        <v>-0.13</v>
      </c>
      <c r="P1307" s="58">
        <f t="shared" si="83"/>
        <v>0</v>
      </c>
    </row>
    <row r="1308" spans="1:16" x14ac:dyDescent="0.3">
      <c r="A1308">
        <v>712</v>
      </c>
      <c r="B1308" t="s">
        <v>144</v>
      </c>
      <c r="C1308">
        <v>2002</v>
      </c>
      <c r="D1308" s="57">
        <v>0.39</v>
      </c>
      <c r="E1308" s="57">
        <v>0</v>
      </c>
      <c r="F1308" s="57">
        <v>0</v>
      </c>
      <c r="G1308" s="57">
        <v>0</v>
      </c>
      <c r="H1308" s="57">
        <v>0</v>
      </c>
      <c r="I1308" s="57">
        <v>0</v>
      </c>
      <c r="J1308" s="57">
        <v>0.39</v>
      </c>
      <c r="K1308" s="59" t="str">
        <f t="shared" si="80"/>
        <v>712.2002</v>
      </c>
      <c r="L1308" s="58">
        <f t="shared" si="81"/>
        <v>0</v>
      </c>
      <c r="M1308" s="58">
        <f>IFERROR(_xlfn.XLOOKUP(K1308,'02 By Fund. Year'!A:A,'02 By Fund. Year'!B:B),0)</f>
        <v>0</v>
      </c>
      <c r="N1308" s="57">
        <f t="shared" si="82"/>
        <v>0</v>
      </c>
      <c r="P1308" s="58">
        <f t="shared" si="83"/>
        <v>0</v>
      </c>
    </row>
    <row r="1309" spans="1:16" x14ac:dyDescent="0.3">
      <c r="A1309">
        <v>712</v>
      </c>
      <c r="B1309" t="s">
        <v>144</v>
      </c>
      <c r="C1309">
        <v>1998</v>
      </c>
      <c r="D1309" s="57">
        <v>0.13</v>
      </c>
      <c r="E1309" s="57">
        <v>0</v>
      </c>
      <c r="F1309" s="57">
        <v>0</v>
      </c>
      <c r="G1309" s="57">
        <v>0</v>
      </c>
      <c r="H1309" s="57">
        <v>0</v>
      </c>
      <c r="I1309" s="57">
        <v>0</v>
      </c>
      <c r="J1309" s="57">
        <v>0.13</v>
      </c>
      <c r="K1309" s="59" t="str">
        <f t="shared" si="80"/>
        <v>712.1998</v>
      </c>
      <c r="L1309" s="58">
        <f t="shared" si="81"/>
        <v>0</v>
      </c>
      <c r="M1309" s="58">
        <f>IFERROR(_xlfn.XLOOKUP(K1309,'02 By Fund. Year'!A:A,'02 By Fund. Year'!B:B),0)</f>
        <v>0</v>
      </c>
      <c r="N1309" s="57">
        <f t="shared" si="82"/>
        <v>0</v>
      </c>
      <c r="P1309" s="58">
        <f t="shared" si="83"/>
        <v>0</v>
      </c>
    </row>
    <row r="1310" spans="1:16" x14ac:dyDescent="0.3">
      <c r="A1310">
        <v>714</v>
      </c>
      <c r="B1310" t="s">
        <v>145</v>
      </c>
      <c r="C1310">
        <v>2025</v>
      </c>
      <c r="D1310" s="57">
        <v>62281094.68</v>
      </c>
      <c r="E1310" s="57">
        <v>20324.8</v>
      </c>
      <c r="F1310" s="57">
        <v>-67044.13</v>
      </c>
      <c r="G1310" s="57">
        <v>302.36</v>
      </c>
      <c r="H1310" s="57">
        <v>59970382.950000003</v>
      </c>
      <c r="I1310" s="57">
        <v>1591403.52</v>
      </c>
      <c r="J1310" s="57">
        <v>672286.52</v>
      </c>
      <c r="K1310" s="59" t="str">
        <f t="shared" si="80"/>
        <v>714.2025</v>
      </c>
      <c r="L1310" s="58">
        <f t="shared" si="81"/>
        <v>-47021.69</v>
      </c>
      <c r="M1310" s="58">
        <f>IFERROR(_xlfn.XLOOKUP(K1310,'02 By Fund. Year'!A:A,'02 By Fund. Year'!B:B),0)</f>
        <v>-227070.88</v>
      </c>
      <c r="N1310" s="57">
        <f t="shared" si="82"/>
        <v>-274092.57</v>
      </c>
      <c r="P1310" s="58">
        <f t="shared" si="83"/>
        <v>-59743312.07</v>
      </c>
    </row>
    <row r="1311" spans="1:16" x14ac:dyDescent="0.3">
      <c r="A1311">
        <v>714</v>
      </c>
      <c r="B1311" t="s">
        <v>145</v>
      </c>
      <c r="C1311">
        <v>2024</v>
      </c>
      <c r="D1311" s="57">
        <v>597137.30000000005</v>
      </c>
      <c r="E1311" s="57">
        <v>0</v>
      </c>
      <c r="F1311" s="57">
        <v>-43341.3</v>
      </c>
      <c r="G1311" s="57">
        <v>259.12</v>
      </c>
      <c r="H1311" s="57">
        <v>361992.14</v>
      </c>
      <c r="I1311" s="57">
        <v>-274.94</v>
      </c>
      <c r="J1311" s="57">
        <v>191819.68</v>
      </c>
      <c r="K1311" s="59" t="str">
        <f t="shared" si="80"/>
        <v>714.2024</v>
      </c>
      <c r="L1311" s="58">
        <f t="shared" si="81"/>
        <v>-43600.420000000006</v>
      </c>
      <c r="M1311" s="58">
        <f>IFERROR(_xlfn.XLOOKUP(K1311,'02 By Fund. Year'!A:A,'02 By Fund. Year'!B:B),0)</f>
        <v>357130.87</v>
      </c>
      <c r="N1311" s="57">
        <f t="shared" si="82"/>
        <v>313530.45</v>
      </c>
      <c r="P1311" s="58">
        <f t="shared" si="83"/>
        <v>-719123.01</v>
      </c>
    </row>
    <row r="1312" spans="1:16" x14ac:dyDescent="0.3">
      <c r="A1312">
        <v>714</v>
      </c>
      <c r="B1312" t="s">
        <v>145</v>
      </c>
      <c r="C1312">
        <v>2023</v>
      </c>
      <c r="D1312" s="57">
        <v>129043.92</v>
      </c>
      <c r="E1312" s="57">
        <v>157.79</v>
      </c>
      <c r="F1312" s="57">
        <v>-5509.74</v>
      </c>
      <c r="G1312" s="57">
        <v>154.77000000000001</v>
      </c>
      <c r="H1312" s="57">
        <v>43473.81</v>
      </c>
      <c r="I1312" s="57">
        <v>1.89</v>
      </c>
      <c r="J1312" s="57">
        <v>80061.5</v>
      </c>
      <c r="K1312" s="59" t="str">
        <f t="shared" si="80"/>
        <v>714.2023</v>
      </c>
      <c r="L1312" s="58">
        <f t="shared" si="81"/>
        <v>-5506.72</v>
      </c>
      <c r="M1312" s="58">
        <f>IFERROR(_xlfn.XLOOKUP(K1312,'02 By Fund. Year'!A:A,'02 By Fund. Year'!B:B),0)</f>
        <v>92856.809999999983</v>
      </c>
      <c r="N1312" s="57">
        <f t="shared" si="82"/>
        <v>87350.089999999982</v>
      </c>
      <c r="P1312" s="58">
        <f t="shared" si="83"/>
        <v>-136330.62</v>
      </c>
    </row>
    <row r="1313" spans="1:16" x14ac:dyDescent="0.3">
      <c r="A1313">
        <v>714</v>
      </c>
      <c r="B1313" t="s">
        <v>145</v>
      </c>
      <c r="C1313">
        <v>2022</v>
      </c>
      <c r="D1313" s="57">
        <v>69391.7</v>
      </c>
      <c r="E1313" s="57">
        <v>0</v>
      </c>
      <c r="F1313" s="57">
        <v>-3489.51</v>
      </c>
      <c r="G1313" s="57">
        <v>146.1</v>
      </c>
      <c r="H1313" s="57">
        <v>29018.78</v>
      </c>
      <c r="I1313" s="57">
        <v>1.47</v>
      </c>
      <c r="J1313" s="57">
        <v>36735.839999999997</v>
      </c>
      <c r="K1313" s="59" t="str">
        <f t="shared" si="80"/>
        <v>714.2022</v>
      </c>
      <c r="L1313" s="58">
        <f t="shared" si="81"/>
        <v>-3635.61</v>
      </c>
      <c r="M1313" s="58">
        <f>IFERROR(_xlfn.XLOOKUP(K1313,'02 By Fund. Year'!A:A,'02 By Fund. Year'!B:B),0)</f>
        <v>5768.04</v>
      </c>
      <c r="N1313" s="57">
        <f t="shared" si="82"/>
        <v>2132.4299999999998</v>
      </c>
      <c r="P1313" s="58">
        <f t="shared" si="83"/>
        <v>-34786.82</v>
      </c>
    </row>
    <row r="1314" spans="1:16" x14ac:dyDescent="0.3">
      <c r="A1314">
        <v>714</v>
      </c>
      <c r="B1314" t="s">
        <v>145</v>
      </c>
      <c r="C1314">
        <v>2021</v>
      </c>
      <c r="D1314" s="57">
        <v>28680.560000000001</v>
      </c>
      <c r="E1314" s="57">
        <v>0</v>
      </c>
      <c r="F1314" s="57">
        <v>-4810.32</v>
      </c>
      <c r="G1314" s="57">
        <v>211.19</v>
      </c>
      <c r="H1314" s="57">
        <v>11244.98</v>
      </c>
      <c r="I1314" s="57">
        <v>-51.7</v>
      </c>
      <c r="J1314" s="57">
        <v>12465.77</v>
      </c>
      <c r="K1314" s="59" t="str">
        <f t="shared" si="80"/>
        <v>714.2021</v>
      </c>
      <c r="L1314" s="58">
        <f t="shared" si="81"/>
        <v>-5021.5099999999993</v>
      </c>
      <c r="M1314" s="58">
        <f>IFERROR(_xlfn.XLOOKUP(K1314,'02 By Fund. Year'!A:A,'02 By Fund. Year'!B:B),0)</f>
        <v>6359.1</v>
      </c>
      <c r="N1314" s="57">
        <f t="shared" si="82"/>
        <v>1337.5900000000011</v>
      </c>
      <c r="P1314" s="58">
        <f t="shared" si="83"/>
        <v>-17604.080000000002</v>
      </c>
    </row>
    <row r="1315" spans="1:16" x14ac:dyDescent="0.3">
      <c r="A1315">
        <v>714</v>
      </c>
      <c r="B1315" t="s">
        <v>145</v>
      </c>
      <c r="C1315">
        <v>2020</v>
      </c>
      <c r="D1315" s="57">
        <v>10272.49</v>
      </c>
      <c r="E1315" s="57">
        <v>0</v>
      </c>
      <c r="F1315" s="57">
        <v>-2363.0500000000002</v>
      </c>
      <c r="G1315" s="57">
        <v>171.73</v>
      </c>
      <c r="H1315" s="57">
        <v>673.44</v>
      </c>
      <c r="I1315" s="57">
        <v>5.41</v>
      </c>
      <c r="J1315" s="57">
        <v>7058.86</v>
      </c>
      <c r="K1315" s="59" t="str">
        <f t="shared" si="80"/>
        <v>714.2020</v>
      </c>
      <c r="L1315" s="58">
        <f t="shared" si="81"/>
        <v>-2534.7800000000002</v>
      </c>
      <c r="M1315" s="58">
        <f>IFERROR(_xlfn.XLOOKUP(K1315,'02 By Fund. Year'!A:A,'02 By Fund. Year'!B:B),0)</f>
        <v>1325.3400000000001</v>
      </c>
      <c r="N1315" s="57">
        <f t="shared" si="82"/>
        <v>-1209.44</v>
      </c>
      <c r="P1315" s="58">
        <f t="shared" si="83"/>
        <v>-1998.7800000000002</v>
      </c>
    </row>
    <row r="1316" spans="1:16" x14ac:dyDescent="0.3">
      <c r="A1316">
        <v>714</v>
      </c>
      <c r="B1316" t="s">
        <v>145</v>
      </c>
      <c r="C1316">
        <v>2019</v>
      </c>
      <c r="D1316" s="57">
        <v>8564.57</v>
      </c>
      <c r="E1316" s="57">
        <v>0</v>
      </c>
      <c r="F1316" s="57">
        <v>-799.24</v>
      </c>
      <c r="G1316" s="57">
        <v>390.44</v>
      </c>
      <c r="H1316" s="57">
        <v>1110.56</v>
      </c>
      <c r="I1316" s="57">
        <v>-2.93</v>
      </c>
      <c r="J1316" s="57">
        <v>6267.26</v>
      </c>
      <c r="K1316" s="59" t="str">
        <f t="shared" si="80"/>
        <v>714.2019</v>
      </c>
      <c r="L1316" s="58">
        <f t="shared" si="81"/>
        <v>-1189.68</v>
      </c>
      <c r="M1316" s="58">
        <f>IFERROR(_xlfn.XLOOKUP(K1316,'02 By Fund. Year'!A:A,'02 By Fund. Year'!B:B),0)</f>
        <v>-64.209999999999965</v>
      </c>
      <c r="N1316" s="57">
        <f t="shared" si="82"/>
        <v>-1253.8900000000001</v>
      </c>
      <c r="P1316" s="58">
        <f t="shared" si="83"/>
        <v>-1046.3499999999999</v>
      </c>
    </row>
    <row r="1317" spans="1:16" x14ac:dyDescent="0.3">
      <c r="A1317">
        <v>714</v>
      </c>
      <c r="B1317" t="s">
        <v>145</v>
      </c>
      <c r="C1317">
        <v>2018</v>
      </c>
      <c r="D1317" s="57">
        <v>4492.49</v>
      </c>
      <c r="E1317" s="57">
        <v>0</v>
      </c>
      <c r="F1317" s="57">
        <v>0</v>
      </c>
      <c r="G1317" s="57">
        <v>1220.51</v>
      </c>
      <c r="H1317" s="57">
        <v>300.77</v>
      </c>
      <c r="I1317" s="57">
        <v>0</v>
      </c>
      <c r="J1317" s="57">
        <v>2971.21</v>
      </c>
      <c r="K1317" s="59" t="str">
        <f t="shared" si="80"/>
        <v>714.2018</v>
      </c>
      <c r="L1317" s="58">
        <f t="shared" si="81"/>
        <v>-1220.51</v>
      </c>
      <c r="M1317" s="58">
        <f>IFERROR(_xlfn.XLOOKUP(K1317,'02 By Fund. Year'!A:A,'02 By Fund. Year'!B:B),0)</f>
        <v>0</v>
      </c>
      <c r="N1317" s="57">
        <f t="shared" si="82"/>
        <v>-1220.51</v>
      </c>
      <c r="P1317" s="58">
        <f t="shared" si="83"/>
        <v>-300.77</v>
      </c>
    </row>
    <row r="1318" spans="1:16" x14ac:dyDescent="0.3">
      <c r="A1318">
        <v>714</v>
      </c>
      <c r="B1318" t="s">
        <v>145</v>
      </c>
      <c r="C1318">
        <v>2017</v>
      </c>
      <c r="D1318" s="57">
        <v>1920.52</v>
      </c>
      <c r="E1318" s="57">
        <v>0</v>
      </c>
      <c r="F1318" s="57">
        <v>0</v>
      </c>
      <c r="G1318" s="57">
        <v>33.42</v>
      </c>
      <c r="H1318" s="57">
        <v>150.41</v>
      </c>
      <c r="I1318" s="57">
        <v>0</v>
      </c>
      <c r="J1318" s="57">
        <v>1736.69</v>
      </c>
      <c r="K1318" s="59" t="str">
        <f t="shared" si="80"/>
        <v>714.2017</v>
      </c>
      <c r="L1318" s="58">
        <f t="shared" si="81"/>
        <v>-33.42</v>
      </c>
      <c r="M1318" s="58">
        <f>IFERROR(_xlfn.XLOOKUP(K1318,'02 By Fund. Year'!A:A,'02 By Fund. Year'!B:B),0)</f>
        <v>0</v>
      </c>
      <c r="N1318" s="57">
        <f t="shared" si="82"/>
        <v>-33.42</v>
      </c>
      <c r="P1318" s="58">
        <f t="shared" si="83"/>
        <v>-150.41</v>
      </c>
    </row>
    <row r="1319" spans="1:16" x14ac:dyDescent="0.3">
      <c r="A1319">
        <v>714</v>
      </c>
      <c r="B1319" t="s">
        <v>145</v>
      </c>
      <c r="C1319">
        <v>2016</v>
      </c>
      <c r="D1319" s="57">
        <v>1855.73</v>
      </c>
      <c r="E1319" s="57">
        <v>0</v>
      </c>
      <c r="F1319" s="57">
        <v>0</v>
      </c>
      <c r="G1319" s="57">
        <v>474.47</v>
      </c>
      <c r="H1319" s="57">
        <v>159.74</v>
      </c>
      <c r="I1319" s="57">
        <v>0</v>
      </c>
      <c r="J1319" s="57">
        <v>1221.52</v>
      </c>
      <c r="K1319" s="59" t="str">
        <f t="shared" si="80"/>
        <v>714.2016</v>
      </c>
      <c r="L1319" s="58">
        <f t="shared" si="81"/>
        <v>-474.47</v>
      </c>
      <c r="M1319" s="58">
        <f>IFERROR(_xlfn.XLOOKUP(K1319,'02 By Fund. Year'!A:A,'02 By Fund. Year'!B:B),0)</f>
        <v>0</v>
      </c>
      <c r="N1319" s="57">
        <f t="shared" si="82"/>
        <v>-474.47</v>
      </c>
      <c r="P1319" s="58">
        <f t="shared" si="83"/>
        <v>-159.74</v>
      </c>
    </row>
    <row r="1320" spans="1:16" x14ac:dyDescent="0.3">
      <c r="A1320">
        <v>714</v>
      </c>
      <c r="B1320" t="s">
        <v>145</v>
      </c>
      <c r="C1320">
        <v>2015</v>
      </c>
      <c r="D1320" s="57">
        <v>1024.74</v>
      </c>
      <c r="E1320" s="57">
        <v>0</v>
      </c>
      <c r="F1320" s="57">
        <v>0</v>
      </c>
      <c r="G1320" s="57">
        <v>24.55</v>
      </c>
      <c r="H1320" s="57">
        <v>144.27000000000001</v>
      </c>
      <c r="I1320" s="57">
        <v>0</v>
      </c>
      <c r="J1320" s="57">
        <v>855.92</v>
      </c>
      <c r="K1320" s="59" t="str">
        <f t="shared" si="80"/>
        <v>714.2015</v>
      </c>
      <c r="L1320" s="58">
        <f t="shared" si="81"/>
        <v>-24.55</v>
      </c>
      <c r="M1320" s="58">
        <f>IFERROR(_xlfn.XLOOKUP(K1320,'02 By Fund. Year'!A:A,'02 By Fund. Year'!B:B),0)</f>
        <v>0</v>
      </c>
      <c r="N1320" s="57">
        <f t="shared" si="82"/>
        <v>-24.55</v>
      </c>
      <c r="P1320" s="58">
        <f t="shared" si="83"/>
        <v>-144.27000000000001</v>
      </c>
    </row>
    <row r="1321" spans="1:16" x14ac:dyDescent="0.3">
      <c r="A1321">
        <v>714</v>
      </c>
      <c r="B1321" t="s">
        <v>145</v>
      </c>
      <c r="C1321">
        <v>2014</v>
      </c>
      <c r="D1321" s="57">
        <v>1295.44</v>
      </c>
      <c r="E1321" s="57">
        <v>0</v>
      </c>
      <c r="F1321" s="57">
        <v>0</v>
      </c>
      <c r="G1321" s="57">
        <v>13.7</v>
      </c>
      <c r="H1321" s="57">
        <v>119.14</v>
      </c>
      <c r="I1321" s="57">
        <v>0</v>
      </c>
      <c r="J1321" s="57">
        <v>1162.5999999999999</v>
      </c>
      <c r="K1321" s="59" t="str">
        <f t="shared" si="80"/>
        <v>714.2014</v>
      </c>
      <c r="L1321" s="58">
        <f t="shared" si="81"/>
        <v>-13.7</v>
      </c>
      <c r="M1321" s="58">
        <f>IFERROR(_xlfn.XLOOKUP(K1321,'02 By Fund. Year'!A:A,'02 By Fund. Year'!B:B),0)</f>
        <v>0</v>
      </c>
      <c r="N1321" s="57">
        <f t="shared" si="82"/>
        <v>-13.7</v>
      </c>
      <c r="P1321" s="58">
        <f t="shared" si="83"/>
        <v>-119.14</v>
      </c>
    </row>
    <row r="1322" spans="1:16" x14ac:dyDescent="0.3">
      <c r="A1322">
        <v>714</v>
      </c>
      <c r="B1322" t="s">
        <v>145</v>
      </c>
      <c r="C1322">
        <v>2013</v>
      </c>
      <c r="D1322" s="57">
        <v>962.72</v>
      </c>
      <c r="E1322" s="57">
        <v>0</v>
      </c>
      <c r="F1322" s="57">
        <v>0</v>
      </c>
      <c r="G1322" s="57">
        <v>14.61</v>
      </c>
      <c r="H1322" s="57">
        <v>0.36</v>
      </c>
      <c r="I1322" s="57">
        <v>0</v>
      </c>
      <c r="J1322" s="57">
        <v>947.75</v>
      </c>
      <c r="K1322" s="59" t="str">
        <f t="shared" si="80"/>
        <v>714.2013</v>
      </c>
      <c r="L1322" s="58">
        <f t="shared" si="81"/>
        <v>-14.61</v>
      </c>
      <c r="M1322" s="58">
        <f>IFERROR(_xlfn.XLOOKUP(K1322,'02 By Fund. Year'!A:A,'02 By Fund. Year'!B:B),0)</f>
        <v>0</v>
      </c>
      <c r="N1322" s="57">
        <f t="shared" si="82"/>
        <v>-14.61</v>
      </c>
      <c r="P1322" s="58">
        <f t="shared" si="83"/>
        <v>-0.36</v>
      </c>
    </row>
    <row r="1323" spans="1:16" x14ac:dyDescent="0.3">
      <c r="A1323">
        <v>714</v>
      </c>
      <c r="B1323" t="s">
        <v>145</v>
      </c>
      <c r="C1323">
        <v>2012</v>
      </c>
      <c r="D1323" s="57">
        <v>855.07</v>
      </c>
      <c r="E1323" s="57">
        <v>0</v>
      </c>
      <c r="F1323" s="57">
        <v>0</v>
      </c>
      <c r="G1323" s="57">
        <v>14.49</v>
      </c>
      <c r="H1323" s="57">
        <v>0.19</v>
      </c>
      <c r="I1323" s="57">
        <v>0</v>
      </c>
      <c r="J1323" s="57">
        <v>840.39</v>
      </c>
      <c r="K1323" s="59" t="str">
        <f t="shared" si="80"/>
        <v>714.2012</v>
      </c>
      <c r="L1323" s="58">
        <f t="shared" si="81"/>
        <v>-14.49</v>
      </c>
      <c r="M1323" s="58">
        <f>IFERROR(_xlfn.XLOOKUP(K1323,'02 By Fund. Year'!A:A,'02 By Fund. Year'!B:B),0)</f>
        <v>0</v>
      </c>
      <c r="N1323" s="57">
        <f t="shared" si="82"/>
        <v>-14.49</v>
      </c>
      <c r="P1323" s="58">
        <f t="shared" si="83"/>
        <v>-0.19</v>
      </c>
    </row>
    <row r="1324" spans="1:16" x14ac:dyDescent="0.3">
      <c r="A1324">
        <v>714</v>
      </c>
      <c r="B1324" t="s">
        <v>145</v>
      </c>
      <c r="C1324">
        <v>2011</v>
      </c>
      <c r="D1324" s="57">
        <v>1570.77</v>
      </c>
      <c r="E1324" s="57">
        <v>0</v>
      </c>
      <c r="F1324" s="57">
        <v>0</v>
      </c>
      <c r="G1324" s="57">
        <v>14.32</v>
      </c>
      <c r="H1324" s="57">
        <v>71.959999999999994</v>
      </c>
      <c r="I1324" s="57">
        <v>0</v>
      </c>
      <c r="J1324" s="57">
        <v>1484.49</v>
      </c>
      <c r="K1324" s="59" t="str">
        <f t="shared" si="80"/>
        <v>714.2011</v>
      </c>
      <c r="L1324" s="58">
        <f t="shared" si="81"/>
        <v>-14.32</v>
      </c>
      <c r="M1324" s="58">
        <f>IFERROR(_xlfn.XLOOKUP(K1324,'02 By Fund. Year'!A:A,'02 By Fund. Year'!B:B),0)</f>
        <v>0</v>
      </c>
      <c r="N1324" s="57">
        <f t="shared" si="82"/>
        <v>-14.32</v>
      </c>
      <c r="P1324" s="58">
        <f t="shared" si="83"/>
        <v>-71.959999999999994</v>
      </c>
    </row>
    <row r="1325" spans="1:16" x14ac:dyDescent="0.3">
      <c r="A1325">
        <v>714</v>
      </c>
      <c r="B1325" t="s">
        <v>145</v>
      </c>
      <c r="C1325">
        <v>2010</v>
      </c>
      <c r="D1325" s="57">
        <v>790.84</v>
      </c>
      <c r="E1325" s="57">
        <v>0</v>
      </c>
      <c r="F1325" s="57">
        <v>0</v>
      </c>
      <c r="G1325" s="57">
        <v>18.43</v>
      </c>
      <c r="H1325" s="57">
        <v>70.83</v>
      </c>
      <c r="I1325" s="57">
        <v>0</v>
      </c>
      <c r="J1325" s="57">
        <v>701.58</v>
      </c>
      <c r="K1325" s="59" t="str">
        <f t="shared" si="80"/>
        <v>714.2010</v>
      </c>
      <c r="L1325" s="58">
        <f t="shared" si="81"/>
        <v>-18.43</v>
      </c>
      <c r="M1325" s="58">
        <f>IFERROR(_xlfn.XLOOKUP(K1325,'02 By Fund. Year'!A:A,'02 By Fund. Year'!B:B),0)</f>
        <v>0</v>
      </c>
      <c r="N1325" s="57">
        <f t="shared" si="82"/>
        <v>-18.43</v>
      </c>
      <c r="P1325" s="58">
        <f t="shared" si="83"/>
        <v>-70.83</v>
      </c>
    </row>
    <row r="1326" spans="1:16" x14ac:dyDescent="0.3">
      <c r="A1326">
        <v>714</v>
      </c>
      <c r="B1326" t="s">
        <v>145</v>
      </c>
      <c r="C1326">
        <v>2009</v>
      </c>
      <c r="D1326" s="57">
        <v>380.14</v>
      </c>
      <c r="E1326" s="57">
        <v>0</v>
      </c>
      <c r="F1326" s="57">
        <v>0</v>
      </c>
      <c r="G1326" s="57">
        <v>62.58</v>
      </c>
      <c r="H1326" s="57">
        <v>26.01</v>
      </c>
      <c r="I1326" s="57">
        <v>0</v>
      </c>
      <c r="J1326" s="57">
        <v>291.55</v>
      </c>
      <c r="K1326" s="59" t="str">
        <f t="shared" si="80"/>
        <v>714.2009</v>
      </c>
      <c r="L1326" s="58">
        <f t="shared" si="81"/>
        <v>-62.58</v>
      </c>
      <c r="M1326" s="58">
        <f>IFERROR(_xlfn.XLOOKUP(K1326,'02 By Fund. Year'!A:A,'02 By Fund. Year'!B:B),0)</f>
        <v>0</v>
      </c>
      <c r="N1326" s="57">
        <f t="shared" si="82"/>
        <v>-62.58</v>
      </c>
      <c r="P1326" s="58">
        <f t="shared" si="83"/>
        <v>-26.01</v>
      </c>
    </row>
    <row r="1327" spans="1:16" x14ac:dyDescent="0.3">
      <c r="A1327">
        <v>714</v>
      </c>
      <c r="B1327" t="s">
        <v>145</v>
      </c>
      <c r="C1327">
        <v>2008</v>
      </c>
      <c r="D1327" s="57">
        <v>598.53</v>
      </c>
      <c r="E1327" s="57">
        <v>0</v>
      </c>
      <c r="F1327" s="57">
        <v>0</v>
      </c>
      <c r="G1327" s="57">
        <v>120.51</v>
      </c>
      <c r="H1327" s="57">
        <v>78.930000000000007</v>
      </c>
      <c r="I1327" s="57">
        <v>0</v>
      </c>
      <c r="J1327" s="57">
        <v>399.09</v>
      </c>
      <c r="K1327" s="59" t="str">
        <f t="shared" si="80"/>
        <v>714.2008</v>
      </c>
      <c r="L1327" s="58">
        <f t="shared" si="81"/>
        <v>-120.51</v>
      </c>
      <c r="M1327" s="58">
        <f>IFERROR(_xlfn.XLOOKUP(K1327,'02 By Fund. Year'!A:A,'02 By Fund. Year'!B:B),0)</f>
        <v>0</v>
      </c>
      <c r="N1327" s="57">
        <f t="shared" si="82"/>
        <v>-120.51</v>
      </c>
      <c r="P1327" s="58">
        <f t="shared" si="83"/>
        <v>-78.930000000000007</v>
      </c>
    </row>
    <row r="1328" spans="1:16" x14ac:dyDescent="0.3">
      <c r="A1328">
        <v>714</v>
      </c>
      <c r="B1328" t="s">
        <v>145</v>
      </c>
      <c r="C1328">
        <v>2007</v>
      </c>
      <c r="D1328" s="57">
        <v>218.31</v>
      </c>
      <c r="E1328" s="57">
        <v>0</v>
      </c>
      <c r="F1328" s="57">
        <v>0</v>
      </c>
      <c r="G1328" s="57">
        <v>21.24</v>
      </c>
      <c r="H1328" s="57">
        <v>7.48</v>
      </c>
      <c r="I1328" s="57">
        <v>0</v>
      </c>
      <c r="J1328" s="57">
        <v>189.59</v>
      </c>
      <c r="K1328" s="59" t="str">
        <f t="shared" si="80"/>
        <v>714.2007</v>
      </c>
      <c r="L1328" s="58">
        <f t="shared" si="81"/>
        <v>-21.24</v>
      </c>
      <c r="M1328" s="58">
        <f>IFERROR(_xlfn.XLOOKUP(K1328,'02 By Fund. Year'!A:A,'02 By Fund. Year'!B:B),0)</f>
        <v>0</v>
      </c>
      <c r="N1328" s="57">
        <f t="shared" si="82"/>
        <v>-21.24</v>
      </c>
      <c r="P1328" s="58">
        <f t="shared" si="83"/>
        <v>-7.48</v>
      </c>
    </row>
    <row r="1329" spans="1:16" x14ac:dyDescent="0.3">
      <c r="A1329">
        <v>714</v>
      </c>
      <c r="B1329" t="s">
        <v>145</v>
      </c>
      <c r="C1329">
        <v>2006</v>
      </c>
      <c r="D1329" s="57">
        <v>205.64</v>
      </c>
      <c r="E1329" s="57">
        <v>0</v>
      </c>
      <c r="F1329" s="57">
        <v>0</v>
      </c>
      <c r="G1329" s="57">
        <v>23.39</v>
      </c>
      <c r="H1329" s="57">
        <v>16.149999999999999</v>
      </c>
      <c r="I1329" s="57">
        <v>0</v>
      </c>
      <c r="J1329" s="57">
        <v>166.1</v>
      </c>
      <c r="K1329" s="59" t="str">
        <f t="shared" si="80"/>
        <v>714.2006</v>
      </c>
      <c r="L1329" s="58">
        <f t="shared" si="81"/>
        <v>-23.39</v>
      </c>
      <c r="M1329" s="58">
        <f>IFERROR(_xlfn.XLOOKUP(K1329,'02 By Fund. Year'!A:A,'02 By Fund. Year'!B:B),0)</f>
        <v>0</v>
      </c>
      <c r="N1329" s="57">
        <f t="shared" si="82"/>
        <v>-23.39</v>
      </c>
      <c r="P1329" s="58">
        <f t="shared" si="83"/>
        <v>-16.149999999999999</v>
      </c>
    </row>
    <row r="1330" spans="1:16" x14ac:dyDescent="0.3">
      <c r="A1330">
        <v>714</v>
      </c>
      <c r="B1330" t="s">
        <v>145</v>
      </c>
      <c r="C1330">
        <v>2005</v>
      </c>
      <c r="D1330" s="57">
        <v>166.54</v>
      </c>
      <c r="E1330" s="57">
        <v>0</v>
      </c>
      <c r="F1330" s="57">
        <v>0</v>
      </c>
      <c r="G1330" s="57">
        <v>18.8</v>
      </c>
      <c r="H1330" s="57">
        <v>3.87</v>
      </c>
      <c r="I1330" s="57">
        <v>0</v>
      </c>
      <c r="J1330" s="57">
        <v>143.87</v>
      </c>
      <c r="K1330" s="59" t="str">
        <f t="shared" si="80"/>
        <v>714.2005</v>
      </c>
      <c r="L1330" s="58">
        <f t="shared" si="81"/>
        <v>-18.8</v>
      </c>
      <c r="M1330" s="58">
        <f>IFERROR(_xlfn.XLOOKUP(K1330,'02 By Fund. Year'!A:A,'02 By Fund. Year'!B:B),0)</f>
        <v>0</v>
      </c>
      <c r="N1330" s="57">
        <f t="shared" si="82"/>
        <v>-18.8</v>
      </c>
      <c r="P1330" s="58">
        <f t="shared" si="83"/>
        <v>-3.87</v>
      </c>
    </row>
    <row r="1331" spans="1:16" x14ac:dyDescent="0.3">
      <c r="A1331">
        <v>714</v>
      </c>
      <c r="B1331" t="s">
        <v>145</v>
      </c>
      <c r="C1331">
        <v>2004</v>
      </c>
      <c r="D1331" s="57">
        <v>122.4</v>
      </c>
      <c r="E1331" s="57">
        <v>0</v>
      </c>
      <c r="F1331" s="57">
        <v>0</v>
      </c>
      <c r="G1331" s="57">
        <v>18.399999999999999</v>
      </c>
      <c r="H1331" s="57">
        <v>2.13</v>
      </c>
      <c r="I1331" s="57">
        <v>0</v>
      </c>
      <c r="J1331" s="57">
        <v>101.87</v>
      </c>
      <c r="K1331" s="59" t="str">
        <f t="shared" si="80"/>
        <v>714.2004</v>
      </c>
      <c r="L1331" s="58">
        <f t="shared" si="81"/>
        <v>-18.399999999999999</v>
      </c>
      <c r="M1331" s="58">
        <f>IFERROR(_xlfn.XLOOKUP(K1331,'02 By Fund. Year'!A:A,'02 By Fund. Year'!B:B),0)</f>
        <v>0</v>
      </c>
      <c r="N1331" s="57">
        <f t="shared" si="82"/>
        <v>-18.399999999999999</v>
      </c>
      <c r="P1331" s="58">
        <f t="shared" si="83"/>
        <v>-2.13</v>
      </c>
    </row>
    <row r="1332" spans="1:16" x14ac:dyDescent="0.3">
      <c r="A1332">
        <v>714</v>
      </c>
      <c r="B1332" t="s">
        <v>145</v>
      </c>
      <c r="C1332">
        <v>2003</v>
      </c>
      <c r="D1332" s="57">
        <v>60.56</v>
      </c>
      <c r="E1332" s="57">
        <v>0</v>
      </c>
      <c r="F1332" s="57">
        <v>0</v>
      </c>
      <c r="G1332" s="57">
        <v>8.67</v>
      </c>
      <c r="H1332" s="57">
        <v>0</v>
      </c>
      <c r="I1332" s="57">
        <v>0</v>
      </c>
      <c r="J1332" s="57">
        <v>51.89</v>
      </c>
      <c r="K1332" s="59" t="str">
        <f t="shared" si="80"/>
        <v>714.2003</v>
      </c>
      <c r="L1332" s="58">
        <f t="shared" si="81"/>
        <v>-8.67</v>
      </c>
      <c r="M1332" s="58">
        <f>IFERROR(_xlfn.XLOOKUP(K1332,'02 By Fund. Year'!A:A,'02 By Fund. Year'!B:B),0)</f>
        <v>0</v>
      </c>
      <c r="N1332" s="57">
        <f t="shared" si="82"/>
        <v>-8.67</v>
      </c>
      <c r="P1332" s="58">
        <f t="shared" si="83"/>
        <v>0</v>
      </c>
    </row>
    <row r="1333" spans="1:16" x14ac:dyDescent="0.3">
      <c r="A1333">
        <v>714</v>
      </c>
      <c r="B1333" t="s">
        <v>145</v>
      </c>
      <c r="C1333">
        <v>2002</v>
      </c>
      <c r="D1333" s="57">
        <v>74.27</v>
      </c>
      <c r="E1333" s="57">
        <v>0</v>
      </c>
      <c r="F1333" s="57">
        <v>0</v>
      </c>
      <c r="G1333" s="57">
        <v>0</v>
      </c>
      <c r="H1333" s="57">
        <v>0</v>
      </c>
      <c r="I1333" s="57">
        <v>0</v>
      </c>
      <c r="J1333" s="57">
        <v>74.27</v>
      </c>
      <c r="K1333" s="59" t="str">
        <f t="shared" si="80"/>
        <v>714.2002</v>
      </c>
      <c r="L1333" s="58">
        <f t="shared" si="81"/>
        <v>0</v>
      </c>
      <c r="M1333" s="58">
        <f>IFERROR(_xlfn.XLOOKUP(K1333,'02 By Fund. Year'!A:A,'02 By Fund. Year'!B:B),0)</f>
        <v>0</v>
      </c>
      <c r="N1333" s="57">
        <f t="shared" si="82"/>
        <v>0</v>
      </c>
      <c r="P1333" s="58">
        <f t="shared" si="83"/>
        <v>0</v>
      </c>
    </row>
    <row r="1334" spans="1:16" x14ac:dyDescent="0.3">
      <c r="A1334">
        <v>714</v>
      </c>
      <c r="B1334" t="s">
        <v>145</v>
      </c>
      <c r="C1334">
        <v>2001</v>
      </c>
      <c r="D1334" s="57">
        <v>121.24</v>
      </c>
      <c r="E1334" s="57">
        <v>0</v>
      </c>
      <c r="F1334" s="57">
        <v>0</v>
      </c>
      <c r="G1334" s="57">
        <v>0</v>
      </c>
      <c r="H1334" s="57">
        <v>0</v>
      </c>
      <c r="I1334" s="57">
        <v>0</v>
      </c>
      <c r="J1334" s="57">
        <v>121.24</v>
      </c>
      <c r="K1334" s="59" t="str">
        <f t="shared" si="80"/>
        <v>714.2001</v>
      </c>
      <c r="L1334" s="58">
        <f t="shared" si="81"/>
        <v>0</v>
      </c>
      <c r="M1334" s="58">
        <f>IFERROR(_xlfn.XLOOKUP(K1334,'02 By Fund. Year'!A:A,'02 By Fund. Year'!B:B),0)</f>
        <v>0</v>
      </c>
      <c r="N1334" s="57">
        <f t="shared" si="82"/>
        <v>0</v>
      </c>
      <c r="P1334" s="58">
        <f t="shared" si="83"/>
        <v>0</v>
      </c>
    </row>
    <row r="1335" spans="1:16" x14ac:dyDescent="0.3">
      <c r="A1335">
        <v>714</v>
      </c>
      <c r="B1335" t="s">
        <v>145</v>
      </c>
      <c r="C1335">
        <v>2000</v>
      </c>
      <c r="D1335" s="57">
        <v>170</v>
      </c>
      <c r="E1335" s="57">
        <v>0</v>
      </c>
      <c r="F1335" s="57">
        <v>0</v>
      </c>
      <c r="G1335" s="57">
        <v>0</v>
      </c>
      <c r="H1335" s="57">
        <v>0</v>
      </c>
      <c r="I1335" s="57">
        <v>0</v>
      </c>
      <c r="J1335" s="57">
        <v>170</v>
      </c>
      <c r="K1335" s="59" t="str">
        <f t="shared" si="80"/>
        <v>714.2000</v>
      </c>
      <c r="L1335" s="58">
        <f t="shared" si="81"/>
        <v>0</v>
      </c>
      <c r="M1335" s="58">
        <f>IFERROR(_xlfn.XLOOKUP(K1335,'02 By Fund. Year'!A:A,'02 By Fund. Year'!B:B),0)</f>
        <v>0</v>
      </c>
      <c r="N1335" s="57">
        <f t="shared" si="82"/>
        <v>0</v>
      </c>
      <c r="P1335" s="58">
        <f t="shared" si="83"/>
        <v>0</v>
      </c>
    </row>
    <row r="1336" spans="1:16" x14ac:dyDescent="0.3">
      <c r="A1336">
        <v>714</v>
      </c>
      <c r="B1336" t="s">
        <v>145</v>
      </c>
      <c r="C1336">
        <v>1999</v>
      </c>
      <c r="D1336" s="57">
        <v>106.54</v>
      </c>
      <c r="E1336" s="57">
        <v>0</v>
      </c>
      <c r="F1336" s="57">
        <v>0</v>
      </c>
      <c r="G1336" s="57">
        <v>0</v>
      </c>
      <c r="H1336" s="57">
        <v>0</v>
      </c>
      <c r="I1336" s="57">
        <v>0</v>
      </c>
      <c r="J1336" s="57">
        <v>106.54</v>
      </c>
      <c r="K1336" s="59" t="str">
        <f t="shared" si="80"/>
        <v>714.1999</v>
      </c>
      <c r="L1336" s="58">
        <f t="shared" si="81"/>
        <v>0</v>
      </c>
      <c r="M1336" s="58">
        <f>IFERROR(_xlfn.XLOOKUP(K1336,'02 By Fund. Year'!A:A,'02 By Fund. Year'!B:B),0)</f>
        <v>0</v>
      </c>
      <c r="N1336" s="57">
        <f t="shared" si="82"/>
        <v>0</v>
      </c>
      <c r="P1336" s="58">
        <f t="shared" si="83"/>
        <v>0</v>
      </c>
    </row>
    <row r="1337" spans="1:16" x14ac:dyDescent="0.3">
      <c r="A1337">
        <v>714</v>
      </c>
      <c r="B1337" t="s">
        <v>145</v>
      </c>
      <c r="C1337">
        <v>1998</v>
      </c>
      <c r="D1337" s="57">
        <v>78.349999999999994</v>
      </c>
      <c r="E1337" s="57">
        <v>0</v>
      </c>
      <c r="F1337" s="57">
        <v>0</v>
      </c>
      <c r="G1337" s="57">
        <v>0</v>
      </c>
      <c r="H1337" s="57">
        <v>0</v>
      </c>
      <c r="I1337" s="57">
        <v>0</v>
      </c>
      <c r="J1337" s="57">
        <v>78.349999999999994</v>
      </c>
      <c r="K1337" s="59" t="str">
        <f t="shared" si="80"/>
        <v>714.1998</v>
      </c>
      <c r="L1337" s="58">
        <f t="shared" si="81"/>
        <v>0</v>
      </c>
      <c r="M1337" s="58">
        <f>IFERROR(_xlfn.XLOOKUP(K1337,'02 By Fund. Year'!A:A,'02 By Fund. Year'!B:B),0)</f>
        <v>0</v>
      </c>
      <c r="N1337" s="57">
        <f t="shared" si="82"/>
        <v>0</v>
      </c>
      <c r="P1337" s="58">
        <f t="shared" si="83"/>
        <v>0</v>
      </c>
    </row>
    <row r="1338" spans="1:16" x14ac:dyDescent="0.3">
      <c r="A1338">
        <v>714</v>
      </c>
      <c r="B1338" t="s">
        <v>145</v>
      </c>
      <c r="C1338">
        <v>1997</v>
      </c>
      <c r="D1338" s="57">
        <v>16.62</v>
      </c>
      <c r="E1338" s="57">
        <v>0</v>
      </c>
      <c r="F1338" s="57">
        <v>0</v>
      </c>
      <c r="G1338" s="57">
        <v>0</v>
      </c>
      <c r="H1338" s="57">
        <v>0</v>
      </c>
      <c r="I1338" s="57">
        <v>0</v>
      </c>
      <c r="J1338" s="57">
        <v>16.62</v>
      </c>
      <c r="K1338" s="59" t="str">
        <f t="shared" si="80"/>
        <v>714.1997</v>
      </c>
      <c r="L1338" s="58">
        <f t="shared" si="81"/>
        <v>0</v>
      </c>
      <c r="M1338" s="58">
        <f>IFERROR(_xlfn.XLOOKUP(K1338,'02 By Fund. Year'!A:A,'02 By Fund. Year'!B:B),0)</f>
        <v>0</v>
      </c>
      <c r="N1338" s="57">
        <f t="shared" si="82"/>
        <v>0</v>
      </c>
      <c r="P1338" s="58">
        <f t="shared" si="83"/>
        <v>0</v>
      </c>
    </row>
    <row r="1339" spans="1:16" x14ac:dyDescent="0.3">
      <c r="A1339">
        <v>714</v>
      </c>
      <c r="B1339" t="s">
        <v>145</v>
      </c>
      <c r="C1339">
        <v>1996</v>
      </c>
      <c r="D1339" s="57">
        <v>13.43</v>
      </c>
      <c r="E1339" s="57">
        <v>0</v>
      </c>
      <c r="F1339" s="57">
        <v>0</v>
      </c>
      <c r="G1339" s="57">
        <v>0</v>
      </c>
      <c r="H1339" s="57">
        <v>0</v>
      </c>
      <c r="I1339" s="57">
        <v>0</v>
      </c>
      <c r="J1339" s="57">
        <v>13.43</v>
      </c>
      <c r="K1339" s="59" t="str">
        <f t="shared" si="80"/>
        <v>714.1996</v>
      </c>
      <c r="L1339" s="58">
        <f t="shared" si="81"/>
        <v>0</v>
      </c>
      <c r="M1339" s="58">
        <f>IFERROR(_xlfn.XLOOKUP(K1339,'02 By Fund. Year'!A:A,'02 By Fund. Year'!B:B),0)</f>
        <v>0</v>
      </c>
      <c r="N1339" s="57">
        <f t="shared" si="82"/>
        <v>0</v>
      </c>
      <c r="P1339" s="58">
        <f t="shared" si="83"/>
        <v>0</v>
      </c>
    </row>
    <row r="1340" spans="1:16" x14ac:dyDescent="0.3">
      <c r="A1340">
        <v>714</v>
      </c>
      <c r="B1340" t="s">
        <v>145</v>
      </c>
      <c r="C1340">
        <v>1995</v>
      </c>
      <c r="D1340" s="57">
        <v>11.32</v>
      </c>
      <c r="E1340" s="57">
        <v>0</v>
      </c>
      <c r="F1340" s="57">
        <v>0</v>
      </c>
      <c r="G1340" s="57">
        <v>0</v>
      </c>
      <c r="H1340" s="57">
        <v>0</v>
      </c>
      <c r="I1340" s="57">
        <v>0</v>
      </c>
      <c r="J1340" s="57">
        <v>11.32</v>
      </c>
      <c r="K1340" s="59" t="str">
        <f t="shared" si="80"/>
        <v>714.1995</v>
      </c>
      <c r="L1340" s="58">
        <f t="shared" si="81"/>
        <v>0</v>
      </c>
      <c r="M1340" s="58">
        <f>IFERROR(_xlfn.XLOOKUP(K1340,'02 By Fund. Year'!A:A,'02 By Fund. Year'!B:B),0)</f>
        <v>0</v>
      </c>
      <c r="N1340" s="57">
        <f t="shared" si="82"/>
        <v>0</v>
      </c>
      <c r="P1340" s="58">
        <f t="shared" si="83"/>
        <v>0</v>
      </c>
    </row>
    <row r="1341" spans="1:16" x14ac:dyDescent="0.3">
      <c r="A1341">
        <v>714</v>
      </c>
      <c r="B1341" t="s">
        <v>145</v>
      </c>
      <c r="C1341">
        <v>1994</v>
      </c>
      <c r="D1341" s="57">
        <v>0</v>
      </c>
      <c r="E1341" s="57">
        <v>0</v>
      </c>
      <c r="F1341" s="57">
        <v>0</v>
      </c>
      <c r="G1341" s="57">
        <v>0</v>
      </c>
      <c r="H1341" s="57">
        <v>0</v>
      </c>
      <c r="I1341" s="57">
        <v>0</v>
      </c>
      <c r="J1341" s="57">
        <v>0</v>
      </c>
      <c r="K1341" s="59" t="str">
        <f t="shared" si="80"/>
        <v>714.1994</v>
      </c>
      <c r="L1341" s="58">
        <f t="shared" si="81"/>
        <v>0</v>
      </c>
      <c r="M1341" s="58">
        <f>IFERROR(_xlfn.XLOOKUP(K1341,'02 By Fund. Year'!A:A,'02 By Fund. Year'!B:B),0)</f>
        <v>0</v>
      </c>
      <c r="N1341" s="57">
        <f t="shared" si="82"/>
        <v>0</v>
      </c>
      <c r="P1341" s="58">
        <f t="shared" si="83"/>
        <v>0</v>
      </c>
    </row>
    <row r="1342" spans="1:16" x14ac:dyDescent="0.3">
      <c r="A1342">
        <v>714</v>
      </c>
      <c r="B1342" t="s">
        <v>145</v>
      </c>
      <c r="C1342">
        <v>1993</v>
      </c>
      <c r="D1342" s="57">
        <v>7.52</v>
      </c>
      <c r="E1342" s="57">
        <v>0</v>
      </c>
      <c r="F1342" s="57">
        <v>0</v>
      </c>
      <c r="G1342" s="57">
        <v>0</v>
      </c>
      <c r="H1342" s="57">
        <v>0</v>
      </c>
      <c r="I1342" s="57">
        <v>0</v>
      </c>
      <c r="J1342" s="57">
        <v>7.52</v>
      </c>
      <c r="K1342" s="59" t="str">
        <f t="shared" si="80"/>
        <v>714.1993</v>
      </c>
      <c r="L1342" s="58">
        <f t="shared" si="81"/>
        <v>0</v>
      </c>
      <c r="M1342" s="58">
        <f>IFERROR(_xlfn.XLOOKUP(K1342,'02 By Fund. Year'!A:A,'02 By Fund. Year'!B:B),0)</f>
        <v>0</v>
      </c>
      <c r="N1342" s="57">
        <f t="shared" si="82"/>
        <v>0</v>
      </c>
      <c r="P1342" s="58">
        <f t="shared" si="83"/>
        <v>0</v>
      </c>
    </row>
    <row r="1343" spans="1:16" x14ac:dyDescent="0.3">
      <c r="A1343">
        <v>714</v>
      </c>
      <c r="B1343" t="s">
        <v>145</v>
      </c>
      <c r="C1343">
        <v>1992</v>
      </c>
      <c r="D1343" s="57">
        <v>8.64</v>
      </c>
      <c r="E1343" s="57">
        <v>0</v>
      </c>
      <c r="F1343" s="57">
        <v>0</v>
      </c>
      <c r="G1343" s="57">
        <v>0</v>
      </c>
      <c r="H1343" s="57">
        <v>0</v>
      </c>
      <c r="I1343" s="57">
        <v>0</v>
      </c>
      <c r="J1343" s="57">
        <v>8.64</v>
      </c>
      <c r="K1343" s="59" t="str">
        <f t="shared" si="80"/>
        <v>714.1992</v>
      </c>
      <c r="L1343" s="58">
        <f t="shared" si="81"/>
        <v>0</v>
      </c>
      <c r="M1343" s="58">
        <f>IFERROR(_xlfn.XLOOKUP(K1343,'02 By Fund. Year'!A:A,'02 By Fund. Year'!B:B),0)</f>
        <v>0</v>
      </c>
      <c r="N1343" s="57">
        <f t="shared" si="82"/>
        <v>0</v>
      </c>
      <c r="P1343" s="58">
        <f t="shared" si="83"/>
        <v>0</v>
      </c>
    </row>
    <row r="1344" spans="1:16" x14ac:dyDescent="0.3">
      <c r="A1344">
        <v>714</v>
      </c>
      <c r="B1344" t="s">
        <v>145</v>
      </c>
      <c r="C1344">
        <v>1991</v>
      </c>
      <c r="D1344" s="57">
        <v>9.68</v>
      </c>
      <c r="E1344" s="57">
        <v>0</v>
      </c>
      <c r="F1344" s="57">
        <v>0</v>
      </c>
      <c r="G1344" s="57">
        <v>0</v>
      </c>
      <c r="H1344" s="57">
        <v>0</v>
      </c>
      <c r="I1344" s="57">
        <v>0</v>
      </c>
      <c r="J1344" s="57">
        <v>9.68</v>
      </c>
      <c r="K1344" s="59" t="str">
        <f t="shared" si="80"/>
        <v>714.1991</v>
      </c>
      <c r="L1344" s="58">
        <f t="shared" si="81"/>
        <v>0</v>
      </c>
      <c r="M1344" s="58">
        <f>IFERROR(_xlfn.XLOOKUP(K1344,'02 By Fund. Year'!A:A,'02 By Fund. Year'!B:B),0)</f>
        <v>0</v>
      </c>
      <c r="N1344" s="57">
        <f t="shared" si="82"/>
        <v>0</v>
      </c>
      <c r="P1344" s="58">
        <f t="shared" si="83"/>
        <v>0</v>
      </c>
    </row>
    <row r="1345" spans="1:16" x14ac:dyDescent="0.3">
      <c r="A1345">
        <v>714</v>
      </c>
      <c r="B1345" t="s">
        <v>145</v>
      </c>
      <c r="C1345">
        <v>1990</v>
      </c>
      <c r="D1345" s="57">
        <v>11.27</v>
      </c>
      <c r="E1345" s="57">
        <v>0</v>
      </c>
      <c r="F1345" s="57">
        <v>0</v>
      </c>
      <c r="G1345" s="57">
        <v>0</v>
      </c>
      <c r="H1345" s="57">
        <v>0</v>
      </c>
      <c r="I1345" s="57">
        <v>0</v>
      </c>
      <c r="J1345" s="57">
        <v>11.27</v>
      </c>
      <c r="K1345" s="59" t="str">
        <f t="shared" si="80"/>
        <v>714.1990</v>
      </c>
      <c r="L1345" s="58">
        <f t="shared" si="81"/>
        <v>0</v>
      </c>
      <c r="M1345" s="58">
        <f>IFERROR(_xlfn.XLOOKUP(K1345,'02 By Fund. Year'!A:A,'02 By Fund. Year'!B:B),0)</f>
        <v>0</v>
      </c>
      <c r="N1345" s="57">
        <f t="shared" si="82"/>
        <v>0</v>
      </c>
      <c r="P1345" s="58">
        <f t="shared" si="83"/>
        <v>0</v>
      </c>
    </row>
    <row r="1346" spans="1:16" x14ac:dyDescent="0.3">
      <c r="A1346">
        <v>714</v>
      </c>
      <c r="B1346" t="s">
        <v>145</v>
      </c>
      <c r="C1346">
        <v>1989</v>
      </c>
      <c r="D1346" s="57">
        <v>11.6</v>
      </c>
      <c r="E1346" s="57">
        <v>0</v>
      </c>
      <c r="F1346" s="57">
        <v>0</v>
      </c>
      <c r="G1346" s="57">
        <v>0</v>
      </c>
      <c r="H1346" s="57">
        <v>0</v>
      </c>
      <c r="I1346" s="57">
        <v>0</v>
      </c>
      <c r="J1346" s="57">
        <v>11.6</v>
      </c>
      <c r="K1346" s="59" t="str">
        <f t="shared" si="80"/>
        <v>714.1989</v>
      </c>
      <c r="L1346" s="58">
        <f t="shared" si="81"/>
        <v>0</v>
      </c>
      <c r="M1346" s="58">
        <f>IFERROR(_xlfn.XLOOKUP(K1346,'02 By Fund. Year'!A:A,'02 By Fund. Year'!B:B),0)</f>
        <v>0</v>
      </c>
      <c r="N1346" s="57">
        <f t="shared" si="82"/>
        <v>0</v>
      </c>
      <c r="P1346" s="58">
        <f t="shared" si="83"/>
        <v>0</v>
      </c>
    </row>
    <row r="1347" spans="1:16" x14ac:dyDescent="0.3">
      <c r="A1347">
        <v>714</v>
      </c>
      <c r="B1347" t="s">
        <v>145</v>
      </c>
      <c r="C1347">
        <v>1988</v>
      </c>
      <c r="D1347" s="57">
        <v>11.86</v>
      </c>
      <c r="E1347" s="57">
        <v>0</v>
      </c>
      <c r="F1347" s="57">
        <v>0</v>
      </c>
      <c r="G1347" s="57">
        <v>0</v>
      </c>
      <c r="H1347" s="57">
        <v>0</v>
      </c>
      <c r="I1347" s="57">
        <v>0</v>
      </c>
      <c r="J1347" s="57">
        <v>11.86</v>
      </c>
      <c r="K1347" s="59" t="str">
        <f t="shared" si="80"/>
        <v>714.1988</v>
      </c>
      <c r="L1347" s="58">
        <f t="shared" si="81"/>
        <v>0</v>
      </c>
      <c r="M1347" s="58">
        <f>IFERROR(_xlfn.XLOOKUP(K1347,'02 By Fund. Year'!A:A,'02 By Fund. Year'!B:B),0)</f>
        <v>0</v>
      </c>
      <c r="N1347" s="57">
        <f t="shared" si="82"/>
        <v>0</v>
      </c>
      <c r="P1347" s="58">
        <f t="shared" si="83"/>
        <v>0</v>
      </c>
    </row>
    <row r="1348" spans="1:16" x14ac:dyDescent="0.3">
      <c r="A1348">
        <v>714</v>
      </c>
      <c r="B1348" t="s">
        <v>145</v>
      </c>
      <c r="C1348">
        <v>1987</v>
      </c>
      <c r="D1348" s="57">
        <v>36.049999999999997</v>
      </c>
      <c r="E1348" s="57">
        <v>0</v>
      </c>
      <c r="F1348" s="57">
        <v>0</v>
      </c>
      <c r="G1348" s="57">
        <v>0</v>
      </c>
      <c r="H1348" s="57">
        <v>24.89</v>
      </c>
      <c r="I1348" s="57">
        <v>0</v>
      </c>
      <c r="J1348" s="57">
        <v>11.16</v>
      </c>
      <c r="K1348" s="59" t="str">
        <f t="shared" si="80"/>
        <v>714.1987</v>
      </c>
      <c r="L1348" s="58">
        <f t="shared" si="81"/>
        <v>0</v>
      </c>
      <c r="M1348" s="58">
        <f>IFERROR(_xlfn.XLOOKUP(K1348,'02 By Fund. Year'!A:A,'02 By Fund. Year'!B:B),0)</f>
        <v>0</v>
      </c>
      <c r="N1348" s="57">
        <f t="shared" si="82"/>
        <v>0</v>
      </c>
      <c r="P1348" s="58">
        <f t="shared" si="83"/>
        <v>-24.89</v>
      </c>
    </row>
    <row r="1349" spans="1:16" x14ac:dyDescent="0.3">
      <c r="A1349">
        <v>714</v>
      </c>
      <c r="B1349" t="s">
        <v>145</v>
      </c>
      <c r="C1349">
        <v>1986</v>
      </c>
      <c r="D1349" s="57">
        <v>28.48</v>
      </c>
      <c r="E1349" s="57">
        <v>0</v>
      </c>
      <c r="F1349" s="57">
        <v>0</v>
      </c>
      <c r="G1349" s="57">
        <v>0</v>
      </c>
      <c r="H1349" s="57">
        <v>20.39</v>
      </c>
      <c r="I1349" s="57">
        <v>0</v>
      </c>
      <c r="J1349" s="57">
        <v>8.09</v>
      </c>
      <c r="K1349" s="59" t="str">
        <f t="shared" si="80"/>
        <v>714.1986</v>
      </c>
      <c r="L1349" s="58">
        <f t="shared" si="81"/>
        <v>0</v>
      </c>
      <c r="M1349" s="58">
        <f>IFERROR(_xlfn.XLOOKUP(K1349,'02 By Fund. Year'!A:A,'02 By Fund. Year'!B:B),0)</f>
        <v>0</v>
      </c>
      <c r="N1349" s="57">
        <f t="shared" si="82"/>
        <v>0</v>
      </c>
      <c r="P1349" s="58">
        <f t="shared" si="83"/>
        <v>-20.39</v>
      </c>
    </row>
    <row r="1350" spans="1:16" x14ac:dyDescent="0.3">
      <c r="A1350">
        <v>714</v>
      </c>
      <c r="B1350" t="s">
        <v>145</v>
      </c>
      <c r="C1350">
        <v>1985</v>
      </c>
      <c r="D1350" s="57">
        <v>25.52</v>
      </c>
      <c r="E1350" s="57">
        <v>0</v>
      </c>
      <c r="F1350" s="57">
        <v>0</v>
      </c>
      <c r="G1350" s="57">
        <v>0</v>
      </c>
      <c r="H1350" s="57">
        <v>19.79</v>
      </c>
      <c r="I1350" s="57">
        <v>0</v>
      </c>
      <c r="J1350" s="57">
        <v>5.73</v>
      </c>
      <c r="K1350" s="59" t="str">
        <f t="shared" ref="K1350:K1413" si="84">CONCATENATE(A1350,".",C1350)</f>
        <v>714.1985</v>
      </c>
      <c r="L1350" s="58">
        <f t="shared" ref="L1350:L1413" si="85">SUM(E1350,F1350,-G1350)</f>
        <v>0</v>
      </c>
      <c r="M1350" s="58">
        <f>IFERROR(_xlfn.XLOOKUP(K1350,'02 By Fund. Year'!A:A,'02 By Fund. Year'!B:B),0)</f>
        <v>0</v>
      </c>
      <c r="N1350" s="57">
        <f t="shared" ref="N1350:N1413" si="86">SUM(L1350:M1350)</f>
        <v>0</v>
      </c>
      <c r="P1350" s="58">
        <f t="shared" ref="P1350:P1413" si="87">-SUM(H1350,M1350)</f>
        <v>-19.79</v>
      </c>
    </row>
    <row r="1351" spans="1:16" x14ac:dyDescent="0.3">
      <c r="A1351">
        <v>714</v>
      </c>
      <c r="B1351" t="s">
        <v>145</v>
      </c>
      <c r="C1351">
        <v>1984</v>
      </c>
      <c r="D1351" s="57">
        <v>18.36</v>
      </c>
      <c r="E1351" s="57">
        <v>0</v>
      </c>
      <c r="F1351" s="57">
        <v>0</v>
      </c>
      <c r="G1351" s="57">
        <v>0</v>
      </c>
      <c r="H1351" s="57">
        <v>18.36</v>
      </c>
      <c r="I1351" s="57">
        <v>0</v>
      </c>
      <c r="J1351" s="57">
        <v>0</v>
      </c>
      <c r="K1351" s="59" t="str">
        <f t="shared" si="84"/>
        <v>714.1984</v>
      </c>
      <c r="L1351" s="58">
        <f t="shared" si="85"/>
        <v>0</v>
      </c>
      <c r="M1351" s="58">
        <f>IFERROR(_xlfn.XLOOKUP(K1351,'02 By Fund. Year'!A:A,'02 By Fund. Year'!B:B),0)</f>
        <v>0</v>
      </c>
      <c r="N1351" s="57">
        <f t="shared" si="86"/>
        <v>0</v>
      </c>
      <c r="P1351" s="58">
        <f t="shared" si="87"/>
        <v>-18.36</v>
      </c>
    </row>
    <row r="1352" spans="1:16" x14ac:dyDescent="0.3">
      <c r="A1352">
        <v>714</v>
      </c>
      <c r="B1352" t="s">
        <v>145</v>
      </c>
      <c r="C1352">
        <v>1983</v>
      </c>
      <c r="D1352" s="57">
        <v>4.29</v>
      </c>
      <c r="E1352" s="57">
        <v>0</v>
      </c>
      <c r="F1352" s="57">
        <v>0</v>
      </c>
      <c r="G1352" s="57">
        <v>0</v>
      </c>
      <c r="H1352" s="57">
        <v>4.29</v>
      </c>
      <c r="I1352" s="57">
        <v>0</v>
      </c>
      <c r="J1352" s="57">
        <v>0</v>
      </c>
      <c r="K1352" s="59" t="str">
        <f t="shared" si="84"/>
        <v>714.1983</v>
      </c>
      <c r="L1352" s="58">
        <f t="shared" si="85"/>
        <v>0</v>
      </c>
      <c r="M1352" s="58">
        <f>IFERROR(_xlfn.XLOOKUP(K1352,'02 By Fund. Year'!A:A,'02 By Fund. Year'!B:B),0)</f>
        <v>0</v>
      </c>
      <c r="N1352" s="57">
        <f t="shared" si="86"/>
        <v>0</v>
      </c>
      <c r="P1352" s="58">
        <f t="shared" si="87"/>
        <v>-4.29</v>
      </c>
    </row>
    <row r="1353" spans="1:16" x14ac:dyDescent="0.3">
      <c r="A1353">
        <v>716</v>
      </c>
      <c r="B1353" t="s">
        <v>146</v>
      </c>
      <c r="C1353">
        <v>2025</v>
      </c>
      <c r="D1353" s="57">
        <v>9481409.6400000006</v>
      </c>
      <c r="E1353" s="57">
        <v>3094.15</v>
      </c>
      <c r="F1353" s="57">
        <v>-10206.52</v>
      </c>
      <c r="G1353" s="57">
        <v>46.03</v>
      </c>
      <c r="H1353" s="57">
        <v>9129636.6999999993</v>
      </c>
      <c r="I1353" s="57">
        <v>242268.53</v>
      </c>
      <c r="J1353" s="57">
        <v>102346.01</v>
      </c>
      <c r="K1353" s="59" t="str">
        <f t="shared" si="84"/>
        <v>716.2025</v>
      </c>
      <c r="L1353" s="58">
        <f t="shared" si="85"/>
        <v>-7158.4000000000005</v>
      </c>
      <c r="M1353" s="58">
        <f>IFERROR(_xlfn.XLOOKUP(K1353,'02 By Fund. Year'!A:A,'02 By Fund. Year'!B:B),0)</f>
        <v>-34568.320000000007</v>
      </c>
      <c r="N1353" s="57">
        <f t="shared" si="86"/>
        <v>-41726.720000000008</v>
      </c>
      <c r="P1353" s="58">
        <f t="shared" si="87"/>
        <v>-9095068.379999999</v>
      </c>
    </row>
    <row r="1354" spans="1:16" x14ac:dyDescent="0.3">
      <c r="A1354">
        <v>716</v>
      </c>
      <c r="B1354" t="s">
        <v>146</v>
      </c>
      <c r="C1354">
        <v>2024</v>
      </c>
      <c r="D1354" s="57">
        <v>90733.48</v>
      </c>
      <c r="E1354" s="57">
        <v>0</v>
      </c>
      <c r="F1354" s="57">
        <v>-6585.59</v>
      </c>
      <c r="G1354" s="57">
        <v>39.380000000000003</v>
      </c>
      <c r="H1354" s="57">
        <v>55003.78</v>
      </c>
      <c r="I1354" s="57">
        <v>-41.78</v>
      </c>
      <c r="J1354" s="57">
        <v>29146.51</v>
      </c>
      <c r="K1354" s="59" t="str">
        <f t="shared" si="84"/>
        <v>716.2024</v>
      </c>
      <c r="L1354" s="58">
        <f t="shared" si="85"/>
        <v>-6624.97</v>
      </c>
      <c r="M1354" s="58">
        <f>IFERROR(_xlfn.XLOOKUP(K1354,'02 By Fund. Year'!A:A,'02 By Fund. Year'!B:B),0)</f>
        <v>54265.110000000008</v>
      </c>
      <c r="N1354" s="57">
        <f t="shared" si="86"/>
        <v>47640.140000000007</v>
      </c>
      <c r="P1354" s="58">
        <f t="shared" si="87"/>
        <v>-109268.89000000001</v>
      </c>
    </row>
    <row r="1355" spans="1:16" x14ac:dyDescent="0.3">
      <c r="A1355">
        <v>716</v>
      </c>
      <c r="B1355" t="s">
        <v>146</v>
      </c>
      <c r="C1355">
        <v>2023</v>
      </c>
      <c r="D1355" s="57">
        <v>26887.95</v>
      </c>
      <c r="E1355" s="57">
        <v>32.869999999999997</v>
      </c>
      <c r="F1355" s="57">
        <v>-1148.03</v>
      </c>
      <c r="G1355" s="57">
        <v>32.25</v>
      </c>
      <c r="H1355" s="57">
        <v>9058.35</v>
      </c>
      <c r="I1355" s="57">
        <v>0.39</v>
      </c>
      <c r="J1355" s="57">
        <v>16681.8</v>
      </c>
      <c r="K1355" s="59" t="str">
        <f t="shared" si="84"/>
        <v>716.2023</v>
      </c>
      <c r="L1355" s="58">
        <f t="shared" si="85"/>
        <v>-1147.4100000000001</v>
      </c>
      <c r="M1355" s="58">
        <f>IFERROR(_xlfn.XLOOKUP(K1355,'02 By Fund. Year'!A:A,'02 By Fund. Year'!B:B),0)</f>
        <v>19347.900000000001</v>
      </c>
      <c r="N1355" s="57">
        <f t="shared" si="86"/>
        <v>18200.490000000002</v>
      </c>
      <c r="P1355" s="58">
        <f t="shared" si="87"/>
        <v>-28406.25</v>
      </c>
    </row>
    <row r="1356" spans="1:16" x14ac:dyDescent="0.3">
      <c r="A1356">
        <v>716</v>
      </c>
      <c r="B1356" t="s">
        <v>146</v>
      </c>
      <c r="C1356">
        <v>2022</v>
      </c>
      <c r="D1356" s="57">
        <v>14886.35</v>
      </c>
      <c r="E1356" s="57">
        <v>0</v>
      </c>
      <c r="F1356" s="57">
        <v>-748.58</v>
      </c>
      <c r="G1356" s="57">
        <v>31.34</v>
      </c>
      <c r="H1356" s="57">
        <v>6225.29</v>
      </c>
      <c r="I1356" s="57">
        <v>0.31</v>
      </c>
      <c r="J1356" s="57">
        <v>7880.83</v>
      </c>
      <c r="K1356" s="59" t="str">
        <f t="shared" si="84"/>
        <v>716.2022</v>
      </c>
      <c r="L1356" s="58">
        <f t="shared" si="85"/>
        <v>-779.92000000000007</v>
      </c>
      <c r="M1356" s="58">
        <f>IFERROR(_xlfn.XLOOKUP(K1356,'02 By Fund. Year'!A:A,'02 By Fund. Year'!B:B),0)</f>
        <v>1237.4099999999999</v>
      </c>
      <c r="N1356" s="57">
        <f t="shared" si="86"/>
        <v>457.48999999999978</v>
      </c>
      <c r="P1356" s="58">
        <f t="shared" si="87"/>
        <v>-7462.7</v>
      </c>
    </row>
    <row r="1357" spans="1:16" x14ac:dyDescent="0.3">
      <c r="A1357">
        <v>716</v>
      </c>
      <c r="B1357" t="s">
        <v>146</v>
      </c>
      <c r="C1357">
        <v>2021</v>
      </c>
      <c r="D1357" s="57">
        <v>6450.46</v>
      </c>
      <c r="E1357" s="57">
        <v>0</v>
      </c>
      <c r="F1357" s="57">
        <v>-1081.8499999999999</v>
      </c>
      <c r="G1357" s="57">
        <v>47.5</v>
      </c>
      <c r="H1357" s="57">
        <v>2529.06</v>
      </c>
      <c r="I1357" s="57">
        <v>-11.63</v>
      </c>
      <c r="J1357" s="57">
        <v>2803.68</v>
      </c>
      <c r="K1357" s="59" t="str">
        <f t="shared" si="84"/>
        <v>716.2021</v>
      </c>
      <c r="L1357" s="58">
        <f t="shared" si="85"/>
        <v>-1129.3499999999999</v>
      </c>
      <c r="M1357" s="58">
        <f>IFERROR(_xlfn.XLOOKUP(K1357,'02 By Fund. Year'!A:A,'02 By Fund. Year'!B:B),0)</f>
        <v>1430.1500000000003</v>
      </c>
      <c r="N1357" s="57">
        <f t="shared" si="86"/>
        <v>300.80000000000041</v>
      </c>
      <c r="P1357" s="58">
        <f t="shared" si="87"/>
        <v>-3959.21</v>
      </c>
    </row>
    <row r="1358" spans="1:16" x14ac:dyDescent="0.3">
      <c r="A1358">
        <v>716</v>
      </c>
      <c r="B1358" t="s">
        <v>146</v>
      </c>
      <c r="C1358">
        <v>2020</v>
      </c>
      <c r="D1358" s="57">
        <v>2275.34</v>
      </c>
      <c r="E1358" s="57">
        <v>0</v>
      </c>
      <c r="F1358" s="57">
        <v>-523.39</v>
      </c>
      <c r="G1358" s="57">
        <v>38.04</v>
      </c>
      <c r="H1358" s="57">
        <v>149.15</v>
      </c>
      <c r="I1358" s="57">
        <v>1.18</v>
      </c>
      <c r="J1358" s="57">
        <v>1563.58</v>
      </c>
      <c r="K1358" s="59" t="str">
        <f t="shared" si="84"/>
        <v>716.2020</v>
      </c>
      <c r="L1358" s="58">
        <f t="shared" si="85"/>
        <v>-561.42999999999995</v>
      </c>
      <c r="M1358" s="58">
        <f>IFERROR(_xlfn.XLOOKUP(K1358,'02 By Fund. Year'!A:A,'02 By Fund. Year'!B:B),0)</f>
        <v>293.57</v>
      </c>
      <c r="N1358" s="57">
        <f t="shared" si="86"/>
        <v>-267.85999999999996</v>
      </c>
      <c r="P1358" s="58">
        <f t="shared" si="87"/>
        <v>-442.72</v>
      </c>
    </row>
    <row r="1359" spans="1:16" x14ac:dyDescent="0.3">
      <c r="A1359">
        <v>716</v>
      </c>
      <c r="B1359" t="s">
        <v>146</v>
      </c>
      <c r="C1359">
        <v>2019</v>
      </c>
      <c r="D1359" s="57">
        <v>2030.26</v>
      </c>
      <c r="E1359" s="57">
        <v>0</v>
      </c>
      <c r="F1359" s="57">
        <v>-189.46</v>
      </c>
      <c r="G1359" s="57">
        <v>92.55</v>
      </c>
      <c r="H1359" s="57">
        <v>263.27</v>
      </c>
      <c r="I1359" s="57">
        <v>-0.69</v>
      </c>
      <c r="J1359" s="57">
        <v>1485.67</v>
      </c>
      <c r="K1359" s="59" t="str">
        <f t="shared" si="84"/>
        <v>716.2019</v>
      </c>
      <c r="L1359" s="58">
        <f t="shared" si="85"/>
        <v>-282.01</v>
      </c>
      <c r="M1359" s="58">
        <f>IFERROR(_xlfn.XLOOKUP(K1359,'02 By Fund. Year'!A:A,'02 By Fund. Year'!B:B),0)</f>
        <v>-15.220000000000004</v>
      </c>
      <c r="N1359" s="57">
        <f t="shared" si="86"/>
        <v>-297.23</v>
      </c>
      <c r="P1359" s="58">
        <f t="shared" si="87"/>
        <v>-248.04999999999998</v>
      </c>
    </row>
    <row r="1360" spans="1:16" x14ac:dyDescent="0.3">
      <c r="A1360">
        <v>716</v>
      </c>
      <c r="B1360" t="s">
        <v>146</v>
      </c>
      <c r="C1360">
        <v>2018</v>
      </c>
      <c r="D1360" s="57">
        <v>1097.42</v>
      </c>
      <c r="E1360" s="57">
        <v>0</v>
      </c>
      <c r="F1360" s="57">
        <v>0</v>
      </c>
      <c r="G1360" s="57">
        <v>298.16000000000003</v>
      </c>
      <c r="H1360" s="57">
        <v>73.48</v>
      </c>
      <c r="I1360" s="57">
        <v>0</v>
      </c>
      <c r="J1360" s="57">
        <v>725.78</v>
      </c>
      <c r="K1360" s="59" t="str">
        <f t="shared" si="84"/>
        <v>716.2018</v>
      </c>
      <c r="L1360" s="58">
        <f t="shared" si="85"/>
        <v>-298.16000000000003</v>
      </c>
      <c r="M1360" s="58">
        <f>IFERROR(_xlfn.XLOOKUP(K1360,'02 By Fund. Year'!A:A,'02 By Fund. Year'!B:B),0)</f>
        <v>2.0000000000000018E-2</v>
      </c>
      <c r="N1360" s="57">
        <f t="shared" si="86"/>
        <v>-298.14000000000004</v>
      </c>
      <c r="P1360" s="58">
        <f t="shared" si="87"/>
        <v>-73.5</v>
      </c>
    </row>
    <row r="1361" spans="1:16" x14ac:dyDescent="0.3">
      <c r="A1361">
        <v>716</v>
      </c>
      <c r="B1361" t="s">
        <v>146</v>
      </c>
      <c r="C1361">
        <v>2017</v>
      </c>
      <c r="D1361" s="57">
        <v>448.87</v>
      </c>
      <c r="E1361" s="57">
        <v>0</v>
      </c>
      <c r="F1361" s="57">
        <v>0</v>
      </c>
      <c r="G1361" s="57">
        <v>7.81</v>
      </c>
      <c r="H1361" s="57">
        <v>35.15</v>
      </c>
      <c r="I1361" s="57">
        <v>0</v>
      </c>
      <c r="J1361" s="57">
        <v>405.91</v>
      </c>
      <c r="K1361" s="59" t="str">
        <f t="shared" si="84"/>
        <v>716.2017</v>
      </c>
      <c r="L1361" s="58">
        <f t="shared" si="85"/>
        <v>-7.81</v>
      </c>
      <c r="M1361" s="58">
        <f>IFERROR(_xlfn.XLOOKUP(K1361,'02 By Fund. Year'!A:A,'02 By Fund. Year'!B:B),0)</f>
        <v>0</v>
      </c>
      <c r="N1361" s="57">
        <f t="shared" si="86"/>
        <v>-7.81</v>
      </c>
      <c r="P1361" s="58">
        <f t="shared" si="87"/>
        <v>-35.15</v>
      </c>
    </row>
    <row r="1362" spans="1:16" x14ac:dyDescent="0.3">
      <c r="A1362">
        <v>716</v>
      </c>
      <c r="B1362" t="s">
        <v>146</v>
      </c>
      <c r="C1362">
        <v>2016</v>
      </c>
      <c r="D1362" s="57">
        <v>444.75</v>
      </c>
      <c r="E1362" s="57">
        <v>0</v>
      </c>
      <c r="F1362" s="57">
        <v>0</v>
      </c>
      <c r="G1362" s="57">
        <v>113.72</v>
      </c>
      <c r="H1362" s="57">
        <v>38.270000000000003</v>
      </c>
      <c r="I1362" s="57">
        <v>0</v>
      </c>
      <c r="J1362" s="57">
        <v>292.76</v>
      </c>
      <c r="K1362" s="59" t="str">
        <f t="shared" si="84"/>
        <v>716.2016</v>
      </c>
      <c r="L1362" s="58">
        <f t="shared" si="85"/>
        <v>-113.72</v>
      </c>
      <c r="M1362" s="58">
        <f>IFERROR(_xlfn.XLOOKUP(K1362,'02 By Fund. Year'!A:A,'02 By Fund. Year'!B:B),0)</f>
        <v>0</v>
      </c>
      <c r="N1362" s="57">
        <f t="shared" si="86"/>
        <v>-113.72</v>
      </c>
      <c r="P1362" s="58">
        <f t="shared" si="87"/>
        <v>-38.270000000000003</v>
      </c>
    </row>
    <row r="1363" spans="1:16" x14ac:dyDescent="0.3">
      <c r="A1363">
        <v>716</v>
      </c>
      <c r="B1363" t="s">
        <v>146</v>
      </c>
      <c r="C1363">
        <v>2015</v>
      </c>
      <c r="D1363" s="57">
        <v>249.72</v>
      </c>
      <c r="E1363" s="57">
        <v>0</v>
      </c>
      <c r="F1363" s="57">
        <v>0</v>
      </c>
      <c r="G1363" s="57">
        <v>5.98</v>
      </c>
      <c r="H1363" s="57">
        <v>35.15</v>
      </c>
      <c r="I1363" s="57">
        <v>0</v>
      </c>
      <c r="J1363" s="57">
        <v>208.59</v>
      </c>
      <c r="K1363" s="59" t="str">
        <f t="shared" si="84"/>
        <v>716.2015</v>
      </c>
      <c r="L1363" s="58">
        <f t="shared" si="85"/>
        <v>-5.98</v>
      </c>
      <c r="M1363" s="58">
        <f>IFERROR(_xlfn.XLOOKUP(K1363,'02 By Fund. Year'!A:A,'02 By Fund. Year'!B:B),0)</f>
        <v>0</v>
      </c>
      <c r="N1363" s="57">
        <f t="shared" si="86"/>
        <v>-5.98</v>
      </c>
      <c r="P1363" s="58">
        <f t="shared" si="87"/>
        <v>-35.15</v>
      </c>
    </row>
    <row r="1364" spans="1:16" x14ac:dyDescent="0.3">
      <c r="A1364">
        <v>716</v>
      </c>
      <c r="B1364" t="s">
        <v>146</v>
      </c>
      <c r="C1364">
        <v>2014</v>
      </c>
      <c r="D1364" s="57">
        <v>405.92</v>
      </c>
      <c r="E1364" s="57">
        <v>0</v>
      </c>
      <c r="F1364" s="57">
        <v>0</v>
      </c>
      <c r="G1364" s="57">
        <v>4.29</v>
      </c>
      <c r="H1364" s="57">
        <v>37.340000000000003</v>
      </c>
      <c r="I1364" s="57">
        <v>0</v>
      </c>
      <c r="J1364" s="57">
        <v>364.29</v>
      </c>
      <c r="K1364" s="59" t="str">
        <f t="shared" si="84"/>
        <v>716.2014</v>
      </c>
      <c r="L1364" s="58">
        <f t="shared" si="85"/>
        <v>-4.29</v>
      </c>
      <c r="M1364" s="58">
        <f>IFERROR(_xlfn.XLOOKUP(K1364,'02 By Fund. Year'!A:A,'02 By Fund. Year'!B:B),0)</f>
        <v>0</v>
      </c>
      <c r="N1364" s="57">
        <f t="shared" si="86"/>
        <v>-4.29</v>
      </c>
      <c r="P1364" s="58">
        <f t="shared" si="87"/>
        <v>-37.340000000000003</v>
      </c>
    </row>
    <row r="1365" spans="1:16" x14ac:dyDescent="0.3">
      <c r="A1365">
        <v>716</v>
      </c>
      <c r="B1365" t="s">
        <v>146</v>
      </c>
      <c r="C1365">
        <v>2013</v>
      </c>
      <c r="D1365" s="57">
        <v>309.81</v>
      </c>
      <c r="E1365" s="57">
        <v>0</v>
      </c>
      <c r="F1365" s="57">
        <v>0</v>
      </c>
      <c r="G1365" s="57">
        <v>4.7</v>
      </c>
      <c r="H1365" s="57">
        <v>0.12</v>
      </c>
      <c r="I1365" s="57">
        <v>0</v>
      </c>
      <c r="J1365" s="57">
        <v>304.99</v>
      </c>
      <c r="K1365" s="59" t="str">
        <f t="shared" si="84"/>
        <v>716.2013</v>
      </c>
      <c r="L1365" s="58">
        <f t="shared" si="85"/>
        <v>-4.7</v>
      </c>
      <c r="M1365" s="58">
        <f>IFERROR(_xlfn.XLOOKUP(K1365,'02 By Fund. Year'!A:A,'02 By Fund. Year'!B:B),0)</f>
        <v>0</v>
      </c>
      <c r="N1365" s="57">
        <f t="shared" si="86"/>
        <v>-4.7</v>
      </c>
      <c r="P1365" s="58">
        <f t="shared" si="87"/>
        <v>-0.12</v>
      </c>
    </row>
    <row r="1366" spans="1:16" x14ac:dyDescent="0.3">
      <c r="A1366">
        <v>716</v>
      </c>
      <c r="B1366" t="s">
        <v>146</v>
      </c>
      <c r="C1366">
        <v>2012</v>
      </c>
      <c r="D1366" s="57">
        <v>276.35000000000002</v>
      </c>
      <c r="E1366" s="57">
        <v>0</v>
      </c>
      <c r="F1366" s="57">
        <v>0</v>
      </c>
      <c r="G1366" s="57">
        <v>4.68</v>
      </c>
      <c r="H1366" s="57">
        <v>0.06</v>
      </c>
      <c r="I1366" s="57">
        <v>0</v>
      </c>
      <c r="J1366" s="57">
        <v>271.61</v>
      </c>
      <c r="K1366" s="59" t="str">
        <f t="shared" si="84"/>
        <v>716.2012</v>
      </c>
      <c r="L1366" s="58">
        <f t="shared" si="85"/>
        <v>-4.68</v>
      </c>
      <c r="M1366" s="58">
        <f>IFERROR(_xlfn.XLOOKUP(K1366,'02 By Fund. Year'!A:A,'02 By Fund. Year'!B:B),0)</f>
        <v>0</v>
      </c>
      <c r="N1366" s="57">
        <f t="shared" si="86"/>
        <v>-4.68</v>
      </c>
      <c r="P1366" s="58">
        <f t="shared" si="87"/>
        <v>-0.06</v>
      </c>
    </row>
    <row r="1367" spans="1:16" x14ac:dyDescent="0.3">
      <c r="A1367">
        <v>716</v>
      </c>
      <c r="B1367" t="s">
        <v>146</v>
      </c>
      <c r="C1367">
        <v>2011</v>
      </c>
      <c r="D1367" s="57">
        <v>517.66</v>
      </c>
      <c r="E1367" s="57">
        <v>0</v>
      </c>
      <c r="F1367" s="57">
        <v>0</v>
      </c>
      <c r="G1367" s="57">
        <v>4.72</v>
      </c>
      <c r="H1367" s="57">
        <v>23.71</v>
      </c>
      <c r="I1367" s="57">
        <v>0</v>
      </c>
      <c r="J1367" s="57">
        <v>489.23</v>
      </c>
      <c r="K1367" s="59" t="str">
        <f t="shared" si="84"/>
        <v>716.2011</v>
      </c>
      <c r="L1367" s="58">
        <f t="shared" si="85"/>
        <v>-4.72</v>
      </c>
      <c r="M1367" s="58">
        <f>IFERROR(_xlfn.XLOOKUP(K1367,'02 By Fund. Year'!A:A,'02 By Fund. Year'!B:B),0)</f>
        <v>0</v>
      </c>
      <c r="N1367" s="57">
        <f t="shared" si="86"/>
        <v>-4.72</v>
      </c>
      <c r="P1367" s="58">
        <f t="shared" si="87"/>
        <v>-23.71</v>
      </c>
    </row>
    <row r="1368" spans="1:16" x14ac:dyDescent="0.3">
      <c r="A1368">
        <v>716</v>
      </c>
      <c r="B1368" t="s">
        <v>146</v>
      </c>
      <c r="C1368">
        <v>2010</v>
      </c>
      <c r="D1368" s="57">
        <v>263.25</v>
      </c>
      <c r="E1368" s="57">
        <v>0</v>
      </c>
      <c r="F1368" s="57">
        <v>0</v>
      </c>
      <c r="G1368" s="57">
        <v>6.14</v>
      </c>
      <c r="H1368" s="57">
        <v>23.57</v>
      </c>
      <c r="I1368" s="57">
        <v>0</v>
      </c>
      <c r="J1368" s="57">
        <v>233.54</v>
      </c>
      <c r="K1368" s="59" t="str">
        <f t="shared" si="84"/>
        <v>716.2010</v>
      </c>
      <c r="L1368" s="58">
        <f t="shared" si="85"/>
        <v>-6.14</v>
      </c>
      <c r="M1368" s="58">
        <f>IFERROR(_xlfn.XLOOKUP(K1368,'02 By Fund. Year'!A:A,'02 By Fund. Year'!B:B),0)</f>
        <v>0</v>
      </c>
      <c r="N1368" s="57">
        <f t="shared" si="86"/>
        <v>-6.14</v>
      </c>
      <c r="P1368" s="58">
        <f t="shared" si="87"/>
        <v>-23.57</v>
      </c>
    </row>
    <row r="1369" spans="1:16" x14ac:dyDescent="0.3">
      <c r="A1369">
        <v>716</v>
      </c>
      <c r="B1369" t="s">
        <v>146</v>
      </c>
      <c r="C1369">
        <v>2009</v>
      </c>
      <c r="D1369" s="57">
        <v>1164.79</v>
      </c>
      <c r="E1369" s="57">
        <v>0</v>
      </c>
      <c r="F1369" s="57">
        <v>0</v>
      </c>
      <c r="G1369" s="57">
        <v>191.76</v>
      </c>
      <c r="H1369" s="57">
        <v>79.69</v>
      </c>
      <c r="I1369" s="57">
        <v>0</v>
      </c>
      <c r="J1369" s="57">
        <v>893.34</v>
      </c>
      <c r="K1369" s="59" t="str">
        <f t="shared" si="84"/>
        <v>716.2009</v>
      </c>
      <c r="L1369" s="58">
        <f t="shared" si="85"/>
        <v>-191.76</v>
      </c>
      <c r="M1369" s="58">
        <f>IFERROR(_xlfn.XLOOKUP(K1369,'02 By Fund. Year'!A:A,'02 By Fund. Year'!B:B),0)</f>
        <v>0</v>
      </c>
      <c r="N1369" s="57">
        <f t="shared" si="86"/>
        <v>-191.76</v>
      </c>
      <c r="P1369" s="58">
        <f t="shared" si="87"/>
        <v>-79.69</v>
      </c>
    </row>
    <row r="1370" spans="1:16" x14ac:dyDescent="0.3">
      <c r="A1370">
        <v>716</v>
      </c>
      <c r="B1370" t="s">
        <v>146</v>
      </c>
      <c r="C1370">
        <v>2008</v>
      </c>
      <c r="D1370" s="57">
        <v>55.66</v>
      </c>
      <c r="E1370" s="57">
        <v>0</v>
      </c>
      <c r="F1370" s="57">
        <v>0</v>
      </c>
      <c r="G1370" s="57">
        <v>11.2</v>
      </c>
      <c r="H1370" s="57">
        <v>7.34</v>
      </c>
      <c r="I1370" s="57">
        <v>0</v>
      </c>
      <c r="J1370" s="57">
        <v>37.119999999999997</v>
      </c>
      <c r="K1370" s="59" t="str">
        <f t="shared" si="84"/>
        <v>716.2008</v>
      </c>
      <c r="L1370" s="58">
        <f t="shared" si="85"/>
        <v>-11.2</v>
      </c>
      <c r="M1370" s="58">
        <f>IFERROR(_xlfn.XLOOKUP(K1370,'02 By Fund. Year'!A:A,'02 By Fund. Year'!B:B),0)</f>
        <v>0</v>
      </c>
      <c r="N1370" s="57">
        <f t="shared" si="86"/>
        <v>-11.2</v>
      </c>
      <c r="P1370" s="58">
        <f t="shared" si="87"/>
        <v>-7.34</v>
      </c>
    </row>
    <row r="1371" spans="1:16" x14ac:dyDescent="0.3">
      <c r="A1371">
        <v>716</v>
      </c>
      <c r="B1371" t="s">
        <v>146</v>
      </c>
      <c r="C1371">
        <v>2007</v>
      </c>
      <c r="D1371" s="57">
        <v>21.13</v>
      </c>
      <c r="E1371" s="57">
        <v>0</v>
      </c>
      <c r="F1371" s="57">
        <v>0</v>
      </c>
      <c r="G1371" s="57">
        <v>2.0499999999999998</v>
      </c>
      <c r="H1371" s="57">
        <v>0.73</v>
      </c>
      <c r="I1371" s="57">
        <v>0</v>
      </c>
      <c r="J1371" s="57">
        <v>18.350000000000001</v>
      </c>
      <c r="K1371" s="59" t="str">
        <f t="shared" si="84"/>
        <v>716.2007</v>
      </c>
      <c r="L1371" s="58">
        <f t="shared" si="85"/>
        <v>-2.0499999999999998</v>
      </c>
      <c r="M1371" s="58">
        <f>IFERROR(_xlfn.XLOOKUP(K1371,'02 By Fund. Year'!A:A,'02 By Fund. Year'!B:B),0)</f>
        <v>0</v>
      </c>
      <c r="N1371" s="57">
        <f t="shared" si="86"/>
        <v>-2.0499999999999998</v>
      </c>
      <c r="P1371" s="58">
        <f t="shared" si="87"/>
        <v>-0.73</v>
      </c>
    </row>
    <row r="1372" spans="1:16" x14ac:dyDescent="0.3">
      <c r="A1372">
        <v>716</v>
      </c>
      <c r="B1372" t="s">
        <v>146</v>
      </c>
      <c r="C1372">
        <v>2006</v>
      </c>
      <c r="D1372" s="57">
        <v>21.15</v>
      </c>
      <c r="E1372" s="57">
        <v>0</v>
      </c>
      <c r="F1372" s="57">
        <v>0</v>
      </c>
      <c r="G1372" s="57">
        <v>2.41</v>
      </c>
      <c r="H1372" s="57">
        <v>1.67</v>
      </c>
      <c r="I1372" s="57">
        <v>0</v>
      </c>
      <c r="J1372" s="57">
        <v>17.07</v>
      </c>
      <c r="K1372" s="59" t="str">
        <f t="shared" si="84"/>
        <v>716.2006</v>
      </c>
      <c r="L1372" s="58">
        <f t="shared" si="85"/>
        <v>-2.41</v>
      </c>
      <c r="M1372" s="58">
        <f>IFERROR(_xlfn.XLOOKUP(K1372,'02 By Fund. Year'!A:A,'02 By Fund. Year'!B:B),0)</f>
        <v>0</v>
      </c>
      <c r="N1372" s="57">
        <f t="shared" si="86"/>
        <v>-2.41</v>
      </c>
      <c r="P1372" s="58">
        <f t="shared" si="87"/>
        <v>-1.67</v>
      </c>
    </row>
    <row r="1373" spans="1:16" x14ac:dyDescent="0.3">
      <c r="A1373">
        <v>716</v>
      </c>
      <c r="B1373" t="s">
        <v>146</v>
      </c>
      <c r="C1373">
        <v>2005</v>
      </c>
      <c r="D1373" s="57">
        <v>18.190000000000001</v>
      </c>
      <c r="E1373" s="57">
        <v>0</v>
      </c>
      <c r="F1373" s="57">
        <v>0</v>
      </c>
      <c r="G1373" s="57">
        <v>2.06</v>
      </c>
      <c r="H1373" s="57">
        <v>0.42</v>
      </c>
      <c r="I1373" s="57">
        <v>0</v>
      </c>
      <c r="J1373" s="57">
        <v>15.71</v>
      </c>
      <c r="K1373" s="59" t="str">
        <f t="shared" si="84"/>
        <v>716.2005</v>
      </c>
      <c r="L1373" s="58">
        <f t="shared" si="85"/>
        <v>-2.06</v>
      </c>
      <c r="M1373" s="58">
        <f>IFERROR(_xlfn.XLOOKUP(K1373,'02 By Fund. Year'!A:A,'02 By Fund. Year'!B:B),0)</f>
        <v>0</v>
      </c>
      <c r="N1373" s="57">
        <f t="shared" si="86"/>
        <v>-2.06</v>
      </c>
      <c r="P1373" s="58">
        <f t="shared" si="87"/>
        <v>-0.42</v>
      </c>
    </row>
    <row r="1374" spans="1:16" x14ac:dyDescent="0.3">
      <c r="A1374">
        <v>716</v>
      </c>
      <c r="B1374" t="s">
        <v>146</v>
      </c>
      <c r="C1374">
        <v>2004</v>
      </c>
      <c r="D1374" s="57">
        <v>13.81</v>
      </c>
      <c r="E1374" s="57">
        <v>0</v>
      </c>
      <c r="F1374" s="57">
        <v>0</v>
      </c>
      <c r="G1374" s="57">
        <v>2.08</v>
      </c>
      <c r="H1374" s="57">
        <v>0.24</v>
      </c>
      <c r="I1374" s="57">
        <v>0</v>
      </c>
      <c r="J1374" s="57">
        <v>11.49</v>
      </c>
      <c r="K1374" s="59" t="str">
        <f t="shared" si="84"/>
        <v>716.2004</v>
      </c>
      <c r="L1374" s="58">
        <f t="shared" si="85"/>
        <v>-2.08</v>
      </c>
      <c r="M1374" s="58">
        <f>IFERROR(_xlfn.XLOOKUP(K1374,'02 By Fund. Year'!A:A,'02 By Fund. Year'!B:B),0)</f>
        <v>0</v>
      </c>
      <c r="N1374" s="57">
        <f t="shared" si="86"/>
        <v>-2.08</v>
      </c>
      <c r="P1374" s="58">
        <f t="shared" si="87"/>
        <v>-0.24</v>
      </c>
    </row>
    <row r="1375" spans="1:16" x14ac:dyDescent="0.3">
      <c r="A1375">
        <v>716</v>
      </c>
      <c r="B1375" t="s">
        <v>146</v>
      </c>
      <c r="C1375">
        <v>2003</v>
      </c>
      <c r="D1375" s="57">
        <v>7.23</v>
      </c>
      <c r="E1375" s="57">
        <v>0</v>
      </c>
      <c r="F1375" s="57">
        <v>0</v>
      </c>
      <c r="G1375" s="57">
        <v>1.04</v>
      </c>
      <c r="H1375" s="57">
        <v>0</v>
      </c>
      <c r="I1375" s="57">
        <v>0</v>
      </c>
      <c r="J1375" s="57">
        <v>6.19</v>
      </c>
      <c r="K1375" s="59" t="str">
        <f t="shared" si="84"/>
        <v>716.2003</v>
      </c>
      <c r="L1375" s="58">
        <f t="shared" si="85"/>
        <v>-1.04</v>
      </c>
      <c r="M1375" s="58">
        <f>IFERROR(_xlfn.XLOOKUP(K1375,'02 By Fund. Year'!A:A,'02 By Fund. Year'!B:B),0)</f>
        <v>0</v>
      </c>
      <c r="N1375" s="57">
        <f t="shared" si="86"/>
        <v>-1.04</v>
      </c>
      <c r="P1375" s="58">
        <f t="shared" si="87"/>
        <v>0</v>
      </c>
    </row>
    <row r="1376" spans="1:16" x14ac:dyDescent="0.3">
      <c r="A1376">
        <v>716</v>
      </c>
      <c r="B1376" t="s">
        <v>146</v>
      </c>
      <c r="C1376">
        <v>2002</v>
      </c>
      <c r="D1376" s="57">
        <v>8.74</v>
      </c>
      <c r="E1376" s="57">
        <v>0</v>
      </c>
      <c r="F1376" s="57">
        <v>0</v>
      </c>
      <c r="G1376" s="57">
        <v>0</v>
      </c>
      <c r="H1376" s="57">
        <v>0</v>
      </c>
      <c r="I1376" s="57">
        <v>0</v>
      </c>
      <c r="J1376" s="57">
        <v>8.74</v>
      </c>
      <c r="K1376" s="59" t="str">
        <f t="shared" si="84"/>
        <v>716.2002</v>
      </c>
      <c r="L1376" s="58">
        <f t="shared" si="85"/>
        <v>0</v>
      </c>
      <c r="M1376" s="58">
        <f>IFERROR(_xlfn.XLOOKUP(K1376,'02 By Fund. Year'!A:A,'02 By Fund. Year'!B:B),0)</f>
        <v>0</v>
      </c>
      <c r="N1376" s="57">
        <f t="shared" si="86"/>
        <v>0</v>
      </c>
      <c r="P1376" s="58">
        <f t="shared" si="87"/>
        <v>0</v>
      </c>
    </row>
    <row r="1377" spans="1:16" x14ac:dyDescent="0.3">
      <c r="A1377">
        <v>716</v>
      </c>
      <c r="B1377" t="s">
        <v>146</v>
      </c>
      <c r="C1377">
        <v>2001</v>
      </c>
      <c r="D1377" s="57">
        <v>15.37</v>
      </c>
      <c r="E1377" s="57">
        <v>0</v>
      </c>
      <c r="F1377" s="57">
        <v>0</v>
      </c>
      <c r="G1377" s="57">
        <v>0</v>
      </c>
      <c r="H1377" s="57">
        <v>0</v>
      </c>
      <c r="I1377" s="57">
        <v>0</v>
      </c>
      <c r="J1377" s="57">
        <v>15.37</v>
      </c>
      <c r="K1377" s="59" t="str">
        <f t="shared" si="84"/>
        <v>716.2001</v>
      </c>
      <c r="L1377" s="58">
        <f t="shared" si="85"/>
        <v>0</v>
      </c>
      <c r="M1377" s="58">
        <f>IFERROR(_xlfn.XLOOKUP(K1377,'02 By Fund. Year'!A:A,'02 By Fund. Year'!B:B),0)</f>
        <v>0</v>
      </c>
      <c r="N1377" s="57">
        <f t="shared" si="86"/>
        <v>0</v>
      </c>
      <c r="P1377" s="58">
        <f t="shared" si="87"/>
        <v>0</v>
      </c>
    </row>
    <row r="1378" spans="1:16" x14ac:dyDescent="0.3">
      <c r="A1378">
        <v>716</v>
      </c>
      <c r="B1378" t="s">
        <v>146</v>
      </c>
      <c r="C1378">
        <v>2000</v>
      </c>
      <c r="D1378" s="57">
        <v>23.54</v>
      </c>
      <c r="E1378" s="57">
        <v>0</v>
      </c>
      <c r="F1378" s="57">
        <v>0</v>
      </c>
      <c r="G1378" s="57">
        <v>0</v>
      </c>
      <c r="H1378" s="57">
        <v>0</v>
      </c>
      <c r="I1378" s="57">
        <v>0</v>
      </c>
      <c r="J1378" s="57">
        <v>23.54</v>
      </c>
      <c r="K1378" s="59" t="str">
        <f t="shared" si="84"/>
        <v>716.2000</v>
      </c>
      <c r="L1378" s="58">
        <f t="shared" si="85"/>
        <v>0</v>
      </c>
      <c r="M1378" s="58">
        <f>IFERROR(_xlfn.XLOOKUP(K1378,'02 By Fund. Year'!A:A,'02 By Fund. Year'!B:B),0)</f>
        <v>0</v>
      </c>
      <c r="N1378" s="57">
        <f t="shared" si="86"/>
        <v>0</v>
      </c>
      <c r="P1378" s="58">
        <f t="shared" si="87"/>
        <v>0</v>
      </c>
    </row>
    <row r="1379" spans="1:16" x14ac:dyDescent="0.3">
      <c r="A1379">
        <v>716</v>
      </c>
      <c r="B1379" t="s">
        <v>146</v>
      </c>
      <c r="C1379">
        <v>1999</v>
      </c>
      <c r="D1379" s="57">
        <v>20.3</v>
      </c>
      <c r="E1379" s="57">
        <v>0</v>
      </c>
      <c r="F1379" s="57">
        <v>0</v>
      </c>
      <c r="G1379" s="57">
        <v>0</v>
      </c>
      <c r="H1379" s="57">
        <v>0</v>
      </c>
      <c r="I1379" s="57">
        <v>0</v>
      </c>
      <c r="J1379" s="57">
        <v>20.3</v>
      </c>
      <c r="K1379" s="59" t="str">
        <f t="shared" si="84"/>
        <v>716.1999</v>
      </c>
      <c r="L1379" s="58">
        <f t="shared" si="85"/>
        <v>0</v>
      </c>
      <c r="M1379" s="58">
        <f>IFERROR(_xlfn.XLOOKUP(K1379,'02 By Fund. Year'!A:A,'02 By Fund. Year'!B:B),0)</f>
        <v>0</v>
      </c>
      <c r="N1379" s="57">
        <f t="shared" si="86"/>
        <v>0</v>
      </c>
      <c r="P1379" s="58">
        <f t="shared" si="87"/>
        <v>0</v>
      </c>
    </row>
    <row r="1380" spans="1:16" x14ac:dyDescent="0.3">
      <c r="A1380">
        <v>716</v>
      </c>
      <c r="B1380" t="s">
        <v>146</v>
      </c>
      <c r="C1380">
        <v>1998</v>
      </c>
      <c r="D1380" s="57">
        <v>13</v>
      </c>
      <c r="E1380" s="57">
        <v>0</v>
      </c>
      <c r="F1380" s="57">
        <v>0</v>
      </c>
      <c r="G1380" s="57">
        <v>0</v>
      </c>
      <c r="H1380" s="57">
        <v>0</v>
      </c>
      <c r="I1380" s="57">
        <v>0</v>
      </c>
      <c r="J1380" s="57">
        <v>13</v>
      </c>
      <c r="K1380" s="59" t="str">
        <f t="shared" si="84"/>
        <v>716.1998</v>
      </c>
      <c r="L1380" s="58">
        <f t="shared" si="85"/>
        <v>0</v>
      </c>
      <c r="M1380" s="58">
        <f>IFERROR(_xlfn.XLOOKUP(K1380,'02 By Fund. Year'!A:A,'02 By Fund. Year'!B:B),0)</f>
        <v>0</v>
      </c>
      <c r="N1380" s="57">
        <f t="shared" si="86"/>
        <v>0</v>
      </c>
      <c r="P1380" s="58">
        <f t="shared" si="87"/>
        <v>0</v>
      </c>
    </row>
    <row r="1381" spans="1:16" x14ac:dyDescent="0.3">
      <c r="A1381">
        <v>716</v>
      </c>
      <c r="B1381" t="s">
        <v>146</v>
      </c>
      <c r="C1381">
        <v>1997</v>
      </c>
      <c r="D1381" s="57">
        <v>2.85</v>
      </c>
      <c r="E1381" s="57">
        <v>0</v>
      </c>
      <c r="F1381" s="57">
        <v>0</v>
      </c>
      <c r="G1381" s="57">
        <v>0</v>
      </c>
      <c r="H1381" s="57">
        <v>0</v>
      </c>
      <c r="I1381" s="57">
        <v>0</v>
      </c>
      <c r="J1381" s="57">
        <v>2.85</v>
      </c>
      <c r="K1381" s="59" t="str">
        <f t="shared" si="84"/>
        <v>716.1997</v>
      </c>
      <c r="L1381" s="58">
        <f t="shared" si="85"/>
        <v>0</v>
      </c>
      <c r="M1381" s="58">
        <f>IFERROR(_xlfn.XLOOKUP(K1381,'02 By Fund. Year'!A:A,'02 By Fund. Year'!B:B),0)</f>
        <v>0</v>
      </c>
      <c r="N1381" s="57">
        <f t="shared" si="86"/>
        <v>0</v>
      </c>
      <c r="P1381" s="58">
        <f t="shared" si="87"/>
        <v>0</v>
      </c>
    </row>
    <row r="1382" spans="1:16" x14ac:dyDescent="0.3">
      <c r="A1382">
        <v>716</v>
      </c>
      <c r="B1382" t="s">
        <v>146</v>
      </c>
      <c r="C1382">
        <v>1996</v>
      </c>
      <c r="D1382" s="57">
        <v>2.16</v>
      </c>
      <c r="E1382" s="57">
        <v>0</v>
      </c>
      <c r="F1382" s="57">
        <v>0</v>
      </c>
      <c r="G1382" s="57">
        <v>0</v>
      </c>
      <c r="H1382" s="57">
        <v>0</v>
      </c>
      <c r="I1382" s="57">
        <v>0</v>
      </c>
      <c r="J1382" s="57">
        <v>2.16</v>
      </c>
      <c r="K1382" s="59" t="str">
        <f t="shared" si="84"/>
        <v>716.1996</v>
      </c>
      <c r="L1382" s="58">
        <f t="shared" si="85"/>
        <v>0</v>
      </c>
      <c r="M1382" s="58">
        <f>IFERROR(_xlfn.XLOOKUP(K1382,'02 By Fund. Year'!A:A,'02 By Fund. Year'!B:B),0)</f>
        <v>0</v>
      </c>
      <c r="N1382" s="57">
        <f t="shared" si="86"/>
        <v>0</v>
      </c>
      <c r="P1382" s="58">
        <f t="shared" si="87"/>
        <v>0</v>
      </c>
    </row>
    <row r="1383" spans="1:16" x14ac:dyDescent="0.3">
      <c r="A1383">
        <v>716</v>
      </c>
      <c r="B1383" t="s">
        <v>146</v>
      </c>
      <c r="C1383">
        <v>1995</v>
      </c>
      <c r="D1383" s="57">
        <v>2.0299999999999998</v>
      </c>
      <c r="E1383" s="57">
        <v>0</v>
      </c>
      <c r="F1383" s="57">
        <v>0</v>
      </c>
      <c r="G1383" s="57">
        <v>0</v>
      </c>
      <c r="H1383" s="57">
        <v>0</v>
      </c>
      <c r="I1383" s="57">
        <v>0</v>
      </c>
      <c r="J1383" s="57">
        <v>2.0299999999999998</v>
      </c>
      <c r="K1383" s="59" t="str">
        <f t="shared" si="84"/>
        <v>716.1995</v>
      </c>
      <c r="L1383" s="58">
        <f t="shared" si="85"/>
        <v>0</v>
      </c>
      <c r="M1383" s="58">
        <f>IFERROR(_xlfn.XLOOKUP(K1383,'02 By Fund. Year'!A:A,'02 By Fund. Year'!B:B),0)</f>
        <v>0</v>
      </c>
      <c r="N1383" s="57">
        <f t="shared" si="86"/>
        <v>0</v>
      </c>
      <c r="P1383" s="58">
        <f t="shared" si="87"/>
        <v>0</v>
      </c>
    </row>
    <row r="1384" spans="1:16" x14ac:dyDescent="0.3">
      <c r="A1384">
        <v>716</v>
      </c>
      <c r="B1384" t="s">
        <v>146</v>
      </c>
      <c r="C1384">
        <v>1994</v>
      </c>
      <c r="D1384" s="57">
        <v>0</v>
      </c>
      <c r="E1384" s="57">
        <v>0</v>
      </c>
      <c r="F1384" s="57">
        <v>0</v>
      </c>
      <c r="G1384" s="57">
        <v>0</v>
      </c>
      <c r="H1384" s="57">
        <v>0</v>
      </c>
      <c r="I1384" s="57">
        <v>0</v>
      </c>
      <c r="J1384" s="57">
        <v>0</v>
      </c>
      <c r="K1384" s="59" t="str">
        <f t="shared" si="84"/>
        <v>716.1994</v>
      </c>
      <c r="L1384" s="58">
        <f t="shared" si="85"/>
        <v>0</v>
      </c>
      <c r="M1384" s="58">
        <f>IFERROR(_xlfn.XLOOKUP(K1384,'02 By Fund. Year'!A:A,'02 By Fund. Year'!B:B),0)</f>
        <v>0</v>
      </c>
      <c r="N1384" s="57">
        <f t="shared" si="86"/>
        <v>0</v>
      </c>
      <c r="P1384" s="58">
        <f t="shared" si="87"/>
        <v>0</v>
      </c>
    </row>
    <row r="1385" spans="1:16" x14ac:dyDescent="0.3">
      <c r="A1385">
        <v>716</v>
      </c>
      <c r="B1385" t="s">
        <v>146</v>
      </c>
      <c r="C1385">
        <v>1993</v>
      </c>
      <c r="D1385" s="57">
        <v>0.57999999999999996</v>
      </c>
      <c r="E1385" s="57">
        <v>0</v>
      </c>
      <c r="F1385" s="57">
        <v>0</v>
      </c>
      <c r="G1385" s="57">
        <v>0</v>
      </c>
      <c r="H1385" s="57">
        <v>0</v>
      </c>
      <c r="I1385" s="57">
        <v>0</v>
      </c>
      <c r="J1385" s="57">
        <v>0.57999999999999996</v>
      </c>
      <c r="K1385" s="59" t="str">
        <f t="shared" si="84"/>
        <v>716.1993</v>
      </c>
      <c r="L1385" s="58">
        <f t="shared" si="85"/>
        <v>0</v>
      </c>
      <c r="M1385" s="58">
        <f>IFERROR(_xlfn.XLOOKUP(K1385,'02 By Fund. Year'!A:A,'02 By Fund. Year'!B:B),0)</f>
        <v>0</v>
      </c>
      <c r="N1385" s="57">
        <f t="shared" si="86"/>
        <v>0</v>
      </c>
      <c r="P1385" s="58">
        <f t="shared" si="87"/>
        <v>0</v>
      </c>
    </row>
    <row r="1386" spans="1:16" x14ac:dyDescent="0.3">
      <c r="A1386">
        <v>716</v>
      </c>
      <c r="B1386" t="s">
        <v>146</v>
      </c>
      <c r="C1386">
        <v>1992</v>
      </c>
      <c r="D1386" s="57">
        <v>0.66</v>
      </c>
      <c r="E1386" s="57">
        <v>0</v>
      </c>
      <c r="F1386" s="57">
        <v>0</v>
      </c>
      <c r="G1386" s="57">
        <v>0</v>
      </c>
      <c r="H1386" s="57">
        <v>0</v>
      </c>
      <c r="I1386" s="57">
        <v>0</v>
      </c>
      <c r="J1386" s="57">
        <v>0.66</v>
      </c>
      <c r="K1386" s="59" t="str">
        <f t="shared" si="84"/>
        <v>716.1992</v>
      </c>
      <c r="L1386" s="58">
        <f t="shared" si="85"/>
        <v>0</v>
      </c>
      <c r="M1386" s="58">
        <f>IFERROR(_xlfn.XLOOKUP(K1386,'02 By Fund. Year'!A:A,'02 By Fund. Year'!B:B),0)</f>
        <v>0</v>
      </c>
      <c r="N1386" s="57">
        <f t="shared" si="86"/>
        <v>0</v>
      </c>
      <c r="P1386" s="58">
        <f t="shared" si="87"/>
        <v>0</v>
      </c>
    </row>
    <row r="1387" spans="1:16" x14ac:dyDescent="0.3">
      <c r="A1387">
        <v>716</v>
      </c>
      <c r="B1387" t="s">
        <v>146</v>
      </c>
      <c r="C1387">
        <v>1991</v>
      </c>
      <c r="D1387" s="57">
        <v>0.74</v>
      </c>
      <c r="E1387" s="57">
        <v>0</v>
      </c>
      <c r="F1387" s="57">
        <v>0</v>
      </c>
      <c r="G1387" s="57">
        <v>0</v>
      </c>
      <c r="H1387" s="57">
        <v>0</v>
      </c>
      <c r="I1387" s="57">
        <v>0</v>
      </c>
      <c r="J1387" s="57">
        <v>0.74</v>
      </c>
      <c r="K1387" s="59" t="str">
        <f t="shared" si="84"/>
        <v>716.1991</v>
      </c>
      <c r="L1387" s="58">
        <f t="shared" si="85"/>
        <v>0</v>
      </c>
      <c r="M1387" s="58">
        <f>IFERROR(_xlfn.XLOOKUP(K1387,'02 By Fund. Year'!A:A,'02 By Fund. Year'!B:B),0)</f>
        <v>0</v>
      </c>
      <c r="N1387" s="57">
        <f t="shared" si="86"/>
        <v>0</v>
      </c>
      <c r="P1387" s="58">
        <f t="shared" si="87"/>
        <v>0</v>
      </c>
    </row>
    <row r="1388" spans="1:16" x14ac:dyDescent="0.3">
      <c r="A1388">
        <v>716</v>
      </c>
      <c r="B1388" t="s">
        <v>146</v>
      </c>
      <c r="C1388">
        <v>1990</v>
      </c>
      <c r="D1388" s="57">
        <v>0.87</v>
      </c>
      <c r="E1388" s="57">
        <v>0</v>
      </c>
      <c r="F1388" s="57">
        <v>0</v>
      </c>
      <c r="G1388" s="57">
        <v>0</v>
      </c>
      <c r="H1388" s="57">
        <v>0</v>
      </c>
      <c r="I1388" s="57">
        <v>0</v>
      </c>
      <c r="J1388" s="57">
        <v>0.87</v>
      </c>
      <c r="K1388" s="59" t="str">
        <f t="shared" si="84"/>
        <v>716.1990</v>
      </c>
      <c r="L1388" s="58">
        <f t="shared" si="85"/>
        <v>0</v>
      </c>
      <c r="M1388" s="58">
        <f>IFERROR(_xlfn.XLOOKUP(K1388,'02 By Fund. Year'!A:A,'02 By Fund. Year'!B:B),0)</f>
        <v>0</v>
      </c>
      <c r="N1388" s="57">
        <f t="shared" si="86"/>
        <v>0</v>
      </c>
      <c r="P1388" s="58">
        <f t="shared" si="87"/>
        <v>0</v>
      </c>
    </row>
    <row r="1389" spans="1:16" x14ac:dyDescent="0.3">
      <c r="A1389">
        <v>716</v>
      </c>
      <c r="B1389" t="s">
        <v>146</v>
      </c>
      <c r="C1389">
        <v>1989</v>
      </c>
      <c r="D1389" s="57">
        <v>0.89</v>
      </c>
      <c r="E1389" s="57">
        <v>0</v>
      </c>
      <c r="F1389" s="57">
        <v>0</v>
      </c>
      <c r="G1389" s="57">
        <v>0</v>
      </c>
      <c r="H1389" s="57">
        <v>0</v>
      </c>
      <c r="I1389" s="57">
        <v>0</v>
      </c>
      <c r="J1389" s="57">
        <v>0.89</v>
      </c>
      <c r="K1389" s="59" t="str">
        <f t="shared" si="84"/>
        <v>716.1989</v>
      </c>
      <c r="L1389" s="58">
        <f t="shared" si="85"/>
        <v>0</v>
      </c>
      <c r="M1389" s="58">
        <f>IFERROR(_xlfn.XLOOKUP(K1389,'02 By Fund. Year'!A:A,'02 By Fund. Year'!B:B),0)</f>
        <v>0</v>
      </c>
      <c r="N1389" s="57">
        <f t="shared" si="86"/>
        <v>0</v>
      </c>
      <c r="P1389" s="58">
        <f t="shared" si="87"/>
        <v>0</v>
      </c>
    </row>
    <row r="1390" spans="1:16" x14ac:dyDescent="0.3">
      <c r="A1390">
        <v>716</v>
      </c>
      <c r="B1390" t="s">
        <v>146</v>
      </c>
      <c r="C1390">
        <v>1988</v>
      </c>
      <c r="D1390" s="57">
        <v>0.91</v>
      </c>
      <c r="E1390" s="57">
        <v>0</v>
      </c>
      <c r="F1390" s="57">
        <v>0</v>
      </c>
      <c r="G1390" s="57">
        <v>0</v>
      </c>
      <c r="H1390" s="57">
        <v>0</v>
      </c>
      <c r="I1390" s="57">
        <v>0</v>
      </c>
      <c r="J1390" s="57">
        <v>0.91</v>
      </c>
      <c r="K1390" s="59" t="str">
        <f t="shared" si="84"/>
        <v>716.1988</v>
      </c>
      <c r="L1390" s="58">
        <f t="shared" si="85"/>
        <v>0</v>
      </c>
      <c r="M1390" s="58">
        <f>IFERROR(_xlfn.XLOOKUP(K1390,'02 By Fund. Year'!A:A,'02 By Fund. Year'!B:B),0)</f>
        <v>0</v>
      </c>
      <c r="N1390" s="57">
        <f t="shared" si="86"/>
        <v>0</v>
      </c>
      <c r="P1390" s="58">
        <f t="shared" si="87"/>
        <v>0</v>
      </c>
    </row>
    <row r="1391" spans="1:16" x14ac:dyDescent="0.3">
      <c r="A1391">
        <v>716</v>
      </c>
      <c r="B1391" t="s">
        <v>146</v>
      </c>
      <c r="C1391">
        <v>1987</v>
      </c>
      <c r="D1391" s="57">
        <v>2.77</v>
      </c>
      <c r="E1391" s="57">
        <v>0</v>
      </c>
      <c r="F1391" s="57">
        <v>0</v>
      </c>
      <c r="G1391" s="57">
        <v>0</v>
      </c>
      <c r="H1391" s="57">
        <v>1.92</v>
      </c>
      <c r="I1391" s="57">
        <v>0</v>
      </c>
      <c r="J1391" s="57">
        <v>0.85</v>
      </c>
      <c r="K1391" s="59" t="str">
        <f t="shared" si="84"/>
        <v>716.1987</v>
      </c>
      <c r="L1391" s="58">
        <f t="shared" si="85"/>
        <v>0</v>
      </c>
      <c r="M1391" s="58">
        <f>IFERROR(_xlfn.XLOOKUP(K1391,'02 By Fund. Year'!A:A,'02 By Fund. Year'!B:B),0)</f>
        <v>0</v>
      </c>
      <c r="N1391" s="57">
        <f t="shared" si="86"/>
        <v>0</v>
      </c>
      <c r="P1391" s="58">
        <f t="shared" si="87"/>
        <v>-1.92</v>
      </c>
    </row>
    <row r="1392" spans="1:16" x14ac:dyDescent="0.3">
      <c r="A1392">
        <v>716</v>
      </c>
      <c r="B1392" t="s">
        <v>146</v>
      </c>
      <c r="C1392">
        <v>1986</v>
      </c>
      <c r="D1392" s="57">
        <v>2.19</v>
      </c>
      <c r="E1392" s="57">
        <v>0</v>
      </c>
      <c r="F1392" s="57">
        <v>0</v>
      </c>
      <c r="G1392" s="57">
        <v>0</v>
      </c>
      <c r="H1392" s="57">
        <v>1.57</v>
      </c>
      <c r="I1392" s="57">
        <v>0</v>
      </c>
      <c r="J1392" s="57">
        <v>0.62</v>
      </c>
      <c r="K1392" s="59" t="str">
        <f t="shared" si="84"/>
        <v>716.1986</v>
      </c>
      <c r="L1392" s="58">
        <f t="shared" si="85"/>
        <v>0</v>
      </c>
      <c r="M1392" s="58">
        <f>IFERROR(_xlfn.XLOOKUP(K1392,'02 By Fund. Year'!A:A,'02 By Fund. Year'!B:B),0)</f>
        <v>0</v>
      </c>
      <c r="N1392" s="57">
        <f t="shared" si="86"/>
        <v>0</v>
      </c>
      <c r="P1392" s="58">
        <f t="shared" si="87"/>
        <v>-1.57</v>
      </c>
    </row>
    <row r="1393" spans="1:16" x14ac:dyDescent="0.3">
      <c r="A1393">
        <v>716</v>
      </c>
      <c r="B1393" t="s">
        <v>146</v>
      </c>
      <c r="C1393">
        <v>1985</v>
      </c>
      <c r="D1393" s="57">
        <v>1.96</v>
      </c>
      <c r="E1393" s="57">
        <v>0</v>
      </c>
      <c r="F1393" s="57">
        <v>0</v>
      </c>
      <c r="G1393" s="57">
        <v>0</v>
      </c>
      <c r="H1393" s="57">
        <v>1.52</v>
      </c>
      <c r="I1393" s="57">
        <v>0</v>
      </c>
      <c r="J1393" s="57">
        <v>0.44</v>
      </c>
      <c r="K1393" s="59" t="str">
        <f t="shared" si="84"/>
        <v>716.1985</v>
      </c>
      <c r="L1393" s="58">
        <f t="shared" si="85"/>
        <v>0</v>
      </c>
      <c r="M1393" s="58">
        <f>IFERROR(_xlfn.XLOOKUP(K1393,'02 By Fund. Year'!A:A,'02 By Fund. Year'!B:B),0)</f>
        <v>0</v>
      </c>
      <c r="N1393" s="57">
        <f t="shared" si="86"/>
        <v>0</v>
      </c>
      <c r="P1393" s="58">
        <f t="shared" si="87"/>
        <v>-1.52</v>
      </c>
    </row>
    <row r="1394" spans="1:16" x14ac:dyDescent="0.3">
      <c r="A1394">
        <v>716</v>
      </c>
      <c r="B1394" t="s">
        <v>146</v>
      </c>
      <c r="C1394">
        <v>1984</v>
      </c>
      <c r="D1394" s="57">
        <v>1.41</v>
      </c>
      <c r="E1394" s="57">
        <v>0</v>
      </c>
      <c r="F1394" s="57">
        <v>0</v>
      </c>
      <c r="G1394" s="57">
        <v>0</v>
      </c>
      <c r="H1394" s="57">
        <v>1.41</v>
      </c>
      <c r="I1394" s="57">
        <v>0</v>
      </c>
      <c r="J1394" s="57">
        <v>0</v>
      </c>
      <c r="K1394" s="59" t="str">
        <f t="shared" si="84"/>
        <v>716.1984</v>
      </c>
      <c r="L1394" s="58">
        <f t="shared" si="85"/>
        <v>0</v>
      </c>
      <c r="M1394" s="58">
        <f>IFERROR(_xlfn.XLOOKUP(K1394,'02 By Fund. Year'!A:A,'02 By Fund. Year'!B:B),0)</f>
        <v>0</v>
      </c>
      <c r="N1394" s="57">
        <f t="shared" si="86"/>
        <v>0</v>
      </c>
      <c r="P1394" s="58">
        <f t="shared" si="87"/>
        <v>-1.41</v>
      </c>
    </row>
    <row r="1395" spans="1:16" x14ac:dyDescent="0.3">
      <c r="A1395">
        <v>716</v>
      </c>
      <c r="B1395" t="s">
        <v>146</v>
      </c>
      <c r="C1395">
        <v>1983</v>
      </c>
      <c r="D1395" s="57">
        <v>0.33</v>
      </c>
      <c r="E1395" s="57">
        <v>0</v>
      </c>
      <c r="F1395" s="57">
        <v>0</v>
      </c>
      <c r="G1395" s="57">
        <v>0</v>
      </c>
      <c r="H1395" s="57">
        <v>0.33</v>
      </c>
      <c r="I1395" s="57">
        <v>0</v>
      </c>
      <c r="J1395" s="57">
        <v>0</v>
      </c>
      <c r="K1395" s="59" t="str">
        <f t="shared" si="84"/>
        <v>716.1983</v>
      </c>
      <c r="L1395" s="58">
        <f t="shared" si="85"/>
        <v>0</v>
      </c>
      <c r="M1395" s="58">
        <f>IFERROR(_xlfn.XLOOKUP(K1395,'02 By Fund. Year'!A:A,'02 By Fund. Year'!B:B),0)</f>
        <v>0</v>
      </c>
      <c r="N1395" s="57">
        <f t="shared" si="86"/>
        <v>0</v>
      </c>
      <c r="P1395" s="58">
        <f t="shared" si="87"/>
        <v>-0.33</v>
      </c>
    </row>
    <row r="1396" spans="1:16" x14ac:dyDescent="0.3">
      <c r="A1396">
        <v>718</v>
      </c>
      <c r="B1396" t="s">
        <v>147</v>
      </c>
      <c r="C1396">
        <v>2025</v>
      </c>
      <c r="D1396" s="57">
        <v>141459659.41999999</v>
      </c>
      <c r="E1396" s="57">
        <v>46163.93</v>
      </c>
      <c r="F1396" s="57">
        <v>-152278.01</v>
      </c>
      <c r="G1396" s="57">
        <v>686.78</v>
      </c>
      <c r="H1396" s="57">
        <v>136211317.31999999</v>
      </c>
      <c r="I1396" s="57">
        <v>3614570.37</v>
      </c>
      <c r="J1396" s="57">
        <v>1526970.87</v>
      </c>
      <c r="K1396" s="59" t="str">
        <f t="shared" si="84"/>
        <v>718.2025</v>
      </c>
      <c r="L1396" s="58">
        <f t="shared" si="85"/>
        <v>-106800.86000000002</v>
      </c>
      <c r="M1396" s="58">
        <f>IFERROR(_xlfn.XLOOKUP(K1396,'02 By Fund. Year'!A:A,'02 By Fund. Year'!B:B),0)</f>
        <v>-515748.38</v>
      </c>
      <c r="N1396" s="57">
        <f t="shared" si="86"/>
        <v>-622549.24</v>
      </c>
      <c r="P1396" s="58">
        <f t="shared" si="87"/>
        <v>-135695568.94</v>
      </c>
    </row>
    <row r="1397" spans="1:16" x14ac:dyDescent="0.3">
      <c r="A1397">
        <v>718</v>
      </c>
      <c r="B1397" t="s">
        <v>147</v>
      </c>
      <c r="C1397">
        <v>2024</v>
      </c>
      <c r="D1397" s="57">
        <v>1216457.83</v>
      </c>
      <c r="E1397" s="57">
        <v>0</v>
      </c>
      <c r="F1397" s="57">
        <v>-88292.74</v>
      </c>
      <c r="G1397" s="57">
        <v>527.87</v>
      </c>
      <c r="H1397" s="57">
        <v>737432.04</v>
      </c>
      <c r="I1397" s="57">
        <v>-560.11</v>
      </c>
      <c r="J1397" s="57">
        <v>390765.29</v>
      </c>
      <c r="K1397" s="59" t="str">
        <f t="shared" si="84"/>
        <v>718.2024</v>
      </c>
      <c r="L1397" s="58">
        <f t="shared" si="85"/>
        <v>-88820.61</v>
      </c>
      <c r="M1397" s="58">
        <f>IFERROR(_xlfn.XLOOKUP(K1397,'02 By Fund. Year'!A:A,'02 By Fund. Year'!B:B),0)</f>
        <v>727528.95999999996</v>
      </c>
      <c r="N1397" s="57">
        <f t="shared" si="86"/>
        <v>638708.35</v>
      </c>
      <c r="P1397" s="58">
        <f t="shared" si="87"/>
        <v>-1464961</v>
      </c>
    </row>
    <row r="1398" spans="1:16" x14ac:dyDescent="0.3">
      <c r="A1398">
        <v>718</v>
      </c>
      <c r="B1398" t="s">
        <v>147</v>
      </c>
      <c r="C1398">
        <v>2023</v>
      </c>
      <c r="D1398" s="57">
        <v>360260.59</v>
      </c>
      <c r="E1398" s="57">
        <v>440.71</v>
      </c>
      <c r="F1398" s="57">
        <v>-15388.55</v>
      </c>
      <c r="G1398" s="57">
        <v>432.26</v>
      </c>
      <c r="H1398" s="57">
        <v>121421.56</v>
      </c>
      <c r="I1398" s="57">
        <v>5.3</v>
      </c>
      <c r="J1398" s="57">
        <v>223453.63</v>
      </c>
      <c r="K1398" s="59" t="str">
        <f t="shared" si="84"/>
        <v>718.2023</v>
      </c>
      <c r="L1398" s="58">
        <f t="shared" si="85"/>
        <v>-15380.1</v>
      </c>
      <c r="M1398" s="58">
        <f>IFERROR(_xlfn.XLOOKUP(K1398,'02 By Fund. Year'!A:A,'02 By Fund. Year'!B:B),0)</f>
        <v>259347.31999999998</v>
      </c>
      <c r="N1398" s="57">
        <f t="shared" si="86"/>
        <v>243967.21999999997</v>
      </c>
      <c r="P1398" s="58">
        <f t="shared" si="87"/>
        <v>-380768.88</v>
      </c>
    </row>
    <row r="1399" spans="1:16" x14ac:dyDescent="0.3">
      <c r="A1399">
        <v>718</v>
      </c>
      <c r="B1399" t="s">
        <v>147</v>
      </c>
      <c r="C1399">
        <v>2022</v>
      </c>
      <c r="D1399" s="57">
        <v>192949.22</v>
      </c>
      <c r="E1399" s="57">
        <v>0</v>
      </c>
      <c r="F1399" s="57">
        <v>-9794.48</v>
      </c>
      <c r="G1399" s="57">
        <v>410.04</v>
      </c>
      <c r="H1399" s="57">
        <v>81450.94</v>
      </c>
      <c r="I1399" s="57">
        <v>4.18</v>
      </c>
      <c r="J1399" s="57">
        <v>101289.58</v>
      </c>
      <c r="K1399" s="59" t="str">
        <f t="shared" si="84"/>
        <v>718.2022</v>
      </c>
      <c r="L1399" s="58">
        <f t="shared" si="85"/>
        <v>-10204.52</v>
      </c>
      <c r="M1399" s="58">
        <f>IFERROR(_xlfn.XLOOKUP(K1399,'02 By Fund. Year'!A:A,'02 By Fund. Year'!B:B),0)</f>
        <v>16189.999999999996</v>
      </c>
      <c r="N1399" s="57">
        <f t="shared" si="86"/>
        <v>5985.4799999999959</v>
      </c>
      <c r="P1399" s="58">
        <f t="shared" si="87"/>
        <v>-97640.94</v>
      </c>
    </row>
    <row r="1400" spans="1:16" x14ac:dyDescent="0.3">
      <c r="A1400">
        <v>718</v>
      </c>
      <c r="B1400" t="s">
        <v>147</v>
      </c>
      <c r="C1400">
        <v>2021</v>
      </c>
      <c r="D1400" s="57">
        <v>79248.63</v>
      </c>
      <c r="E1400" s="57">
        <v>0</v>
      </c>
      <c r="F1400" s="57">
        <v>-13474.44</v>
      </c>
      <c r="G1400" s="57">
        <v>591.55999999999995</v>
      </c>
      <c r="H1400" s="57">
        <v>31498.84</v>
      </c>
      <c r="I1400" s="57">
        <v>-144.78</v>
      </c>
      <c r="J1400" s="57">
        <v>33828.57</v>
      </c>
      <c r="K1400" s="59" t="str">
        <f t="shared" si="84"/>
        <v>718.2021</v>
      </c>
      <c r="L1400" s="58">
        <f t="shared" si="85"/>
        <v>-14066</v>
      </c>
      <c r="M1400" s="58">
        <f>IFERROR(_xlfn.XLOOKUP(K1400,'02 By Fund. Year'!A:A,'02 By Fund. Year'!B:B),0)</f>
        <v>17812.71</v>
      </c>
      <c r="N1400" s="57">
        <f t="shared" si="86"/>
        <v>3746.7099999999991</v>
      </c>
      <c r="P1400" s="58">
        <f t="shared" si="87"/>
        <v>-49311.55</v>
      </c>
    </row>
    <row r="1401" spans="1:16" x14ac:dyDescent="0.3">
      <c r="A1401">
        <v>718</v>
      </c>
      <c r="B1401" t="s">
        <v>147</v>
      </c>
      <c r="C1401">
        <v>2020</v>
      </c>
      <c r="D1401" s="57">
        <v>28267.42</v>
      </c>
      <c r="E1401" s="57">
        <v>0</v>
      </c>
      <c r="F1401" s="57">
        <v>-6617.71</v>
      </c>
      <c r="G1401" s="57">
        <v>480.92</v>
      </c>
      <c r="H1401" s="57">
        <v>1885.98</v>
      </c>
      <c r="I1401" s="57">
        <v>15.13</v>
      </c>
      <c r="J1401" s="57">
        <v>19267.68</v>
      </c>
      <c r="K1401" s="59" t="str">
        <f t="shared" si="84"/>
        <v>718.2020</v>
      </c>
      <c r="L1401" s="58">
        <f t="shared" si="85"/>
        <v>-7098.63</v>
      </c>
      <c r="M1401" s="58">
        <f>IFERROR(_xlfn.XLOOKUP(K1401,'02 By Fund. Year'!A:A,'02 By Fund. Year'!B:B),0)</f>
        <v>3711.6</v>
      </c>
      <c r="N1401" s="57">
        <f t="shared" si="86"/>
        <v>-3387.03</v>
      </c>
      <c r="P1401" s="58">
        <f t="shared" si="87"/>
        <v>-5597.58</v>
      </c>
    </row>
    <row r="1402" spans="1:16" x14ac:dyDescent="0.3">
      <c r="A1402">
        <v>718</v>
      </c>
      <c r="B1402" t="s">
        <v>147</v>
      </c>
      <c r="C1402">
        <v>2019</v>
      </c>
      <c r="D1402" s="57">
        <v>23798.81</v>
      </c>
      <c r="E1402" s="57">
        <v>0</v>
      </c>
      <c r="F1402" s="57">
        <v>-2244.73</v>
      </c>
      <c r="G1402" s="57">
        <v>1096.57</v>
      </c>
      <c r="H1402" s="57">
        <v>3119.12</v>
      </c>
      <c r="I1402" s="57">
        <v>-8.2100000000000009</v>
      </c>
      <c r="J1402" s="57">
        <v>17346.599999999999</v>
      </c>
      <c r="K1402" s="59" t="str">
        <f t="shared" si="84"/>
        <v>718.2019</v>
      </c>
      <c r="L1402" s="58">
        <f t="shared" si="85"/>
        <v>-3341.3</v>
      </c>
      <c r="M1402" s="58">
        <f>IFERROR(_xlfn.XLOOKUP(K1402,'02 By Fund. Year'!A:A,'02 By Fund. Year'!B:B),0)</f>
        <v>-180.36</v>
      </c>
      <c r="N1402" s="57">
        <f t="shared" si="86"/>
        <v>-3521.6600000000003</v>
      </c>
      <c r="P1402" s="58">
        <f t="shared" si="87"/>
        <v>-2938.7599999999998</v>
      </c>
    </row>
    <row r="1403" spans="1:16" x14ac:dyDescent="0.3">
      <c r="A1403">
        <v>718</v>
      </c>
      <c r="B1403" t="s">
        <v>147</v>
      </c>
      <c r="C1403">
        <v>2018</v>
      </c>
      <c r="D1403" s="57">
        <v>12528.54</v>
      </c>
      <c r="E1403" s="57">
        <v>0</v>
      </c>
      <c r="F1403" s="57">
        <v>0</v>
      </c>
      <c r="G1403" s="57">
        <v>3433.25</v>
      </c>
      <c r="H1403" s="57">
        <v>846.05</v>
      </c>
      <c r="I1403" s="57">
        <v>0</v>
      </c>
      <c r="J1403" s="57">
        <v>8249.24</v>
      </c>
      <c r="K1403" s="59" t="str">
        <f t="shared" si="84"/>
        <v>718.2018</v>
      </c>
      <c r="L1403" s="58">
        <f t="shared" si="85"/>
        <v>-3433.25</v>
      </c>
      <c r="M1403" s="58">
        <f>IFERROR(_xlfn.XLOOKUP(K1403,'02 By Fund. Year'!A:A,'02 By Fund. Year'!B:B),0)</f>
        <v>-9.9999999999980105E-3</v>
      </c>
      <c r="N1403" s="57">
        <f t="shared" si="86"/>
        <v>-3433.26</v>
      </c>
      <c r="P1403" s="58">
        <f t="shared" si="87"/>
        <v>-846.04</v>
      </c>
    </row>
    <row r="1404" spans="1:16" x14ac:dyDescent="0.3">
      <c r="A1404">
        <v>718</v>
      </c>
      <c r="B1404" t="s">
        <v>147</v>
      </c>
      <c r="C1404">
        <v>2017</v>
      </c>
      <c r="D1404" s="57">
        <v>5358.42</v>
      </c>
      <c r="E1404" s="57">
        <v>0</v>
      </c>
      <c r="F1404" s="57">
        <v>0</v>
      </c>
      <c r="G1404" s="57">
        <v>94.18</v>
      </c>
      <c r="H1404" s="57">
        <v>423.88</v>
      </c>
      <c r="I1404" s="57">
        <v>0</v>
      </c>
      <c r="J1404" s="57">
        <v>4840.3599999999997</v>
      </c>
      <c r="K1404" s="59" t="str">
        <f t="shared" si="84"/>
        <v>718.2017</v>
      </c>
      <c r="L1404" s="58">
        <f t="shared" si="85"/>
        <v>-94.18</v>
      </c>
      <c r="M1404" s="58">
        <f>IFERROR(_xlfn.XLOOKUP(K1404,'02 By Fund. Year'!A:A,'02 By Fund. Year'!B:B),0)</f>
        <v>0</v>
      </c>
      <c r="N1404" s="57">
        <f t="shared" si="86"/>
        <v>-94.18</v>
      </c>
      <c r="P1404" s="58">
        <f t="shared" si="87"/>
        <v>-423.88</v>
      </c>
    </row>
    <row r="1405" spans="1:16" x14ac:dyDescent="0.3">
      <c r="A1405">
        <v>718</v>
      </c>
      <c r="B1405" t="s">
        <v>147</v>
      </c>
      <c r="C1405">
        <v>2016</v>
      </c>
      <c r="D1405" s="57">
        <v>4977.54</v>
      </c>
      <c r="E1405" s="57">
        <v>0</v>
      </c>
      <c r="F1405" s="57">
        <v>0</v>
      </c>
      <c r="G1405" s="57">
        <v>1280.17</v>
      </c>
      <c r="H1405" s="57">
        <v>430.99</v>
      </c>
      <c r="I1405" s="57">
        <v>0</v>
      </c>
      <c r="J1405" s="57">
        <v>3266.38</v>
      </c>
      <c r="K1405" s="59" t="str">
        <f t="shared" si="84"/>
        <v>718.2016</v>
      </c>
      <c r="L1405" s="58">
        <f t="shared" si="85"/>
        <v>-1280.17</v>
      </c>
      <c r="M1405" s="58">
        <f>IFERROR(_xlfn.XLOOKUP(K1405,'02 By Fund. Year'!A:A,'02 By Fund. Year'!B:B),0)</f>
        <v>0</v>
      </c>
      <c r="N1405" s="57">
        <f t="shared" si="86"/>
        <v>-1280.17</v>
      </c>
      <c r="P1405" s="58">
        <f t="shared" si="87"/>
        <v>-430.99</v>
      </c>
    </row>
    <row r="1406" spans="1:16" x14ac:dyDescent="0.3">
      <c r="A1406">
        <v>718</v>
      </c>
      <c r="B1406" t="s">
        <v>147</v>
      </c>
      <c r="C1406">
        <v>2015</v>
      </c>
      <c r="D1406" s="57">
        <v>2771.74</v>
      </c>
      <c r="E1406" s="57">
        <v>0</v>
      </c>
      <c r="F1406" s="57">
        <v>0</v>
      </c>
      <c r="G1406" s="57">
        <v>66.59</v>
      </c>
      <c r="H1406" s="57">
        <v>391.37</v>
      </c>
      <c r="I1406" s="57">
        <v>0</v>
      </c>
      <c r="J1406" s="57">
        <v>2313.7800000000002</v>
      </c>
      <c r="K1406" s="59" t="str">
        <f t="shared" si="84"/>
        <v>718.2015</v>
      </c>
      <c r="L1406" s="58">
        <f t="shared" si="85"/>
        <v>-66.59</v>
      </c>
      <c r="M1406" s="58">
        <f>IFERROR(_xlfn.XLOOKUP(K1406,'02 By Fund. Year'!A:A,'02 By Fund. Year'!B:B),0)</f>
        <v>0</v>
      </c>
      <c r="N1406" s="57">
        <f t="shared" si="86"/>
        <v>-66.59</v>
      </c>
      <c r="P1406" s="58">
        <f t="shared" si="87"/>
        <v>-391.37</v>
      </c>
    </row>
    <row r="1407" spans="1:16" x14ac:dyDescent="0.3">
      <c r="A1407">
        <v>718</v>
      </c>
      <c r="B1407" t="s">
        <v>147</v>
      </c>
      <c r="C1407">
        <v>2014</v>
      </c>
      <c r="D1407" s="57">
        <v>3138.66</v>
      </c>
      <c r="E1407" s="57">
        <v>0</v>
      </c>
      <c r="F1407" s="57">
        <v>0</v>
      </c>
      <c r="G1407" s="57">
        <v>33.380000000000003</v>
      </c>
      <c r="H1407" s="57">
        <v>290.36</v>
      </c>
      <c r="I1407" s="57">
        <v>0</v>
      </c>
      <c r="J1407" s="57">
        <v>2814.92</v>
      </c>
      <c r="K1407" s="59" t="str">
        <f t="shared" si="84"/>
        <v>718.2014</v>
      </c>
      <c r="L1407" s="58">
        <f t="shared" si="85"/>
        <v>-33.380000000000003</v>
      </c>
      <c r="M1407" s="58">
        <f>IFERROR(_xlfn.XLOOKUP(K1407,'02 By Fund. Year'!A:A,'02 By Fund. Year'!B:B),0)</f>
        <v>0</v>
      </c>
      <c r="N1407" s="57">
        <f t="shared" si="86"/>
        <v>-33.380000000000003</v>
      </c>
      <c r="P1407" s="58">
        <f t="shared" si="87"/>
        <v>-290.36</v>
      </c>
    </row>
    <row r="1408" spans="1:16" x14ac:dyDescent="0.3">
      <c r="A1408">
        <v>718</v>
      </c>
      <c r="B1408" t="s">
        <v>147</v>
      </c>
      <c r="C1408">
        <v>2013</v>
      </c>
      <c r="D1408" s="57">
        <v>2324.2800000000002</v>
      </c>
      <c r="E1408" s="57">
        <v>0</v>
      </c>
      <c r="F1408" s="57">
        <v>0</v>
      </c>
      <c r="G1408" s="57">
        <v>35.5</v>
      </c>
      <c r="H1408" s="57">
        <v>0.88</v>
      </c>
      <c r="I1408" s="57">
        <v>0</v>
      </c>
      <c r="J1408" s="57">
        <v>2287.9</v>
      </c>
      <c r="K1408" s="59" t="str">
        <f t="shared" si="84"/>
        <v>718.2013</v>
      </c>
      <c r="L1408" s="58">
        <f t="shared" si="85"/>
        <v>-35.5</v>
      </c>
      <c r="M1408" s="58">
        <f>IFERROR(_xlfn.XLOOKUP(K1408,'02 By Fund. Year'!A:A,'02 By Fund. Year'!B:B),0)</f>
        <v>0</v>
      </c>
      <c r="N1408" s="57">
        <f t="shared" si="86"/>
        <v>-35.5</v>
      </c>
      <c r="P1408" s="58">
        <f t="shared" si="87"/>
        <v>-0.88</v>
      </c>
    </row>
    <row r="1409" spans="1:16" x14ac:dyDescent="0.3">
      <c r="A1409">
        <v>718</v>
      </c>
      <c r="B1409" t="s">
        <v>147</v>
      </c>
      <c r="C1409">
        <v>2012</v>
      </c>
      <c r="D1409" s="57">
        <v>2067.29</v>
      </c>
      <c r="E1409" s="57">
        <v>0</v>
      </c>
      <c r="F1409" s="57">
        <v>0</v>
      </c>
      <c r="G1409" s="57">
        <v>35.229999999999997</v>
      </c>
      <c r="H1409" s="57">
        <v>0.46</v>
      </c>
      <c r="I1409" s="57">
        <v>0</v>
      </c>
      <c r="J1409" s="57">
        <v>2031.6</v>
      </c>
      <c r="K1409" s="59" t="str">
        <f t="shared" si="84"/>
        <v>718.2012</v>
      </c>
      <c r="L1409" s="58">
        <f t="shared" si="85"/>
        <v>-35.229999999999997</v>
      </c>
      <c r="M1409" s="58">
        <f>IFERROR(_xlfn.XLOOKUP(K1409,'02 By Fund. Year'!A:A,'02 By Fund. Year'!B:B),0)</f>
        <v>0</v>
      </c>
      <c r="N1409" s="57">
        <f t="shared" si="86"/>
        <v>-35.229999999999997</v>
      </c>
      <c r="P1409" s="58">
        <f t="shared" si="87"/>
        <v>-0.46</v>
      </c>
    </row>
    <row r="1410" spans="1:16" x14ac:dyDescent="0.3">
      <c r="A1410">
        <v>718</v>
      </c>
      <c r="B1410" t="s">
        <v>147</v>
      </c>
      <c r="C1410">
        <v>2011</v>
      </c>
      <c r="D1410" s="57">
        <v>3811.44</v>
      </c>
      <c r="E1410" s="57">
        <v>0</v>
      </c>
      <c r="F1410" s="57">
        <v>0</v>
      </c>
      <c r="G1410" s="57">
        <v>34.97</v>
      </c>
      <c r="H1410" s="57">
        <v>175.68</v>
      </c>
      <c r="I1410" s="57">
        <v>0</v>
      </c>
      <c r="J1410" s="57">
        <v>3600.79</v>
      </c>
      <c r="K1410" s="59" t="str">
        <f t="shared" si="84"/>
        <v>718.2011</v>
      </c>
      <c r="L1410" s="58">
        <f t="shared" si="85"/>
        <v>-34.97</v>
      </c>
      <c r="M1410" s="58">
        <f>IFERROR(_xlfn.XLOOKUP(K1410,'02 By Fund. Year'!A:A,'02 By Fund. Year'!B:B),0)</f>
        <v>0</v>
      </c>
      <c r="N1410" s="57">
        <f t="shared" si="86"/>
        <v>-34.97</v>
      </c>
      <c r="P1410" s="58">
        <f t="shared" si="87"/>
        <v>-175.68</v>
      </c>
    </row>
    <row r="1411" spans="1:16" x14ac:dyDescent="0.3">
      <c r="A1411">
        <v>718</v>
      </c>
      <c r="B1411" t="s">
        <v>147</v>
      </c>
      <c r="C1411">
        <v>2010</v>
      </c>
      <c r="D1411" s="57">
        <v>1910.37</v>
      </c>
      <c r="E1411" s="57">
        <v>0</v>
      </c>
      <c r="F1411" s="57">
        <v>0</v>
      </c>
      <c r="G1411" s="57">
        <v>44.83</v>
      </c>
      <c r="H1411" s="57">
        <v>172.22</v>
      </c>
      <c r="I1411" s="57">
        <v>0</v>
      </c>
      <c r="J1411" s="57">
        <v>1693.32</v>
      </c>
      <c r="K1411" s="59" t="str">
        <f t="shared" si="84"/>
        <v>718.2010</v>
      </c>
      <c r="L1411" s="58">
        <f t="shared" si="85"/>
        <v>-44.83</v>
      </c>
      <c r="M1411" s="58">
        <f>IFERROR(_xlfn.XLOOKUP(K1411,'02 By Fund. Year'!A:A,'02 By Fund. Year'!B:B),0)</f>
        <v>0</v>
      </c>
      <c r="N1411" s="57">
        <f t="shared" si="86"/>
        <v>-44.83</v>
      </c>
      <c r="P1411" s="58">
        <f t="shared" si="87"/>
        <v>-172.22</v>
      </c>
    </row>
    <row r="1412" spans="1:16" x14ac:dyDescent="0.3">
      <c r="A1412">
        <v>718</v>
      </c>
      <c r="B1412" t="s">
        <v>147</v>
      </c>
      <c r="C1412">
        <v>2009</v>
      </c>
      <c r="D1412" s="57">
        <v>2811.06</v>
      </c>
      <c r="E1412" s="57">
        <v>0</v>
      </c>
      <c r="F1412" s="57">
        <v>0</v>
      </c>
      <c r="G1412" s="57">
        <v>465.71</v>
      </c>
      <c r="H1412" s="57">
        <v>193.52</v>
      </c>
      <c r="I1412" s="57">
        <v>0</v>
      </c>
      <c r="J1412" s="57">
        <v>2151.83</v>
      </c>
      <c r="K1412" s="59" t="str">
        <f t="shared" si="84"/>
        <v>718.2009</v>
      </c>
      <c r="L1412" s="58">
        <f t="shared" si="85"/>
        <v>-465.71</v>
      </c>
      <c r="M1412" s="58">
        <f>IFERROR(_xlfn.XLOOKUP(K1412,'02 By Fund. Year'!A:A,'02 By Fund. Year'!B:B),0)</f>
        <v>0</v>
      </c>
      <c r="N1412" s="57">
        <f t="shared" si="86"/>
        <v>-465.71</v>
      </c>
      <c r="P1412" s="58">
        <f t="shared" si="87"/>
        <v>-193.52</v>
      </c>
    </row>
    <row r="1413" spans="1:16" x14ac:dyDescent="0.3">
      <c r="A1413">
        <v>718</v>
      </c>
      <c r="B1413" t="s">
        <v>147</v>
      </c>
      <c r="C1413">
        <v>2008</v>
      </c>
      <c r="D1413" s="57">
        <v>1445.32</v>
      </c>
      <c r="E1413" s="57">
        <v>0</v>
      </c>
      <c r="F1413" s="57">
        <v>0</v>
      </c>
      <c r="G1413" s="57">
        <v>292.66000000000003</v>
      </c>
      <c r="H1413" s="57">
        <v>191.68</v>
      </c>
      <c r="I1413" s="57">
        <v>0</v>
      </c>
      <c r="J1413" s="57">
        <v>960.98</v>
      </c>
      <c r="K1413" s="59" t="str">
        <f t="shared" si="84"/>
        <v>718.2008</v>
      </c>
      <c r="L1413" s="58">
        <f t="shared" si="85"/>
        <v>-292.66000000000003</v>
      </c>
      <c r="M1413" s="58">
        <f>IFERROR(_xlfn.XLOOKUP(K1413,'02 By Fund. Year'!A:A,'02 By Fund. Year'!B:B),0)</f>
        <v>0</v>
      </c>
      <c r="N1413" s="57">
        <f t="shared" si="86"/>
        <v>-292.66000000000003</v>
      </c>
      <c r="P1413" s="58">
        <f t="shared" si="87"/>
        <v>-191.68</v>
      </c>
    </row>
    <row r="1414" spans="1:16" x14ac:dyDescent="0.3">
      <c r="A1414">
        <v>718</v>
      </c>
      <c r="B1414" t="s">
        <v>147</v>
      </c>
      <c r="C1414">
        <v>2007</v>
      </c>
      <c r="D1414" s="57">
        <v>532.76</v>
      </c>
      <c r="E1414" s="57">
        <v>0</v>
      </c>
      <c r="F1414" s="57">
        <v>0</v>
      </c>
      <c r="G1414" s="57">
        <v>52.17</v>
      </c>
      <c r="H1414" s="57">
        <v>18.36</v>
      </c>
      <c r="I1414" s="57">
        <v>0</v>
      </c>
      <c r="J1414" s="57">
        <v>462.23</v>
      </c>
      <c r="K1414" s="59" t="str">
        <f t="shared" ref="K1414:K1477" si="88">CONCATENATE(A1414,".",C1414)</f>
        <v>718.2007</v>
      </c>
      <c r="L1414" s="58">
        <f t="shared" ref="L1414:L1477" si="89">SUM(E1414,F1414,-G1414)</f>
        <v>-52.17</v>
      </c>
      <c r="M1414" s="58">
        <f>IFERROR(_xlfn.XLOOKUP(K1414,'02 By Fund. Year'!A:A,'02 By Fund. Year'!B:B),0)</f>
        <v>0</v>
      </c>
      <c r="N1414" s="57">
        <f t="shared" ref="N1414:N1477" si="90">SUM(L1414:M1414)</f>
        <v>-52.17</v>
      </c>
      <c r="P1414" s="58">
        <f t="shared" ref="P1414:P1477" si="91">-SUM(H1414,M1414)</f>
        <v>-18.36</v>
      </c>
    </row>
    <row r="1415" spans="1:16" x14ac:dyDescent="0.3">
      <c r="A1415">
        <v>718</v>
      </c>
      <c r="B1415" t="s">
        <v>147</v>
      </c>
      <c r="C1415">
        <v>2006</v>
      </c>
      <c r="D1415" s="57">
        <v>502.51</v>
      </c>
      <c r="E1415" s="57">
        <v>0</v>
      </c>
      <c r="F1415" s="57">
        <v>0</v>
      </c>
      <c r="G1415" s="57">
        <v>57.48</v>
      </c>
      <c r="H1415" s="57">
        <v>39.71</v>
      </c>
      <c r="I1415" s="57">
        <v>0</v>
      </c>
      <c r="J1415" s="57">
        <v>405.32</v>
      </c>
      <c r="K1415" s="59" t="str">
        <f t="shared" si="88"/>
        <v>718.2006</v>
      </c>
      <c r="L1415" s="58">
        <f t="shared" si="89"/>
        <v>-57.48</v>
      </c>
      <c r="M1415" s="58">
        <f>IFERROR(_xlfn.XLOOKUP(K1415,'02 By Fund. Year'!A:A,'02 By Fund. Year'!B:B),0)</f>
        <v>0</v>
      </c>
      <c r="N1415" s="57">
        <f t="shared" si="90"/>
        <v>-57.48</v>
      </c>
      <c r="P1415" s="58">
        <f t="shared" si="91"/>
        <v>-39.71</v>
      </c>
    </row>
    <row r="1416" spans="1:16" x14ac:dyDescent="0.3">
      <c r="A1416">
        <v>718</v>
      </c>
      <c r="B1416" t="s">
        <v>147</v>
      </c>
      <c r="C1416">
        <v>2005</v>
      </c>
      <c r="D1416" s="57">
        <v>407.18</v>
      </c>
      <c r="E1416" s="57">
        <v>0</v>
      </c>
      <c r="F1416" s="57">
        <v>0</v>
      </c>
      <c r="G1416" s="57">
        <v>46.2</v>
      </c>
      <c r="H1416" s="57">
        <v>9.51</v>
      </c>
      <c r="I1416" s="57">
        <v>0</v>
      </c>
      <c r="J1416" s="57">
        <v>351.47</v>
      </c>
      <c r="K1416" s="59" t="str">
        <f t="shared" si="88"/>
        <v>718.2005</v>
      </c>
      <c r="L1416" s="58">
        <f t="shared" si="89"/>
        <v>-46.2</v>
      </c>
      <c r="M1416" s="58">
        <f>IFERROR(_xlfn.XLOOKUP(K1416,'02 By Fund. Year'!A:A,'02 By Fund. Year'!B:B),0)</f>
        <v>0</v>
      </c>
      <c r="N1416" s="57">
        <f t="shared" si="90"/>
        <v>-46.2</v>
      </c>
      <c r="P1416" s="58">
        <f t="shared" si="91"/>
        <v>-9.51</v>
      </c>
    </row>
    <row r="1417" spans="1:16" x14ac:dyDescent="0.3">
      <c r="A1417">
        <v>718</v>
      </c>
      <c r="B1417" t="s">
        <v>147</v>
      </c>
      <c r="C1417">
        <v>2004</v>
      </c>
      <c r="D1417" s="57">
        <v>297.95</v>
      </c>
      <c r="E1417" s="57">
        <v>0</v>
      </c>
      <c r="F1417" s="57">
        <v>0</v>
      </c>
      <c r="G1417" s="57">
        <v>44.95</v>
      </c>
      <c r="H1417" s="57">
        <v>5.21</v>
      </c>
      <c r="I1417" s="57">
        <v>0</v>
      </c>
      <c r="J1417" s="57">
        <v>247.79</v>
      </c>
      <c r="K1417" s="59" t="str">
        <f t="shared" si="88"/>
        <v>718.2004</v>
      </c>
      <c r="L1417" s="58">
        <f t="shared" si="89"/>
        <v>-44.95</v>
      </c>
      <c r="M1417" s="58">
        <f>IFERROR(_xlfn.XLOOKUP(K1417,'02 By Fund. Year'!A:A,'02 By Fund. Year'!B:B),0)</f>
        <v>0</v>
      </c>
      <c r="N1417" s="57">
        <f t="shared" si="90"/>
        <v>-44.95</v>
      </c>
      <c r="P1417" s="58">
        <f t="shared" si="91"/>
        <v>-5.21</v>
      </c>
    </row>
    <row r="1418" spans="1:16" x14ac:dyDescent="0.3">
      <c r="A1418">
        <v>718</v>
      </c>
      <c r="B1418" t="s">
        <v>147</v>
      </c>
      <c r="C1418">
        <v>2003</v>
      </c>
      <c r="D1418" s="57">
        <v>147.07</v>
      </c>
      <c r="E1418" s="57">
        <v>0</v>
      </c>
      <c r="F1418" s="57">
        <v>0</v>
      </c>
      <c r="G1418" s="57">
        <v>21.14</v>
      </c>
      <c r="H1418" s="57">
        <v>0</v>
      </c>
      <c r="I1418" s="57">
        <v>0</v>
      </c>
      <c r="J1418" s="57">
        <v>125.93</v>
      </c>
      <c r="K1418" s="59" t="str">
        <f t="shared" si="88"/>
        <v>718.2003</v>
      </c>
      <c r="L1418" s="58">
        <f t="shared" si="89"/>
        <v>-21.14</v>
      </c>
      <c r="M1418" s="58">
        <f>IFERROR(_xlfn.XLOOKUP(K1418,'02 By Fund. Year'!A:A,'02 By Fund. Year'!B:B),0)</f>
        <v>0</v>
      </c>
      <c r="N1418" s="57">
        <f t="shared" si="90"/>
        <v>-21.14</v>
      </c>
      <c r="P1418" s="58">
        <f t="shared" si="91"/>
        <v>0</v>
      </c>
    </row>
    <row r="1419" spans="1:16" x14ac:dyDescent="0.3">
      <c r="A1419">
        <v>718</v>
      </c>
      <c r="B1419" t="s">
        <v>147</v>
      </c>
      <c r="C1419">
        <v>2002</v>
      </c>
      <c r="D1419" s="57">
        <v>179.62</v>
      </c>
      <c r="E1419" s="57">
        <v>0</v>
      </c>
      <c r="F1419" s="57">
        <v>0</v>
      </c>
      <c r="G1419" s="57">
        <v>0</v>
      </c>
      <c r="H1419" s="57">
        <v>0</v>
      </c>
      <c r="I1419" s="57">
        <v>0</v>
      </c>
      <c r="J1419" s="57">
        <v>179.62</v>
      </c>
      <c r="K1419" s="59" t="str">
        <f t="shared" si="88"/>
        <v>718.2002</v>
      </c>
      <c r="L1419" s="58">
        <f t="shared" si="89"/>
        <v>0</v>
      </c>
      <c r="M1419" s="58">
        <f>IFERROR(_xlfn.XLOOKUP(K1419,'02 By Fund. Year'!A:A,'02 By Fund. Year'!B:B),0)</f>
        <v>0</v>
      </c>
      <c r="N1419" s="57">
        <f t="shared" si="90"/>
        <v>0</v>
      </c>
      <c r="P1419" s="58">
        <f t="shared" si="91"/>
        <v>0</v>
      </c>
    </row>
    <row r="1420" spans="1:16" x14ac:dyDescent="0.3">
      <c r="A1420">
        <v>718</v>
      </c>
      <c r="B1420" t="s">
        <v>147</v>
      </c>
      <c r="C1420">
        <v>2001</v>
      </c>
      <c r="D1420" s="57">
        <v>291.26</v>
      </c>
      <c r="E1420" s="57">
        <v>0</v>
      </c>
      <c r="F1420" s="57">
        <v>0</v>
      </c>
      <c r="G1420" s="57">
        <v>0</v>
      </c>
      <c r="H1420" s="57">
        <v>0</v>
      </c>
      <c r="I1420" s="57">
        <v>0</v>
      </c>
      <c r="J1420" s="57">
        <v>291.26</v>
      </c>
      <c r="K1420" s="59" t="str">
        <f t="shared" si="88"/>
        <v>718.2001</v>
      </c>
      <c r="L1420" s="58">
        <f t="shared" si="89"/>
        <v>0</v>
      </c>
      <c r="M1420" s="58">
        <f>IFERROR(_xlfn.XLOOKUP(K1420,'02 By Fund. Year'!A:A,'02 By Fund. Year'!B:B),0)</f>
        <v>0</v>
      </c>
      <c r="N1420" s="57">
        <f t="shared" si="90"/>
        <v>0</v>
      </c>
      <c r="P1420" s="58">
        <f t="shared" si="91"/>
        <v>0</v>
      </c>
    </row>
    <row r="1421" spans="1:16" x14ac:dyDescent="0.3">
      <c r="A1421">
        <v>718</v>
      </c>
      <c r="B1421" t="s">
        <v>147</v>
      </c>
      <c r="C1421">
        <v>2000</v>
      </c>
      <c r="D1421" s="57">
        <v>350.27</v>
      </c>
      <c r="E1421" s="57">
        <v>0</v>
      </c>
      <c r="F1421" s="57">
        <v>0</v>
      </c>
      <c r="G1421" s="57">
        <v>0</v>
      </c>
      <c r="H1421" s="57">
        <v>0</v>
      </c>
      <c r="I1421" s="57">
        <v>0</v>
      </c>
      <c r="J1421" s="57">
        <v>350.27</v>
      </c>
      <c r="K1421" s="59" t="str">
        <f t="shared" si="88"/>
        <v>718.2000</v>
      </c>
      <c r="L1421" s="58">
        <f t="shared" si="89"/>
        <v>0</v>
      </c>
      <c r="M1421" s="58">
        <f>IFERROR(_xlfn.XLOOKUP(K1421,'02 By Fund. Year'!A:A,'02 By Fund. Year'!B:B),0)</f>
        <v>0</v>
      </c>
      <c r="N1421" s="57">
        <f t="shared" si="90"/>
        <v>0</v>
      </c>
      <c r="P1421" s="58">
        <f t="shared" si="91"/>
        <v>0</v>
      </c>
    </row>
    <row r="1422" spans="1:16" x14ac:dyDescent="0.3">
      <c r="A1422">
        <v>718</v>
      </c>
      <c r="B1422" t="s">
        <v>147</v>
      </c>
      <c r="C1422">
        <v>1999</v>
      </c>
      <c r="D1422" s="57">
        <v>219.51</v>
      </c>
      <c r="E1422" s="57">
        <v>0</v>
      </c>
      <c r="F1422" s="57">
        <v>0</v>
      </c>
      <c r="G1422" s="57">
        <v>0</v>
      </c>
      <c r="H1422" s="57">
        <v>0</v>
      </c>
      <c r="I1422" s="57">
        <v>0</v>
      </c>
      <c r="J1422" s="57">
        <v>219.51</v>
      </c>
      <c r="K1422" s="59" t="str">
        <f t="shared" si="88"/>
        <v>718.1999</v>
      </c>
      <c r="L1422" s="58">
        <f t="shared" si="89"/>
        <v>0</v>
      </c>
      <c r="M1422" s="58">
        <f>IFERROR(_xlfn.XLOOKUP(K1422,'02 By Fund. Year'!A:A,'02 By Fund. Year'!B:B),0)</f>
        <v>0</v>
      </c>
      <c r="N1422" s="57">
        <f t="shared" si="90"/>
        <v>0</v>
      </c>
      <c r="P1422" s="58">
        <f t="shared" si="91"/>
        <v>0</v>
      </c>
    </row>
    <row r="1423" spans="1:16" x14ac:dyDescent="0.3">
      <c r="A1423">
        <v>718</v>
      </c>
      <c r="B1423" t="s">
        <v>147</v>
      </c>
      <c r="C1423">
        <v>1998</v>
      </c>
      <c r="D1423" s="57">
        <v>163.92</v>
      </c>
      <c r="E1423" s="57">
        <v>0</v>
      </c>
      <c r="F1423" s="57">
        <v>0</v>
      </c>
      <c r="G1423" s="57">
        <v>0</v>
      </c>
      <c r="H1423" s="57">
        <v>0</v>
      </c>
      <c r="I1423" s="57">
        <v>0</v>
      </c>
      <c r="J1423" s="57">
        <v>163.92</v>
      </c>
      <c r="K1423" s="59" t="str">
        <f t="shared" si="88"/>
        <v>718.1998</v>
      </c>
      <c r="L1423" s="58">
        <f t="shared" si="89"/>
        <v>0</v>
      </c>
      <c r="M1423" s="58">
        <f>IFERROR(_xlfn.XLOOKUP(K1423,'02 By Fund. Year'!A:A,'02 By Fund. Year'!B:B),0)</f>
        <v>0</v>
      </c>
      <c r="N1423" s="57">
        <f t="shared" si="90"/>
        <v>0</v>
      </c>
      <c r="P1423" s="58">
        <f t="shared" si="91"/>
        <v>0</v>
      </c>
    </row>
    <row r="1424" spans="1:16" x14ac:dyDescent="0.3">
      <c r="A1424">
        <v>718</v>
      </c>
      <c r="B1424" t="s">
        <v>147</v>
      </c>
      <c r="C1424">
        <v>1997</v>
      </c>
      <c r="D1424" s="57">
        <v>34.57</v>
      </c>
      <c r="E1424" s="57">
        <v>0</v>
      </c>
      <c r="F1424" s="57">
        <v>0</v>
      </c>
      <c r="G1424" s="57">
        <v>0</v>
      </c>
      <c r="H1424" s="57">
        <v>0</v>
      </c>
      <c r="I1424" s="57">
        <v>0</v>
      </c>
      <c r="J1424" s="57">
        <v>34.57</v>
      </c>
      <c r="K1424" s="59" t="str">
        <f t="shared" si="88"/>
        <v>718.1997</v>
      </c>
      <c r="L1424" s="58">
        <f t="shared" si="89"/>
        <v>0</v>
      </c>
      <c r="M1424" s="58">
        <f>IFERROR(_xlfn.XLOOKUP(K1424,'02 By Fund. Year'!A:A,'02 By Fund. Year'!B:B),0)</f>
        <v>0</v>
      </c>
      <c r="N1424" s="57">
        <f t="shared" si="90"/>
        <v>0</v>
      </c>
      <c r="P1424" s="58">
        <f t="shared" si="91"/>
        <v>0</v>
      </c>
    </row>
    <row r="1425" spans="1:16" x14ac:dyDescent="0.3">
      <c r="A1425">
        <v>718</v>
      </c>
      <c r="B1425" t="s">
        <v>147</v>
      </c>
      <c r="C1425">
        <v>1996</v>
      </c>
      <c r="D1425" s="57">
        <v>29.96</v>
      </c>
      <c r="E1425" s="57">
        <v>0</v>
      </c>
      <c r="F1425" s="57">
        <v>0</v>
      </c>
      <c r="G1425" s="57">
        <v>0</v>
      </c>
      <c r="H1425" s="57">
        <v>0</v>
      </c>
      <c r="I1425" s="57">
        <v>0</v>
      </c>
      <c r="J1425" s="57">
        <v>29.96</v>
      </c>
      <c r="K1425" s="59" t="str">
        <f t="shared" si="88"/>
        <v>718.1996</v>
      </c>
      <c r="L1425" s="58">
        <f t="shared" si="89"/>
        <v>0</v>
      </c>
      <c r="M1425" s="58">
        <f>IFERROR(_xlfn.XLOOKUP(K1425,'02 By Fund. Year'!A:A,'02 By Fund. Year'!B:B),0)</f>
        <v>0</v>
      </c>
      <c r="N1425" s="57">
        <f t="shared" si="90"/>
        <v>0</v>
      </c>
      <c r="P1425" s="58">
        <f t="shared" si="91"/>
        <v>0</v>
      </c>
    </row>
    <row r="1426" spans="1:16" x14ac:dyDescent="0.3">
      <c r="A1426">
        <v>718</v>
      </c>
      <c r="B1426" t="s">
        <v>147</v>
      </c>
      <c r="C1426">
        <v>1995</v>
      </c>
      <c r="D1426" s="57">
        <v>20.82</v>
      </c>
      <c r="E1426" s="57">
        <v>0</v>
      </c>
      <c r="F1426" s="57">
        <v>0</v>
      </c>
      <c r="G1426" s="57">
        <v>0</v>
      </c>
      <c r="H1426" s="57">
        <v>0</v>
      </c>
      <c r="I1426" s="57">
        <v>0</v>
      </c>
      <c r="J1426" s="57">
        <v>20.82</v>
      </c>
      <c r="K1426" s="59" t="str">
        <f t="shared" si="88"/>
        <v>718.1995</v>
      </c>
      <c r="L1426" s="58">
        <f t="shared" si="89"/>
        <v>0</v>
      </c>
      <c r="M1426" s="58">
        <f>IFERROR(_xlfn.XLOOKUP(K1426,'02 By Fund. Year'!A:A,'02 By Fund. Year'!B:B),0)</f>
        <v>0</v>
      </c>
      <c r="N1426" s="57">
        <f t="shared" si="90"/>
        <v>0</v>
      </c>
      <c r="P1426" s="58">
        <f t="shared" si="91"/>
        <v>0</v>
      </c>
    </row>
    <row r="1427" spans="1:16" x14ac:dyDescent="0.3">
      <c r="A1427">
        <v>718</v>
      </c>
      <c r="B1427" t="s">
        <v>147</v>
      </c>
      <c r="C1427">
        <v>1994</v>
      </c>
      <c r="D1427" s="57">
        <v>0</v>
      </c>
      <c r="E1427" s="57">
        <v>0</v>
      </c>
      <c r="F1427" s="57">
        <v>0</v>
      </c>
      <c r="G1427" s="57">
        <v>0</v>
      </c>
      <c r="H1427" s="57">
        <v>0</v>
      </c>
      <c r="I1427" s="57">
        <v>0</v>
      </c>
      <c r="J1427" s="57">
        <v>0</v>
      </c>
      <c r="K1427" s="59" t="str">
        <f t="shared" si="88"/>
        <v>718.1994</v>
      </c>
      <c r="L1427" s="58">
        <f t="shared" si="89"/>
        <v>0</v>
      </c>
      <c r="M1427" s="58">
        <f>IFERROR(_xlfn.XLOOKUP(K1427,'02 By Fund. Year'!A:A,'02 By Fund. Year'!B:B),0)</f>
        <v>0</v>
      </c>
      <c r="N1427" s="57">
        <f t="shared" si="90"/>
        <v>0</v>
      </c>
      <c r="P1427" s="58">
        <f t="shared" si="91"/>
        <v>0</v>
      </c>
    </row>
    <row r="1428" spans="1:16" x14ac:dyDescent="0.3">
      <c r="A1428">
        <v>718</v>
      </c>
      <c r="B1428" t="s">
        <v>147</v>
      </c>
      <c r="C1428">
        <v>1993</v>
      </c>
      <c r="D1428" s="57">
        <v>14.51</v>
      </c>
      <c r="E1428" s="57">
        <v>0</v>
      </c>
      <c r="F1428" s="57">
        <v>0</v>
      </c>
      <c r="G1428" s="57">
        <v>0</v>
      </c>
      <c r="H1428" s="57">
        <v>0</v>
      </c>
      <c r="I1428" s="57">
        <v>0</v>
      </c>
      <c r="J1428" s="57">
        <v>14.51</v>
      </c>
      <c r="K1428" s="59" t="str">
        <f t="shared" si="88"/>
        <v>718.1993</v>
      </c>
      <c r="L1428" s="58">
        <f t="shared" si="89"/>
        <v>0</v>
      </c>
      <c r="M1428" s="58">
        <f>IFERROR(_xlfn.XLOOKUP(K1428,'02 By Fund. Year'!A:A,'02 By Fund. Year'!B:B),0)</f>
        <v>0</v>
      </c>
      <c r="N1428" s="57">
        <f t="shared" si="90"/>
        <v>0</v>
      </c>
      <c r="P1428" s="58">
        <f t="shared" si="91"/>
        <v>0</v>
      </c>
    </row>
    <row r="1429" spans="1:16" x14ac:dyDescent="0.3">
      <c r="A1429">
        <v>718</v>
      </c>
      <c r="B1429" t="s">
        <v>147</v>
      </c>
      <c r="C1429">
        <v>1992</v>
      </c>
      <c r="D1429" s="57">
        <v>16.68</v>
      </c>
      <c r="E1429" s="57">
        <v>0</v>
      </c>
      <c r="F1429" s="57">
        <v>0</v>
      </c>
      <c r="G1429" s="57">
        <v>0</v>
      </c>
      <c r="H1429" s="57">
        <v>0</v>
      </c>
      <c r="I1429" s="57">
        <v>0</v>
      </c>
      <c r="J1429" s="57">
        <v>16.68</v>
      </c>
      <c r="K1429" s="59" t="str">
        <f t="shared" si="88"/>
        <v>718.1992</v>
      </c>
      <c r="L1429" s="58">
        <f t="shared" si="89"/>
        <v>0</v>
      </c>
      <c r="M1429" s="58">
        <f>IFERROR(_xlfn.XLOOKUP(K1429,'02 By Fund. Year'!A:A,'02 By Fund. Year'!B:B),0)</f>
        <v>0</v>
      </c>
      <c r="N1429" s="57">
        <f t="shared" si="90"/>
        <v>0</v>
      </c>
      <c r="P1429" s="58">
        <f t="shared" si="91"/>
        <v>0</v>
      </c>
    </row>
    <row r="1430" spans="1:16" x14ac:dyDescent="0.3">
      <c r="A1430">
        <v>718</v>
      </c>
      <c r="B1430" t="s">
        <v>147</v>
      </c>
      <c r="C1430">
        <v>1991</v>
      </c>
      <c r="D1430" s="57">
        <v>18.68</v>
      </c>
      <c r="E1430" s="57">
        <v>0</v>
      </c>
      <c r="F1430" s="57">
        <v>0</v>
      </c>
      <c r="G1430" s="57">
        <v>0</v>
      </c>
      <c r="H1430" s="57">
        <v>0</v>
      </c>
      <c r="I1430" s="57">
        <v>0</v>
      </c>
      <c r="J1430" s="57">
        <v>18.68</v>
      </c>
      <c r="K1430" s="59" t="str">
        <f t="shared" si="88"/>
        <v>718.1991</v>
      </c>
      <c r="L1430" s="58">
        <f t="shared" si="89"/>
        <v>0</v>
      </c>
      <c r="M1430" s="58">
        <f>IFERROR(_xlfn.XLOOKUP(K1430,'02 By Fund. Year'!A:A,'02 By Fund. Year'!B:B),0)</f>
        <v>0</v>
      </c>
      <c r="N1430" s="57">
        <f t="shared" si="90"/>
        <v>0</v>
      </c>
      <c r="P1430" s="58">
        <f t="shared" si="91"/>
        <v>0</v>
      </c>
    </row>
    <row r="1431" spans="1:16" x14ac:dyDescent="0.3">
      <c r="A1431">
        <v>718</v>
      </c>
      <c r="B1431" t="s">
        <v>147</v>
      </c>
      <c r="C1431">
        <v>1990</v>
      </c>
      <c r="D1431" s="57">
        <v>21.76</v>
      </c>
      <c r="E1431" s="57">
        <v>0</v>
      </c>
      <c r="F1431" s="57">
        <v>0</v>
      </c>
      <c r="G1431" s="57">
        <v>0</v>
      </c>
      <c r="H1431" s="57">
        <v>0</v>
      </c>
      <c r="I1431" s="57">
        <v>0</v>
      </c>
      <c r="J1431" s="57">
        <v>21.76</v>
      </c>
      <c r="K1431" s="59" t="str">
        <f t="shared" si="88"/>
        <v>718.1990</v>
      </c>
      <c r="L1431" s="58">
        <f t="shared" si="89"/>
        <v>0</v>
      </c>
      <c r="M1431" s="58">
        <f>IFERROR(_xlfn.XLOOKUP(K1431,'02 By Fund. Year'!A:A,'02 By Fund. Year'!B:B),0)</f>
        <v>0</v>
      </c>
      <c r="N1431" s="57">
        <f t="shared" si="90"/>
        <v>0</v>
      </c>
      <c r="P1431" s="58">
        <f t="shared" si="91"/>
        <v>0</v>
      </c>
    </row>
    <row r="1432" spans="1:16" x14ac:dyDescent="0.3">
      <c r="A1432">
        <v>718</v>
      </c>
      <c r="B1432" t="s">
        <v>147</v>
      </c>
      <c r="C1432">
        <v>1989</v>
      </c>
      <c r="D1432" s="57">
        <v>22.39</v>
      </c>
      <c r="E1432" s="57">
        <v>0</v>
      </c>
      <c r="F1432" s="57">
        <v>0</v>
      </c>
      <c r="G1432" s="57">
        <v>0</v>
      </c>
      <c r="H1432" s="57">
        <v>0</v>
      </c>
      <c r="I1432" s="57">
        <v>0</v>
      </c>
      <c r="J1432" s="57">
        <v>22.39</v>
      </c>
      <c r="K1432" s="59" t="str">
        <f t="shared" si="88"/>
        <v>718.1989</v>
      </c>
      <c r="L1432" s="58">
        <f t="shared" si="89"/>
        <v>0</v>
      </c>
      <c r="M1432" s="58">
        <f>IFERROR(_xlfn.XLOOKUP(K1432,'02 By Fund. Year'!A:A,'02 By Fund. Year'!B:B),0)</f>
        <v>0</v>
      </c>
      <c r="N1432" s="57">
        <f t="shared" si="90"/>
        <v>0</v>
      </c>
      <c r="P1432" s="58">
        <f t="shared" si="91"/>
        <v>0</v>
      </c>
    </row>
    <row r="1433" spans="1:16" x14ac:dyDescent="0.3">
      <c r="A1433">
        <v>718</v>
      </c>
      <c r="B1433" t="s">
        <v>147</v>
      </c>
      <c r="C1433">
        <v>1988</v>
      </c>
      <c r="D1433" s="57">
        <v>22.9</v>
      </c>
      <c r="E1433" s="57">
        <v>0</v>
      </c>
      <c r="F1433" s="57">
        <v>0</v>
      </c>
      <c r="G1433" s="57">
        <v>0</v>
      </c>
      <c r="H1433" s="57">
        <v>0</v>
      </c>
      <c r="I1433" s="57">
        <v>0</v>
      </c>
      <c r="J1433" s="57">
        <v>22.9</v>
      </c>
      <c r="K1433" s="59" t="str">
        <f t="shared" si="88"/>
        <v>718.1988</v>
      </c>
      <c r="L1433" s="58">
        <f t="shared" si="89"/>
        <v>0</v>
      </c>
      <c r="M1433" s="58">
        <f>IFERROR(_xlfn.XLOOKUP(K1433,'02 By Fund. Year'!A:A,'02 By Fund. Year'!B:B),0)</f>
        <v>0</v>
      </c>
      <c r="N1433" s="57">
        <f t="shared" si="90"/>
        <v>0</v>
      </c>
      <c r="P1433" s="58">
        <f t="shared" si="91"/>
        <v>0</v>
      </c>
    </row>
    <row r="1434" spans="1:16" x14ac:dyDescent="0.3">
      <c r="A1434">
        <v>718</v>
      </c>
      <c r="B1434" t="s">
        <v>147</v>
      </c>
      <c r="C1434">
        <v>1987</v>
      </c>
      <c r="D1434" s="57">
        <v>69.59</v>
      </c>
      <c r="E1434" s="57">
        <v>0</v>
      </c>
      <c r="F1434" s="57">
        <v>0</v>
      </c>
      <c r="G1434" s="57">
        <v>0</v>
      </c>
      <c r="H1434" s="57">
        <v>48.05</v>
      </c>
      <c r="I1434" s="57">
        <v>0</v>
      </c>
      <c r="J1434" s="57">
        <v>21.54</v>
      </c>
      <c r="K1434" s="59" t="str">
        <f t="shared" si="88"/>
        <v>718.1987</v>
      </c>
      <c r="L1434" s="58">
        <f t="shared" si="89"/>
        <v>0</v>
      </c>
      <c r="M1434" s="58">
        <f>IFERROR(_xlfn.XLOOKUP(K1434,'02 By Fund. Year'!A:A,'02 By Fund. Year'!B:B),0)</f>
        <v>0</v>
      </c>
      <c r="N1434" s="57">
        <f t="shared" si="90"/>
        <v>0</v>
      </c>
      <c r="P1434" s="58">
        <f t="shared" si="91"/>
        <v>-48.05</v>
      </c>
    </row>
    <row r="1435" spans="1:16" x14ac:dyDescent="0.3">
      <c r="A1435">
        <v>718</v>
      </c>
      <c r="B1435" t="s">
        <v>147</v>
      </c>
      <c r="C1435">
        <v>1986</v>
      </c>
      <c r="D1435" s="57">
        <v>54.99</v>
      </c>
      <c r="E1435" s="57">
        <v>0</v>
      </c>
      <c r="F1435" s="57">
        <v>0</v>
      </c>
      <c r="G1435" s="57">
        <v>0</v>
      </c>
      <c r="H1435" s="57">
        <v>39.36</v>
      </c>
      <c r="I1435" s="57">
        <v>0</v>
      </c>
      <c r="J1435" s="57">
        <v>15.63</v>
      </c>
      <c r="K1435" s="59" t="str">
        <f t="shared" si="88"/>
        <v>718.1986</v>
      </c>
      <c r="L1435" s="58">
        <f t="shared" si="89"/>
        <v>0</v>
      </c>
      <c r="M1435" s="58">
        <f>IFERROR(_xlfn.XLOOKUP(K1435,'02 By Fund. Year'!A:A,'02 By Fund. Year'!B:B),0)</f>
        <v>0</v>
      </c>
      <c r="N1435" s="57">
        <f t="shared" si="90"/>
        <v>0</v>
      </c>
      <c r="P1435" s="58">
        <f t="shared" si="91"/>
        <v>-39.36</v>
      </c>
    </row>
    <row r="1436" spans="1:16" x14ac:dyDescent="0.3">
      <c r="A1436">
        <v>718</v>
      </c>
      <c r="B1436" t="s">
        <v>147</v>
      </c>
      <c r="C1436">
        <v>1985</v>
      </c>
      <c r="D1436" s="57">
        <v>49.27</v>
      </c>
      <c r="E1436" s="57">
        <v>0</v>
      </c>
      <c r="F1436" s="57">
        <v>0</v>
      </c>
      <c r="G1436" s="57">
        <v>0</v>
      </c>
      <c r="H1436" s="57">
        <v>38.200000000000003</v>
      </c>
      <c r="I1436" s="57">
        <v>0</v>
      </c>
      <c r="J1436" s="57">
        <v>11.07</v>
      </c>
      <c r="K1436" s="59" t="str">
        <f t="shared" si="88"/>
        <v>718.1985</v>
      </c>
      <c r="L1436" s="58">
        <f t="shared" si="89"/>
        <v>0</v>
      </c>
      <c r="M1436" s="58">
        <f>IFERROR(_xlfn.XLOOKUP(K1436,'02 By Fund. Year'!A:A,'02 By Fund. Year'!B:B),0)</f>
        <v>0</v>
      </c>
      <c r="N1436" s="57">
        <f t="shared" si="90"/>
        <v>0</v>
      </c>
      <c r="P1436" s="58">
        <f t="shared" si="91"/>
        <v>-38.200000000000003</v>
      </c>
    </row>
    <row r="1437" spans="1:16" x14ac:dyDescent="0.3">
      <c r="A1437">
        <v>718</v>
      </c>
      <c r="B1437" t="s">
        <v>147</v>
      </c>
      <c r="C1437">
        <v>1984</v>
      </c>
      <c r="D1437" s="57">
        <v>35.450000000000003</v>
      </c>
      <c r="E1437" s="57">
        <v>0</v>
      </c>
      <c r="F1437" s="57">
        <v>0</v>
      </c>
      <c r="G1437" s="57">
        <v>0</v>
      </c>
      <c r="H1437" s="57">
        <v>35.450000000000003</v>
      </c>
      <c r="I1437" s="57">
        <v>0</v>
      </c>
      <c r="J1437" s="57">
        <v>0</v>
      </c>
      <c r="K1437" s="59" t="str">
        <f t="shared" si="88"/>
        <v>718.1984</v>
      </c>
      <c r="L1437" s="58">
        <f t="shared" si="89"/>
        <v>0</v>
      </c>
      <c r="M1437" s="58">
        <f>IFERROR(_xlfn.XLOOKUP(K1437,'02 By Fund. Year'!A:A,'02 By Fund. Year'!B:B),0)</f>
        <v>0</v>
      </c>
      <c r="N1437" s="57">
        <f t="shared" si="90"/>
        <v>0</v>
      </c>
      <c r="P1437" s="58">
        <f t="shared" si="91"/>
        <v>-35.450000000000003</v>
      </c>
    </row>
    <row r="1438" spans="1:16" x14ac:dyDescent="0.3">
      <c r="A1438">
        <v>718</v>
      </c>
      <c r="B1438" t="s">
        <v>147</v>
      </c>
      <c r="C1438">
        <v>1983</v>
      </c>
      <c r="D1438" s="57">
        <v>8.2799999999999994</v>
      </c>
      <c r="E1438" s="57">
        <v>0</v>
      </c>
      <c r="F1438" s="57">
        <v>0</v>
      </c>
      <c r="G1438" s="57">
        <v>0</v>
      </c>
      <c r="H1438" s="57">
        <v>8.2799999999999994</v>
      </c>
      <c r="I1438" s="57">
        <v>0</v>
      </c>
      <c r="J1438" s="57">
        <v>0</v>
      </c>
      <c r="K1438" s="59" t="str">
        <f t="shared" si="88"/>
        <v>718.1983</v>
      </c>
      <c r="L1438" s="58">
        <f t="shared" si="89"/>
        <v>0</v>
      </c>
      <c r="M1438" s="58">
        <f>IFERROR(_xlfn.XLOOKUP(K1438,'02 By Fund. Year'!A:A,'02 By Fund. Year'!B:B),0)</f>
        <v>0</v>
      </c>
      <c r="N1438" s="57">
        <f t="shared" si="90"/>
        <v>0</v>
      </c>
      <c r="P1438" s="58">
        <f t="shared" si="91"/>
        <v>-8.2799999999999994</v>
      </c>
    </row>
    <row r="1439" spans="1:16" x14ac:dyDescent="0.3">
      <c r="A1439">
        <v>720</v>
      </c>
      <c r="B1439" t="s">
        <v>148</v>
      </c>
      <c r="C1439">
        <v>2025</v>
      </c>
      <c r="D1439" s="57">
        <v>6909813.2599999998</v>
      </c>
      <c r="E1439" s="57">
        <v>2254.94</v>
      </c>
      <c r="F1439" s="57">
        <v>-7438.26</v>
      </c>
      <c r="G1439" s="57">
        <v>33.549999999999997</v>
      </c>
      <c r="H1439" s="57">
        <v>6653449.96</v>
      </c>
      <c r="I1439" s="57">
        <v>176559.21</v>
      </c>
      <c r="J1439" s="57">
        <v>74587.22</v>
      </c>
      <c r="K1439" s="59" t="str">
        <f t="shared" si="88"/>
        <v>720.2025</v>
      </c>
      <c r="L1439" s="58">
        <f t="shared" si="89"/>
        <v>-5216.87</v>
      </c>
      <c r="M1439" s="58">
        <f>IFERROR(_xlfn.XLOOKUP(K1439,'02 By Fund. Year'!A:A,'02 By Fund. Year'!B:B),0)</f>
        <v>-25192.53</v>
      </c>
      <c r="N1439" s="57">
        <f t="shared" si="90"/>
        <v>-30409.399999999998</v>
      </c>
      <c r="P1439" s="58">
        <f t="shared" si="91"/>
        <v>-6628257.4299999997</v>
      </c>
    </row>
    <row r="1440" spans="1:16" x14ac:dyDescent="0.3">
      <c r="A1440">
        <v>720</v>
      </c>
      <c r="B1440" t="s">
        <v>148</v>
      </c>
      <c r="C1440">
        <v>2024</v>
      </c>
      <c r="D1440" s="57">
        <v>82374.64</v>
      </c>
      <c r="E1440" s="57">
        <v>0</v>
      </c>
      <c r="F1440" s="57">
        <v>-5978.89</v>
      </c>
      <c r="G1440" s="57">
        <v>35.75</v>
      </c>
      <c r="H1440" s="57">
        <v>49936.52</v>
      </c>
      <c r="I1440" s="57">
        <v>-37.92</v>
      </c>
      <c r="J1440" s="57">
        <v>26461.4</v>
      </c>
      <c r="K1440" s="59" t="str">
        <f t="shared" si="88"/>
        <v>720.2024</v>
      </c>
      <c r="L1440" s="58">
        <f t="shared" si="89"/>
        <v>-6014.64</v>
      </c>
      <c r="M1440" s="58">
        <f>IFERROR(_xlfn.XLOOKUP(K1440,'02 By Fund. Year'!A:A,'02 By Fund. Year'!B:B),0)</f>
        <v>49265.930000000008</v>
      </c>
      <c r="N1440" s="57">
        <f t="shared" si="90"/>
        <v>43251.290000000008</v>
      </c>
      <c r="P1440" s="58">
        <f t="shared" si="91"/>
        <v>-99202.450000000012</v>
      </c>
    </row>
    <row r="1441" spans="1:16" x14ac:dyDescent="0.3">
      <c r="A1441">
        <v>720</v>
      </c>
      <c r="B1441" t="s">
        <v>148</v>
      </c>
      <c r="C1441">
        <v>2023</v>
      </c>
      <c r="D1441" s="57">
        <v>24753.3</v>
      </c>
      <c r="E1441" s="57">
        <v>30.26</v>
      </c>
      <c r="F1441" s="57">
        <v>-1056.8900000000001</v>
      </c>
      <c r="G1441" s="57">
        <v>29.68</v>
      </c>
      <c r="H1441" s="57">
        <v>8339.18</v>
      </c>
      <c r="I1441" s="57">
        <v>0.37</v>
      </c>
      <c r="J1441" s="57">
        <v>15357.44</v>
      </c>
      <c r="K1441" s="59" t="str">
        <f t="shared" si="88"/>
        <v>720.2023</v>
      </c>
      <c r="L1441" s="58">
        <f t="shared" si="89"/>
        <v>-1056.3100000000002</v>
      </c>
      <c r="M1441" s="58">
        <f>IFERROR(_xlfn.XLOOKUP(K1441,'02 By Fund. Year'!A:A,'02 By Fund. Year'!B:B),0)</f>
        <v>17811.87</v>
      </c>
      <c r="N1441" s="57">
        <f t="shared" si="90"/>
        <v>16755.559999999998</v>
      </c>
      <c r="P1441" s="58">
        <f t="shared" si="91"/>
        <v>-26151.05</v>
      </c>
    </row>
    <row r="1442" spans="1:16" x14ac:dyDescent="0.3">
      <c r="A1442">
        <v>720</v>
      </c>
      <c r="B1442" t="s">
        <v>148</v>
      </c>
      <c r="C1442">
        <v>2022</v>
      </c>
      <c r="D1442" s="57">
        <v>13646.37</v>
      </c>
      <c r="E1442" s="57">
        <v>0</v>
      </c>
      <c r="F1442" s="57">
        <v>-686.23</v>
      </c>
      <c r="G1442" s="57">
        <v>28.73</v>
      </c>
      <c r="H1442" s="57">
        <v>5706.73</v>
      </c>
      <c r="I1442" s="57">
        <v>0.31</v>
      </c>
      <c r="J1442" s="57">
        <v>7224.37</v>
      </c>
      <c r="K1442" s="59" t="str">
        <f t="shared" si="88"/>
        <v>720.2022</v>
      </c>
      <c r="L1442" s="58">
        <f t="shared" si="89"/>
        <v>-714.96</v>
      </c>
      <c r="M1442" s="58">
        <f>IFERROR(_xlfn.XLOOKUP(K1442,'02 By Fund. Year'!A:A,'02 By Fund. Year'!B:B),0)</f>
        <v>1134.3200000000002</v>
      </c>
      <c r="N1442" s="57">
        <f t="shared" si="90"/>
        <v>419.36000000000013</v>
      </c>
      <c r="P1442" s="58">
        <f t="shared" si="91"/>
        <v>-6841.0499999999993</v>
      </c>
    </row>
    <row r="1443" spans="1:16" x14ac:dyDescent="0.3">
      <c r="A1443">
        <v>720</v>
      </c>
      <c r="B1443" t="s">
        <v>148</v>
      </c>
      <c r="C1443">
        <v>2021</v>
      </c>
      <c r="D1443" s="57">
        <v>5778.2</v>
      </c>
      <c r="E1443" s="57">
        <v>0</v>
      </c>
      <c r="F1443" s="57">
        <v>-969.12</v>
      </c>
      <c r="G1443" s="57">
        <v>42.54</v>
      </c>
      <c r="H1443" s="57">
        <v>2265.48</v>
      </c>
      <c r="I1443" s="57">
        <v>-10.41</v>
      </c>
      <c r="J1443" s="57">
        <v>2511.4699999999998</v>
      </c>
      <c r="K1443" s="59" t="str">
        <f t="shared" si="88"/>
        <v>720.2021</v>
      </c>
      <c r="L1443" s="58">
        <f t="shared" si="89"/>
        <v>-1011.66</v>
      </c>
      <c r="M1443" s="58">
        <f>IFERROR(_xlfn.XLOOKUP(K1443,'02 By Fund. Year'!A:A,'02 By Fund. Year'!B:B),0)</f>
        <v>1281.1699999999998</v>
      </c>
      <c r="N1443" s="57">
        <f t="shared" si="90"/>
        <v>269.50999999999988</v>
      </c>
      <c r="P1443" s="58">
        <f t="shared" si="91"/>
        <v>-3546.6499999999996</v>
      </c>
    </row>
    <row r="1444" spans="1:16" x14ac:dyDescent="0.3">
      <c r="A1444">
        <v>720</v>
      </c>
      <c r="B1444" t="s">
        <v>148</v>
      </c>
      <c r="C1444">
        <v>2020</v>
      </c>
      <c r="D1444" s="57">
        <v>2074.42</v>
      </c>
      <c r="E1444" s="57">
        <v>0</v>
      </c>
      <c r="F1444" s="57">
        <v>-477.19</v>
      </c>
      <c r="G1444" s="57">
        <v>34.68</v>
      </c>
      <c r="H1444" s="57">
        <v>135.99</v>
      </c>
      <c r="I1444" s="57">
        <v>1.1000000000000001</v>
      </c>
      <c r="J1444" s="57">
        <v>1425.46</v>
      </c>
      <c r="K1444" s="59" t="str">
        <f t="shared" si="88"/>
        <v>720.2020</v>
      </c>
      <c r="L1444" s="58">
        <f t="shared" si="89"/>
        <v>-511.87</v>
      </c>
      <c r="M1444" s="58">
        <f>IFERROR(_xlfn.XLOOKUP(K1444,'02 By Fund. Year'!A:A,'02 By Fund. Year'!B:B),0)</f>
        <v>272.22000000000003</v>
      </c>
      <c r="N1444" s="57">
        <f t="shared" si="90"/>
        <v>-239.64999999999998</v>
      </c>
      <c r="P1444" s="58">
        <f t="shared" si="91"/>
        <v>-408.21000000000004</v>
      </c>
    </row>
    <row r="1445" spans="1:16" x14ac:dyDescent="0.3">
      <c r="A1445">
        <v>720</v>
      </c>
      <c r="B1445" t="s">
        <v>148</v>
      </c>
      <c r="C1445">
        <v>2019</v>
      </c>
      <c r="D1445" s="57">
        <v>1189.55</v>
      </c>
      <c r="E1445" s="57">
        <v>0</v>
      </c>
      <c r="F1445" s="57">
        <v>-111.01</v>
      </c>
      <c r="G1445" s="57">
        <v>54.22</v>
      </c>
      <c r="H1445" s="57">
        <v>154.25</v>
      </c>
      <c r="I1445" s="57">
        <v>-0.4</v>
      </c>
      <c r="J1445" s="57">
        <v>870.47</v>
      </c>
      <c r="K1445" s="59" t="str">
        <f t="shared" si="88"/>
        <v>720.2019</v>
      </c>
      <c r="L1445" s="58">
        <f t="shared" si="89"/>
        <v>-165.23000000000002</v>
      </c>
      <c r="M1445" s="58">
        <f>IFERROR(_xlfn.XLOOKUP(K1445,'02 By Fund. Year'!A:A,'02 By Fund. Year'!B:B),0)</f>
        <v>-8.9300000000000139</v>
      </c>
      <c r="N1445" s="57">
        <f t="shared" si="90"/>
        <v>-174.16000000000003</v>
      </c>
      <c r="P1445" s="58">
        <f t="shared" si="91"/>
        <v>-145.32</v>
      </c>
    </row>
    <row r="1446" spans="1:16" x14ac:dyDescent="0.3">
      <c r="A1446">
        <v>720</v>
      </c>
      <c r="B1446" t="s">
        <v>148</v>
      </c>
      <c r="C1446">
        <v>2018</v>
      </c>
      <c r="D1446" s="57">
        <v>697.4</v>
      </c>
      <c r="E1446" s="57">
        <v>0</v>
      </c>
      <c r="F1446" s="57">
        <v>0</v>
      </c>
      <c r="G1446" s="57">
        <v>189.47</v>
      </c>
      <c r="H1446" s="57">
        <v>46.69</v>
      </c>
      <c r="I1446" s="57">
        <v>0</v>
      </c>
      <c r="J1446" s="57">
        <v>461.24</v>
      </c>
      <c r="K1446" s="59" t="str">
        <f t="shared" si="88"/>
        <v>720.2018</v>
      </c>
      <c r="L1446" s="58">
        <f t="shared" si="89"/>
        <v>-189.47</v>
      </c>
      <c r="M1446" s="58">
        <f>IFERROR(_xlfn.XLOOKUP(K1446,'02 By Fund. Year'!A:A,'02 By Fund. Year'!B:B),0)</f>
        <v>-1.9999999999999907E-2</v>
      </c>
      <c r="N1446" s="57">
        <f t="shared" si="90"/>
        <v>-189.49</v>
      </c>
      <c r="P1446" s="58">
        <f t="shared" si="91"/>
        <v>-46.669999999999995</v>
      </c>
    </row>
    <row r="1447" spans="1:16" x14ac:dyDescent="0.3">
      <c r="A1447">
        <v>720</v>
      </c>
      <c r="B1447" t="s">
        <v>148</v>
      </c>
      <c r="C1447">
        <v>2017</v>
      </c>
      <c r="D1447" s="57">
        <v>280.32</v>
      </c>
      <c r="E1447" s="57">
        <v>0</v>
      </c>
      <c r="F1447" s="57">
        <v>0</v>
      </c>
      <c r="G1447" s="57">
        <v>4.88</v>
      </c>
      <c r="H1447" s="57">
        <v>21.96</v>
      </c>
      <c r="I1447" s="57">
        <v>0</v>
      </c>
      <c r="J1447" s="57">
        <v>253.48</v>
      </c>
      <c r="K1447" s="59" t="str">
        <f t="shared" si="88"/>
        <v>720.2017</v>
      </c>
      <c r="L1447" s="58">
        <f t="shared" si="89"/>
        <v>-4.88</v>
      </c>
      <c r="M1447" s="58">
        <f>IFERROR(_xlfn.XLOOKUP(K1447,'02 By Fund. Year'!A:A,'02 By Fund. Year'!B:B),0)</f>
        <v>0</v>
      </c>
      <c r="N1447" s="57">
        <f t="shared" si="90"/>
        <v>-4.88</v>
      </c>
      <c r="P1447" s="58">
        <f t="shared" si="91"/>
        <v>-21.96</v>
      </c>
    </row>
    <row r="1448" spans="1:16" x14ac:dyDescent="0.3">
      <c r="A1448">
        <v>720</v>
      </c>
      <c r="B1448" t="s">
        <v>148</v>
      </c>
      <c r="C1448">
        <v>2016</v>
      </c>
      <c r="D1448" s="57">
        <v>310.77999999999997</v>
      </c>
      <c r="E1448" s="57">
        <v>0</v>
      </c>
      <c r="F1448" s="57">
        <v>0</v>
      </c>
      <c r="G1448" s="57">
        <v>79.45</v>
      </c>
      <c r="H1448" s="57">
        <v>26.75</v>
      </c>
      <c r="I1448" s="57">
        <v>0</v>
      </c>
      <c r="J1448" s="57">
        <v>204.58</v>
      </c>
      <c r="K1448" s="59" t="str">
        <f t="shared" si="88"/>
        <v>720.2016</v>
      </c>
      <c r="L1448" s="58">
        <f t="shared" si="89"/>
        <v>-79.45</v>
      </c>
      <c r="M1448" s="58">
        <f>IFERROR(_xlfn.XLOOKUP(K1448,'02 By Fund. Year'!A:A,'02 By Fund. Year'!B:B),0)</f>
        <v>0</v>
      </c>
      <c r="N1448" s="57">
        <f t="shared" si="90"/>
        <v>-79.45</v>
      </c>
      <c r="P1448" s="58">
        <f t="shared" si="91"/>
        <v>-26.75</v>
      </c>
    </row>
    <row r="1449" spans="1:16" x14ac:dyDescent="0.3">
      <c r="A1449">
        <v>720</v>
      </c>
      <c r="B1449" t="s">
        <v>148</v>
      </c>
      <c r="C1449">
        <v>2015</v>
      </c>
      <c r="D1449" s="57">
        <v>187.19</v>
      </c>
      <c r="E1449" s="57">
        <v>0</v>
      </c>
      <c r="F1449" s="57">
        <v>0</v>
      </c>
      <c r="G1449" s="57">
        <v>4.4800000000000004</v>
      </c>
      <c r="H1449" s="57">
        <v>26.35</v>
      </c>
      <c r="I1449" s="57">
        <v>0</v>
      </c>
      <c r="J1449" s="57">
        <v>156.36000000000001</v>
      </c>
      <c r="K1449" s="59" t="str">
        <f t="shared" si="88"/>
        <v>720.2015</v>
      </c>
      <c r="L1449" s="58">
        <f t="shared" si="89"/>
        <v>-4.4800000000000004</v>
      </c>
      <c r="M1449" s="58">
        <f>IFERROR(_xlfn.XLOOKUP(K1449,'02 By Fund. Year'!A:A,'02 By Fund. Year'!B:B),0)</f>
        <v>0</v>
      </c>
      <c r="N1449" s="57">
        <f t="shared" si="90"/>
        <v>-4.4800000000000004</v>
      </c>
      <c r="P1449" s="58">
        <f t="shared" si="91"/>
        <v>-26.35</v>
      </c>
    </row>
    <row r="1450" spans="1:16" x14ac:dyDescent="0.3">
      <c r="A1450">
        <v>720</v>
      </c>
      <c r="B1450" t="s">
        <v>148</v>
      </c>
      <c r="C1450">
        <v>2014</v>
      </c>
      <c r="D1450" s="57">
        <v>205.75</v>
      </c>
      <c r="E1450" s="57">
        <v>0</v>
      </c>
      <c r="F1450" s="57">
        <v>0</v>
      </c>
      <c r="G1450" s="57">
        <v>2.1800000000000002</v>
      </c>
      <c r="H1450" s="57">
        <v>18.93</v>
      </c>
      <c r="I1450" s="57">
        <v>0</v>
      </c>
      <c r="J1450" s="57">
        <v>184.64</v>
      </c>
      <c r="K1450" s="59" t="str">
        <f t="shared" si="88"/>
        <v>720.2014</v>
      </c>
      <c r="L1450" s="58">
        <f t="shared" si="89"/>
        <v>-2.1800000000000002</v>
      </c>
      <c r="M1450" s="58">
        <f>IFERROR(_xlfn.XLOOKUP(K1450,'02 By Fund. Year'!A:A,'02 By Fund. Year'!B:B),0)</f>
        <v>0</v>
      </c>
      <c r="N1450" s="57">
        <f t="shared" si="90"/>
        <v>-2.1800000000000002</v>
      </c>
      <c r="P1450" s="58">
        <f t="shared" si="91"/>
        <v>-18.93</v>
      </c>
    </row>
    <row r="1451" spans="1:16" x14ac:dyDescent="0.3">
      <c r="A1451">
        <v>720</v>
      </c>
      <c r="B1451" t="s">
        <v>148</v>
      </c>
      <c r="C1451">
        <v>2013</v>
      </c>
      <c r="D1451" s="57">
        <v>171.96</v>
      </c>
      <c r="E1451" s="57">
        <v>0</v>
      </c>
      <c r="F1451" s="57">
        <v>0</v>
      </c>
      <c r="G1451" s="57">
        <v>2.61</v>
      </c>
      <c r="H1451" s="57">
        <v>0.06</v>
      </c>
      <c r="I1451" s="57">
        <v>0</v>
      </c>
      <c r="J1451" s="57">
        <v>169.29</v>
      </c>
      <c r="K1451" s="59" t="str">
        <f t="shared" si="88"/>
        <v>720.2013</v>
      </c>
      <c r="L1451" s="58">
        <f t="shared" si="89"/>
        <v>-2.61</v>
      </c>
      <c r="M1451" s="58">
        <f>IFERROR(_xlfn.XLOOKUP(K1451,'02 By Fund. Year'!A:A,'02 By Fund. Year'!B:B),0)</f>
        <v>0</v>
      </c>
      <c r="N1451" s="57">
        <f t="shared" si="90"/>
        <v>-2.61</v>
      </c>
      <c r="P1451" s="58">
        <f t="shared" si="91"/>
        <v>-0.06</v>
      </c>
    </row>
    <row r="1452" spans="1:16" x14ac:dyDescent="0.3">
      <c r="A1452">
        <v>720</v>
      </c>
      <c r="B1452" t="s">
        <v>148</v>
      </c>
      <c r="C1452">
        <v>2012</v>
      </c>
      <c r="D1452" s="57">
        <v>162.6</v>
      </c>
      <c r="E1452" s="57">
        <v>0</v>
      </c>
      <c r="F1452" s="57">
        <v>0</v>
      </c>
      <c r="G1452" s="57">
        <v>2.76</v>
      </c>
      <c r="H1452" s="57">
        <v>0.04</v>
      </c>
      <c r="I1452" s="57">
        <v>0</v>
      </c>
      <c r="J1452" s="57">
        <v>159.80000000000001</v>
      </c>
      <c r="K1452" s="59" t="str">
        <f t="shared" si="88"/>
        <v>720.2012</v>
      </c>
      <c r="L1452" s="58">
        <f t="shared" si="89"/>
        <v>-2.76</v>
      </c>
      <c r="M1452" s="58">
        <f>IFERROR(_xlfn.XLOOKUP(K1452,'02 By Fund. Year'!A:A,'02 By Fund. Year'!B:B),0)</f>
        <v>0</v>
      </c>
      <c r="N1452" s="57">
        <f t="shared" si="90"/>
        <v>-2.76</v>
      </c>
      <c r="P1452" s="58">
        <f t="shared" si="91"/>
        <v>-0.04</v>
      </c>
    </row>
    <row r="1453" spans="1:16" x14ac:dyDescent="0.3">
      <c r="A1453">
        <v>720</v>
      </c>
      <c r="B1453" t="s">
        <v>148</v>
      </c>
      <c r="C1453">
        <v>2011</v>
      </c>
      <c r="D1453" s="57">
        <v>333.08</v>
      </c>
      <c r="E1453" s="57">
        <v>0</v>
      </c>
      <c r="F1453" s="57">
        <v>0</v>
      </c>
      <c r="G1453" s="57">
        <v>3.04</v>
      </c>
      <c r="H1453" s="57">
        <v>15.26</v>
      </c>
      <c r="I1453" s="57">
        <v>0</v>
      </c>
      <c r="J1453" s="57">
        <v>314.77999999999997</v>
      </c>
      <c r="K1453" s="59" t="str">
        <f t="shared" si="88"/>
        <v>720.2011</v>
      </c>
      <c r="L1453" s="58">
        <f t="shared" si="89"/>
        <v>-3.04</v>
      </c>
      <c r="M1453" s="58">
        <f>IFERROR(_xlfn.XLOOKUP(K1453,'02 By Fund. Year'!A:A,'02 By Fund. Year'!B:B),0)</f>
        <v>0</v>
      </c>
      <c r="N1453" s="57">
        <f t="shared" si="90"/>
        <v>-3.04</v>
      </c>
      <c r="P1453" s="58">
        <f t="shared" si="91"/>
        <v>-15.26</v>
      </c>
    </row>
    <row r="1454" spans="1:16" x14ac:dyDescent="0.3">
      <c r="A1454">
        <v>720</v>
      </c>
      <c r="B1454" t="s">
        <v>148</v>
      </c>
      <c r="C1454">
        <v>2010</v>
      </c>
      <c r="D1454" s="57">
        <v>116.02</v>
      </c>
      <c r="E1454" s="57">
        <v>0</v>
      </c>
      <c r="F1454" s="57">
        <v>0</v>
      </c>
      <c r="G1454" s="57">
        <v>2.7</v>
      </c>
      <c r="H1454" s="57">
        <v>10.39</v>
      </c>
      <c r="I1454" s="57">
        <v>0</v>
      </c>
      <c r="J1454" s="57">
        <v>102.93</v>
      </c>
      <c r="K1454" s="59" t="str">
        <f t="shared" si="88"/>
        <v>720.2010</v>
      </c>
      <c r="L1454" s="58">
        <f t="shared" si="89"/>
        <v>-2.7</v>
      </c>
      <c r="M1454" s="58">
        <f>IFERROR(_xlfn.XLOOKUP(K1454,'02 By Fund. Year'!A:A,'02 By Fund. Year'!B:B),0)</f>
        <v>0</v>
      </c>
      <c r="N1454" s="57">
        <f t="shared" si="90"/>
        <v>-2.7</v>
      </c>
      <c r="P1454" s="58">
        <f t="shared" si="91"/>
        <v>-10.39</v>
      </c>
    </row>
    <row r="1455" spans="1:16" x14ac:dyDescent="0.3">
      <c r="A1455">
        <v>720</v>
      </c>
      <c r="B1455" t="s">
        <v>148</v>
      </c>
      <c r="C1455">
        <v>2009</v>
      </c>
      <c r="D1455" s="57">
        <v>190.33</v>
      </c>
      <c r="E1455" s="57">
        <v>0</v>
      </c>
      <c r="F1455" s="57">
        <v>0</v>
      </c>
      <c r="G1455" s="57">
        <v>31.34</v>
      </c>
      <c r="H1455" s="57">
        <v>13.02</v>
      </c>
      <c r="I1455" s="57">
        <v>0</v>
      </c>
      <c r="J1455" s="57">
        <v>145.97</v>
      </c>
      <c r="K1455" s="59" t="str">
        <f t="shared" si="88"/>
        <v>720.2009</v>
      </c>
      <c r="L1455" s="58">
        <f t="shared" si="89"/>
        <v>-31.34</v>
      </c>
      <c r="M1455" s="58">
        <f>IFERROR(_xlfn.XLOOKUP(K1455,'02 By Fund. Year'!A:A,'02 By Fund. Year'!B:B),0)</f>
        <v>0</v>
      </c>
      <c r="N1455" s="57">
        <f t="shared" si="90"/>
        <v>-31.34</v>
      </c>
      <c r="P1455" s="58">
        <f t="shared" si="91"/>
        <v>-13.02</v>
      </c>
    </row>
    <row r="1456" spans="1:16" x14ac:dyDescent="0.3">
      <c r="A1456">
        <v>720</v>
      </c>
      <c r="B1456" t="s">
        <v>148</v>
      </c>
      <c r="C1456">
        <v>2008</v>
      </c>
      <c r="D1456" s="57">
        <v>55.59</v>
      </c>
      <c r="E1456" s="57">
        <v>0</v>
      </c>
      <c r="F1456" s="57">
        <v>0</v>
      </c>
      <c r="G1456" s="57">
        <v>11.19</v>
      </c>
      <c r="H1456" s="57">
        <v>7.33</v>
      </c>
      <c r="I1456" s="57">
        <v>0</v>
      </c>
      <c r="J1456" s="57">
        <v>37.07</v>
      </c>
      <c r="K1456" s="59" t="str">
        <f t="shared" si="88"/>
        <v>720.2008</v>
      </c>
      <c r="L1456" s="58">
        <f t="shared" si="89"/>
        <v>-11.19</v>
      </c>
      <c r="M1456" s="58">
        <f>IFERROR(_xlfn.XLOOKUP(K1456,'02 By Fund. Year'!A:A,'02 By Fund. Year'!B:B),0)</f>
        <v>0</v>
      </c>
      <c r="N1456" s="57">
        <f t="shared" si="90"/>
        <v>-11.19</v>
      </c>
      <c r="P1456" s="58">
        <f t="shared" si="91"/>
        <v>-7.33</v>
      </c>
    </row>
    <row r="1457" spans="1:16" x14ac:dyDescent="0.3">
      <c r="A1457">
        <v>720</v>
      </c>
      <c r="B1457" t="s">
        <v>148</v>
      </c>
      <c r="C1457">
        <v>2007</v>
      </c>
      <c r="D1457" s="57">
        <v>28.19</v>
      </c>
      <c r="E1457" s="57">
        <v>0</v>
      </c>
      <c r="F1457" s="57">
        <v>0</v>
      </c>
      <c r="G1457" s="57">
        <v>2.74</v>
      </c>
      <c r="H1457" s="57">
        <v>0.94</v>
      </c>
      <c r="I1457" s="57">
        <v>0</v>
      </c>
      <c r="J1457" s="57">
        <v>24.51</v>
      </c>
      <c r="K1457" s="59" t="str">
        <f t="shared" si="88"/>
        <v>720.2007</v>
      </c>
      <c r="L1457" s="58">
        <f t="shared" si="89"/>
        <v>-2.74</v>
      </c>
      <c r="M1457" s="58">
        <f>IFERROR(_xlfn.XLOOKUP(K1457,'02 By Fund. Year'!A:A,'02 By Fund. Year'!B:B),0)</f>
        <v>0</v>
      </c>
      <c r="N1457" s="57">
        <f t="shared" si="90"/>
        <v>-2.74</v>
      </c>
      <c r="P1457" s="58">
        <f t="shared" si="91"/>
        <v>-0.94</v>
      </c>
    </row>
    <row r="1458" spans="1:16" x14ac:dyDescent="0.3">
      <c r="A1458">
        <v>720</v>
      </c>
      <c r="B1458" t="s">
        <v>148</v>
      </c>
      <c r="C1458">
        <v>2006</v>
      </c>
      <c r="D1458" s="57">
        <v>12.34</v>
      </c>
      <c r="E1458" s="57">
        <v>0</v>
      </c>
      <c r="F1458" s="57">
        <v>0</v>
      </c>
      <c r="G1458" s="57">
        <v>1.41</v>
      </c>
      <c r="H1458" s="57">
        <v>0.97</v>
      </c>
      <c r="I1458" s="57">
        <v>0</v>
      </c>
      <c r="J1458" s="57">
        <v>9.9600000000000009</v>
      </c>
      <c r="K1458" s="59" t="str">
        <f t="shared" si="88"/>
        <v>720.2006</v>
      </c>
      <c r="L1458" s="58">
        <f t="shared" si="89"/>
        <v>-1.41</v>
      </c>
      <c r="M1458" s="58">
        <f>IFERROR(_xlfn.XLOOKUP(K1458,'02 By Fund. Year'!A:A,'02 By Fund. Year'!B:B),0)</f>
        <v>0</v>
      </c>
      <c r="N1458" s="57">
        <f t="shared" si="90"/>
        <v>-1.41</v>
      </c>
      <c r="P1458" s="58">
        <f t="shared" si="91"/>
        <v>-0.97</v>
      </c>
    </row>
    <row r="1459" spans="1:16" x14ac:dyDescent="0.3">
      <c r="A1459">
        <v>720</v>
      </c>
      <c r="B1459" t="s">
        <v>148</v>
      </c>
      <c r="C1459">
        <v>2005</v>
      </c>
      <c r="D1459" s="57">
        <v>10.53</v>
      </c>
      <c r="E1459" s="57">
        <v>0</v>
      </c>
      <c r="F1459" s="57">
        <v>0</v>
      </c>
      <c r="G1459" s="57">
        <v>1.19</v>
      </c>
      <c r="H1459" s="57">
        <v>0.24</v>
      </c>
      <c r="I1459" s="57">
        <v>0</v>
      </c>
      <c r="J1459" s="57">
        <v>9.1</v>
      </c>
      <c r="K1459" s="59" t="str">
        <f t="shared" si="88"/>
        <v>720.2005</v>
      </c>
      <c r="L1459" s="58">
        <f t="shared" si="89"/>
        <v>-1.19</v>
      </c>
      <c r="M1459" s="58">
        <f>IFERROR(_xlfn.XLOOKUP(K1459,'02 By Fund. Year'!A:A,'02 By Fund. Year'!B:B),0)</f>
        <v>0</v>
      </c>
      <c r="N1459" s="57">
        <f t="shared" si="90"/>
        <v>-1.19</v>
      </c>
      <c r="P1459" s="58">
        <f t="shared" si="91"/>
        <v>-0.24</v>
      </c>
    </row>
    <row r="1460" spans="1:16" x14ac:dyDescent="0.3">
      <c r="A1460">
        <v>720</v>
      </c>
      <c r="B1460" t="s">
        <v>148</v>
      </c>
      <c r="C1460">
        <v>2004</v>
      </c>
      <c r="D1460" s="57">
        <v>8.43</v>
      </c>
      <c r="E1460" s="57">
        <v>0</v>
      </c>
      <c r="F1460" s="57">
        <v>0</v>
      </c>
      <c r="G1460" s="57">
        <v>1.27</v>
      </c>
      <c r="H1460" s="57">
        <v>0.15</v>
      </c>
      <c r="I1460" s="57">
        <v>0</v>
      </c>
      <c r="J1460" s="57">
        <v>7.01</v>
      </c>
      <c r="K1460" s="59" t="str">
        <f t="shared" si="88"/>
        <v>720.2004</v>
      </c>
      <c r="L1460" s="58">
        <f t="shared" si="89"/>
        <v>-1.27</v>
      </c>
      <c r="M1460" s="58">
        <f>IFERROR(_xlfn.XLOOKUP(K1460,'02 By Fund. Year'!A:A,'02 By Fund. Year'!B:B),0)</f>
        <v>0</v>
      </c>
      <c r="N1460" s="57">
        <f t="shared" si="90"/>
        <v>-1.27</v>
      </c>
      <c r="P1460" s="58">
        <f t="shared" si="91"/>
        <v>-0.15</v>
      </c>
    </row>
    <row r="1461" spans="1:16" x14ac:dyDescent="0.3">
      <c r="A1461">
        <v>720</v>
      </c>
      <c r="B1461" t="s">
        <v>148</v>
      </c>
      <c r="C1461">
        <v>2003</v>
      </c>
      <c r="D1461" s="57">
        <v>4.21</v>
      </c>
      <c r="E1461" s="57">
        <v>0</v>
      </c>
      <c r="F1461" s="57">
        <v>0</v>
      </c>
      <c r="G1461" s="57">
        <v>0.6</v>
      </c>
      <c r="H1461" s="57">
        <v>0</v>
      </c>
      <c r="I1461" s="57">
        <v>0</v>
      </c>
      <c r="J1461" s="57">
        <v>3.61</v>
      </c>
      <c r="K1461" s="59" t="str">
        <f t="shared" si="88"/>
        <v>720.2003</v>
      </c>
      <c r="L1461" s="58">
        <f t="shared" si="89"/>
        <v>-0.6</v>
      </c>
      <c r="M1461" s="58">
        <f>IFERROR(_xlfn.XLOOKUP(K1461,'02 By Fund. Year'!A:A,'02 By Fund. Year'!B:B),0)</f>
        <v>0</v>
      </c>
      <c r="N1461" s="57">
        <f t="shared" si="90"/>
        <v>-0.6</v>
      </c>
      <c r="P1461" s="58">
        <f t="shared" si="91"/>
        <v>0</v>
      </c>
    </row>
    <row r="1462" spans="1:16" x14ac:dyDescent="0.3">
      <c r="A1462">
        <v>720</v>
      </c>
      <c r="B1462" t="s">
        <v>148</v>
      </c>
      <c r="C1462">
        <v>2002</v>
      </c>
      <c r="D1462" s="57">
        <v>4.5599999999999996</v>
      </c>
      <c r="E1462" s="57">
        <v>0</v>
      </c>
      <c r="F1462" s="57">
        <v>0</v>
      </c>
      <c r="G1462" s="57">
        <v>0</v>
      </c>
      <c r="H1462" s="57">
        <v>0</v>
      </c>
      <c r="I1462" s="57">
        <v>0</v>
      </c>
      <c r="J1462" s="57">
        <v>4.5599999999999996</v>
      </c>
      <c r="K1462" s="59" t="str">
        <f t="shared" si="88"/>
        <v>720.2002</v>
      </c>
      <c r="L1462" s="58">
        <f t="shared" si="89"/>
        <v>0</v>
      </c>
      <c r="M1462" s="58">
        <f>IFERROR(_xlfn.XLOOKUP(K1462,'02 By Fund. Year'!A:A,'02 By Fund. Year'!B:B),0)</f>
        <v>0</v>
      </c>
      <c r="N1462" s="57">
        <f t="shared" si="90"/>
        <v>0</v>
      </c>
      <c r="P1462" s="58">
        <f t="shared" si="91"/>
        <v>0</v>
      </c>
    </row>
    <row r="1463" spans="1:16" x14ac:dyDescent="0.3">
      <c r="A1463">
        <v>720</v>
      </c>
      <c r="B1463" t="s">
        <v>148</v>
      </c>
      <c r="C1463">
        <v>2001</v>
      </c>
      <c r="D1463" s="57">
        <v>8.6199999999999992</v>
      </c>
      <c r="E1463" s="57">
        <v>0</v>
      </c>
      <c r="F1463" s="57">
        <v>0</v>
      </c>
      <c r="G1463" s="57">
        <v>0</v>
      </c>
      <c r="H1463" s="57">
        <v>0</v>
      </c>
      <c r="I1463" s="57">
        <v>0</v>
      </c>
      <c r="J1463" s="57">
        <v>8.6199999999999992</v>
      </c>
      <c r="K1463" s="59" t="str">
        <f t="shared" si="88"/>
        <v>720.2001</v>
      </c>
      <c r="L1463" s="58">
        <f t="shared" si="89"/>
        <v>0</v>
      </c>
      <c r="M1463" s="58">
        <f>IFERROR(_xlfn.XLOOKUP(K1463,'02 By Fund. Year'!A:A,'02 By Fund. Year'!B:B),0)</f>
        <v>0</v>
      </c>
      <c r="N1463" s="57">
        <f t="shared" si="90"/>
        <v>0</v>
      </c>
      <c r="P1463" s="58">
        <f t="shared" si="91"/>
        <v>0</v>
      </c>
    </row>
    <row r="1464" spans="1:16" x14ac:dyDescent="0.3">
      <c r="A1464">
        <v>720</v>
      </c>
      <c r="B1464" t="s">
        <v>148</v>
      </c>
      <c r="C1464">
        <v>2000</v>
      </c>
      <c r="D1464" s="57">
        <v>13.98</v>
      </c>
      <c r="E1464" s="57">
        <v>0</v>
      </c>
      <c r="F1464" s="57">
        <v>0</v>
      </c>
      <c r="G1464" s="57">
        <v>0</v>
      </c>
      <c r="H1464" s="57">
        <v>0</v>
      </c>
      <c r="I1464" s="57">
        <v>0</v>
      </c>
      <c r="J1464" s="57">
        <v>13.98</v>
      </c>
      <c r="K1464" s="59" t="str">
        <f t="shared" si="88"/>
        <v>720.2000</v>
      </c>
      <c r="L1464" s="58">
        <f t="shared" si="89"/>
        <v>0</v>
      </c>
      <c r="M1464" s="58">
        <f>IFERROR(_xlfn.XLOOKUP(K1464,'02 By Fund. Year'!A:A,'02 By Fund. Year'!B:B),0)</f>
        <v>0</v>
      </c>
      <c r="N1464" s="57">
        <f t="shared" si="90"/>
        <v>0</v>
      </c>
      <c r="P1464" s="58">
        <f t="shared" si="91"/>
        <v>0</v>
      </c>
    </row>
    <row r="1465" spans="1:16" x14ac:dyDescent="0.3">
      <c r="A1465">
        <v>720</v>
      </c>
      <c r="B1465" t="s">
        <v>148</v>
      </c>
      <c r="C1465">
        <v>1999</v>
      </c>
      <c r="D1465" s="57">
        <v>4.45</v>
      </c>
      <c r="E1465" s="57">
        <v>0</v>
      </c>
      <c r="F1465" s="57">
        <v>0</v>
      </c>
      <c r="G1465" s="57">
        <v>0</v>
      </c>
      <c r="H1465" s="57">
        <v>0</v>
      </c>
      <c r="I1465" s="57">
        <v>0</v>
      </c>
      <c r="J1465" s="57">
        <v>4.45</v>
      </c>
      <c r="K1465" s="59" t="str">
        <f t="shared" si="88"/>
        <v>720.1999</v>
      </c>
      <c r="L1465" s="58">
        <f t="shared" si="89"/>
        <v>0</v>
      </c>
      <c r="M1465" s="58">
        <f>IFERROR(_xlfn.XLOOKUP(K1465,'02 By Fund. Year'!A:A,'02 By Fund. Year'!B:B),0)</f>
        <v>0</v>
      </c>
      <c r="N1465" s="57">
        <f t="shared" si="90"/>
        <v>0</v>
      </c>
      <c r="P1465" s="58">
        <f t="shared" si="91"/>
        <v>0</v>
      </c>
    </row>
    <row r="1466" spans="1:16" x14ac:dyDescent="0.3">
      <c r="A1466">
        <v>720</v>
      </c>
      <c r="B1466" t="s">
        <v>148</v>
      </c>
      <c r="C1466">
        <v>1997</v>
      </c>
      <c r="D1466" s="57">
        <v>0.32</v>
      </c>
      <c r="E1466" s="57">
        <v>0</v>
      </c>
      <c r="F1466" s="57">
        <v>0</v>
      </c>
      <c r="G1466" s="57">
        <v>0</v>
      </c>
      <c r="H1466" s="57">
        <v>0</v>
      </c>
      <c r="I1466" s="57">
        <v>0</v>
      </c>
      <c r="J1466" s="57">
        <v>0.32</v>
      </c>
      <c r="K1466" s="59" t="str">
        <f t="shared" si="88"/>
        <v>720.1997</v>
      </c>
      <c r="L1466" s="58">
        <f t="shared" si="89"/>
        <v>0</v>
      </c>
      <c r="M1466" s="58">
        <f>IFERROR(_xlfn.XLOOKUP(K1466,'02 By Fund. Year'!A:A,'02 By Fund. Year'!B:B),0)</f>
        <v>0</v>
      </c>
      <c r="N1466" s="57">
        <f t="shared" si="90"/>
        <v>0</v>
      </c>
      <c r="P1466" s="58">
        <f t="shared" si="91"/>
        <v>0</v>
      </c>
    </row>
    <row r="1467" spans="1:16" x14ac:dyDescent="0.3">
      <c r="A1467">
        <v>720</v>
      </c>
      <c r="B1467" t="s">
        <v>148</v>
      </c>
      <c r="C1467">
        <v>1996</v>
      </c>
      <c r="D1467" s="57">
        <v>0.36</v>
      </c>
      <c r="E1467" s="57">
        <v>0</v>
      </c>
      <c r="F1467" s="57">
        <v>0</v>
      </c>
      <c r="G1467" s="57">
        <v>0</v>
      </c>
      <c r="H1467" s="57">
        <v>0</v>
      </c>
      <c r="I1467" s="57">
        <v>0</v>
      </c>
      <c r="J1467" s="57">
        <v>0.36</v>
      </c>
      <c r="K1467" s="59" t="str">
        <f t="shared" si="88"/>
        <v>720.1996</v>
      </c>
      <c r="L1467" s="58">
        <f t="shared" si="89"/>
        <v>0</v>
      </c>
      <c r="M1467" s="58">
        <f>IFERROR(_xlfn.XLOOKUP(K1467,'02 By Fund. Year'!A:A,'02 By Fund. Year'!B:B),0)</f>
        <v>0</v>
      </c>
      <c r="N1467" s="57">
        <f t="shared" si="90"/>
        <v>0</v>
      </c>
      <c r="P1467" s="58">
        <f t="shared" si="91"/>
        <v>0</v>
      </c>
    </row>
    <row r="1468" spans="1:16" x14ac:dyDescent="0.3">
      <c r="A1468">
        <v>720</v>
      </c>
      <c r="B1468" t="s">
        <v>148</v>
      </c>
      <c r="C1468">
        <v>1995</v>
      </c>
      <c r="D1468" s="57">
        <v>0.34</v>
      </c>
      <c r="E1468" s="57">
        <v>0</v>
      </c>
      <c r="F1468" s="57">
        <v>0</v>
      </c>
      <c r="G1468" s="57">
        <v>0</v>
      </c>
      <c r="H1468" s="57">
        <v>0</v>
      </c>
      <c r="I1468" s="57">
        <v>0</v>
      </c>
      <c r="J1468" s="57">
        <v>0.34</v>
      </c>
      <c r="K1468" s="59" t="str">
        <f t="shared" si="88"/>
        <v>720.1995</v>
      </c>
      <c r="L1468" s="58">
        <f t="shared" si="89"/>
        <v>0</v>
      </c>
      <c r="M1468" s="58">
        <f>IFERROR(_xlfn.XLOOKUP(K1468,'02 By Fund. Year'!A:A,'02 By Fund. Year'!B:B),0)</f>
        <v>0</v>
      </c>
      <c r="N1468" s="57">
        <f t="shared" si="90"/>
        <v>0</v>
      </c>
      <c r="P1468" s="58">
        <f t="shared" si="91"/>
        <v>0</v>
      </c>
    </row>
    <row r="1469" spans="1:16" x14ac:dyDescent="0.3">
      <c r="A1469">
        <v>720</v>
      </c>
      <c r="B1469" t="s">
        <v>148</v>
      </c>
      <c r="C1469">
        <v>1994</v>
      </c>
      <c r="D1469" s="57">
        <v>0</v>
      </c>
      <c r="E1469" s="57">
        <v>0</v>
      </c>
      <c r="F1469" s="57">
        <v>0</v>
      </c>
      <c r="G1469" s="57">
        <v>0</v>
      </c>
      <c r="H1469" s="57">
        <v>0</v>
      </c>
      <c r="I1469" s="57">
        <v>0</v>
      </c>
      <c r="J1469" s="57">
        <v>0</v>
      </c>
      <c r="K1469" s="59" t="str">
        <f t="shared" si="88"/>
        <v>720.1994</v>
      </c>
      <c r="L1469" s="58">
        <f t="shared" si="89"/>
        <v>0</v>
      </c>
      <c r="M1469" s="58">
        <f>IFERROR(_xlfn.XLOOKUP(K1469,'02 By Fund. Year'!A:A,'02 By Fund. Year'!B:B),0)</f>
        <v>0</v>
      </c>
      <c r="N1469" s="57">
        <f t="shared" si="90"/>
        <v>0</v>
      </c>
      <c r="P1469" s="58">
        <f t="shared" si="91"/>
        <v>0</v>
      </c>
    </row>
    <row r="1470" spans="1:16" x14ac:dyDescent="0.3">
      <c r="A1470">
        <v>720</v>
      </c>
      <c r="B1470" t="s">
        <v>148</v>
      </c>
      <c r="C1470">
        <v>1993</v>
      </c>
      <c r="D1470" s="57">
        <v>0.23</v>
      </c>
      <c r="E1470" s="57">
        <v>0</v>
      </c>
      <c r="F1470" s="57">
        <v>0</v>
      </c>
      <c r="G1470" s="57">
        <v>0</v>
      </c>
      <c r="H1470" s="57">
        <v>0</v>
      </c>
      <c r="I1470" s="57">
        <v>0</v>
      </c>
      <c r="J1470" s="57">
        <v>0.23</v>
      </c>
      <c r="K1470" s="59" t="str">
        <f t="shared" si="88"/>
        <v>720.1993</v>
      </c>
      <c r="L1470" s="58">
        <f t="shared" si="89"/>
        <v>0</v>
      </c>
      <c r="M1470" s="58">
        <f>IFERROR(_xlfn.XLOOKUP(K1470,'02 By Fund. Year'!A:A,'02 By Fund. Year'!B:B),0)</f>
        <v>0</v>
      </c>
      <c r="N1470" s="57">
        <f t="shared" si="90"/>
        <v>0</v>
      </c>
      <c r="P1470" s="58">
        <f t="shared" si="91"/>
        <v>0</v>
      </c>
    </row>
    <row r="1471" spans="1:16" x14ac:dyDescent="0.3">
      <c r="A1471">
        <v>720</v>
      </c>
      <c r="B1471" t="s">
        <v>148</v>
      </c>
      <c r="C1471">
        <v>1992</v>
      </c>
      <c r="D1471" s="57">
        <v>0.27</v>
      </c>
      <c r="E1471" s="57">
        <v>0</v>
      </c>
      <c r="F1471" s="57">
        <v>0</v>
      </c>
      <c r="G1471" s="57">
        <v>0</v>
      </c>
      <c r="H1471" s="57">
        <v>0</v>
      </c>
      <c r="I1471" s="57">
        <v>0</v>
      </c>
      <c r="J1471" s="57">
        <v>0.27</v>
      </c>
      <c r="K1471" s="59" t="str">
        <f t="shared" si="88"/>
        <v>720.1992</v>
      </c>
      <c r="L1471" s="58">
        <f t="shared" si="89"/>
        <v>0</v>
      </c>
      <c r="M1471" s="58">
        <f>IFERROR(_xlfn.XLOOKUP(K1471,'02 By Fund. Year'!A:A,'02 By Fund. Year'!B:B),0)</f>
        <v>0</v>
      </c>
      <c r="N1471" s="57">
        <f t="shared" si="90"/>
        <v>0</v>
      </c>
      <c r="P1471" s="58">
        <f t="shared" si="91"/>
        <v>0</v>
      </c>
    </row>
    <row r="1472" spans="1:16" x14ac:dyDescent="0.3">
      <c r="A1472">
        <v>720</v>
      </c>
      <c r="B1472" t="s">
        <v>148</v>
      </c>
      <c r="C1472">
        <v>1991</v>
      </c>
      <c r="D1472" s="57">
        <v>0.3</v>
      </c>
      <c r="E1472" s="57">
        <v>0</v>
      </c>
      <c r="F1472" s="57">
        <v>0</v>
      </c>
      <c r="G1472" s="57">
        <v>0</v>
      </c>
      <c r="H1472" s="57">
        <v>0</v>
      </c>
      <c r="I1472" s="57">
        <v>0</v>
      </c>
      <c r="J1472" s="57">
        <v>0.3</v>
      </c>
      <c r="K1472" s="59" t="str">
        <f t="shared" si="88"/>
        <v>720.1991</v>
      </c>
      <c r="L1472" s="58">
        <f t="shared" si="89"/>
        <v>0</v>
      </c>
      <c r="M1472" s="58">
        <f>IFERROR(_xlfn.XLOOKUP(K1472,'02 By Fund. Year'!A:A,'02 By Fund. Year'!B:B),0)</f>
        <v>0</v>
      </c>
      <c r="N1472" s="57">
        <f t="shared" si="90"/>
        <v>0</v>
      </c>
      <c r="P1472" s="58">
        <f t="shared" si="91"/>
        <v>0</v>
      </c>
    </row>
    <row r="1473" spans="1:16" x14ac:dyDescent="0.3">
      <c r="A1473">
        <v>720</v>
      </c>
      <c r="B1473" t="s">
        <v>148</v>
      </c>
      <c r="C1473">
        <v>1990</v>
      </c>
      <c r="D1473" s="57">
        <v>0.35</v>
      </c>
      <c r="E1473" s="57">
        <v>0</v>
      </c>
      <c r="F1473" s="57">
        <v>0</v>
      </c>
      <c r="G1473" s="57">
        <v>0</v>
      </c>
      <c r="H1473" s="57">
        <v>0</v>
      </c>
      <c r="I1473" s="57">
        <v>0</v>
      </c>
      <c r="J1473" s="57">
        <v>0.35</v>
      </c>
      <c r="K1473" s="59" t="str">
        <f t="shared" si="88"/>
        <v>720.1990</v>
      </c>
      <c r="L1473" s="58">
        <f t="shared" si="89"/>
        <v>0</v>
      </c>
      <c r="M1473" s="58">
        <f>IFERROR(_xlfn.XLOOKUP(K1473,'02 By Fund. Year'!A:A,'02 By Fund. Year'!B:B),0)</f>
        <v>0</v>
      </c>
      <c r="N1473" s="57">
        <f t="shared" si="90"/>
        <v>0</v>
      </c>
      <c r="P1473" s="58">
        <f t="shared" si="91"/>
        <v>0</v>
      </c>
    </row>
    <row r="1474" spans="1:16" x14ac:dyDescent="0.3">
      <c r="A1474">
        <v>720</v>
      </c>
      <c r="B1474" t="s">
        <v>148</v>
      </c>
      <c r="C1474">
        <v>1989</v>
      </c>
      <c r="D1474" s="57">
        <v>0.36</v>
      </c>
      <c r="E1474" s="57">
        <v>0</v>
      </c>
      <c r="F1474" s="57">
        <v>0</v>
      </c>
      <c r="G1474" s="57">
        <v>0</v>
      </c>
      <c r="H1474" s="57">
        <v>0</v>
      </c>
      <c r="I1474" s="57">
        <v>0</v>
      </c>
      <c r="J1474" s="57">
        <v>0.36</v>
      </c>
      <c r="K1474" s="59" t="str">
        <f t="shared" si="88"/>
        <v>720.1989</v>
      </c>
      <c r="L1474" s="58">
        <f t="shared" si="89"/>
        <v>0</v>
      </c>
      <c r="M1474" s="58">
        <f>IFERROR(_xlfn.XLOOKUP(K1474,'02 By Fund. Year'!A:A,'02 By Fund. Year'!B:B),0)</f>
        <v>0</v>
      </c>
      <c r="N1474" s="57">
        <f t="shared" si="90"/>
        <v>0</v>
      </c>
      <c r="P1474" s="58">
        <f t="shared" si="91"/>
        <v>0</v>
      </c>
    </row>
    <row r="1475" spans="1:16" x14ac:dyDescent="0.3">
      <c r="A1475">
        <v>720</v>
      </c>
      <c r="B1475" t="s">
        <v>148</v>
      </c>
      <c r="C1475">
        <v>1988</v>
      </c>
      <c r="D1475" s="57">
        <v>0.37</v>
      </c>
      <c r="E1475" s="57">
        <v>0</v>
      </c>
      <c r="F1475" s="57">
        <v>0</v>
      </c>
      <c r="G1475" s="57">
        <v>0</v>
      </c>
      <c r="H1475" s="57">
        <v>0</v>
      </c>
      <c r="I1475" s="57">
        <v>0</v>
      </c>
      <c r="J1475" s="57">
        <v>0.37</v>
      </c>
      <c r="K1475" s="59" t="str">
        <f t="shared" si="88"/>
        <v>720.1988</v>
      </c>
      <c r="L1475" s="58">
        <f t="shared" si="89"/>
        <v>0</v>
      </c>
      <c r="M1475" s="58">
        <f>IFERROR(_xlfn.XLOOKUP(K1475,'02 By Fund. Year'!A:A,'02 By Fund. Year'!B:B),0)</f>
        <v>0</v>
      </c>
      <c r="N1475" s="57">
        <f t="shared" si="90"/>
        <v>0</v>
      </c>
      <c r="P1475" s="58">
        <f t="shared" si="91"/>
        <v>0</v>
      </c>
    </row>
    <row r="1476" spans="1:16" x14ac:dyDescent="0.3">
      <c r="A1476">
        <v>720</v>
      </c>
      <c r="B1476" t="s">
        <v>148</v>
      </c>
      <c r="C1476">
        <v>1987</v>
      </c>
      <c r="D1476" s="57">
        <v>1.1299999999999999</v>
      </c>
      <c r="E1476" s="57">
        <v>0</v>
      </c>
      <c r="F1476" s="57">
        <v>0</v>
      </c>
      <c r="G1476" s="57">
        <v>0</v>
      </c>
      <c r="H1476" s="57">
        <v>0.78</v>
      </c>
      <c r="I1476" s="57">
        <v>0</v>
      </c>
      <c r="J1476" s="57">
        <v>0.35</v>
      </c>
      <c r="K1476" s="59" t="str">
        <f t="shared" si="88"/>
        <v>720.1987</v>
      </c>
      <c r="L1476" s="58">
        <f t="shared" si="89"/>
        <v>0</v>
      </c>
      <c r="M1476" s="58">
        <f>IFERROR(_xlfn.XLOOKUP(K1476,'02 By Fund. Year'!A:A,'02 By Fund. Year'!B:B),0)</f>
        <v>0</v>
      </c>
      <c r="N1476" s="57">
        <f t="shared" si="90"/>
        <v>0</v>
      </c>
      <c r="P1476" s="58">
        <f t="shared" si="91"/>
        <v>-0.78</v>
      </c>
    </row>
    <row r="1477" spans="1:16" x14ac:dyDescent="0.3">
      <c r="A1477">
        <v>720</v>
      </c>
      <c r="B1477" t="s">
        <v>148</v>
      </c>
      <c r="C1477">
        <v>1986</v>
      </c>
      <c r="D1477" s="57">
        <v>0.89</v>
      </c>
      <c r="E1477" s="57">
        <v>0</v>
      </c>
      <c r="F1477" s="57">
        <v>0</v>
      </c>
      <c r="G1477" s="57">
        <v>0</v>
      </c>
      <c r="H1477" s="57">
        <v>0.64</v>
      </c>
      <c r="I1477" s="57">
        <v>0</v>
      </c>
      <c r="J1477" s="57">
        <v>0.25</v>
      </c>
      <c r="K1477" s="59" t="str">
        <f t="shared" si="88"/>
        <v>720.1986</v>
      </c>
      <c r="L1477" s="58">
        <f t="shared" si="89"/>
        <v>0</v>
      </c>
      <c r="M1477" s="58">
        <f>IFERROR(_xlfn.XLOOKUP(K1477,'02 By Fund. Year'!A:A,'02 By Fund. Year'!B:B),0)</f>
        <v>0</v>
      </c>
      <c r="N1477" s="57">
        <f t="shared" si="90"/>
        <v>0</v>
      </c>
      <c r="P1477" s="58">
        <f t="shared" si="91"/>
        <v>-0.64</v>
      </c>
    </row>
    <row r="1478" spans="1:16" x14ac:dyDescent="0.3">
      <c r="A1478">
        <v>720</v>
      </c>
      <c r="B1478" t="s">
        <v>148</v>
      </c>
      <c r="C1478">
        <v>1985</v>
      </c>
      <c r="D1478" s="57">
        <v>0.8</v>
      </c>
      <c r="E1478" s="57">
        <v>0</v>
      </c>
      <c r="F1478" s="57">
        <v>0</v>
      </c>
      <c r="G1478" s="57">
        <v>0</v>
      </c>
      <c r="H1478" s="57">
        <v>0.62</v>
      </c>
      <c r="I1478" s="57">
        <v>0</v>
      </c>
      <c r="J1478" s="57">
        <v>0.18</v>
      </c>
      <c r="K1478" s="59" t="str">
        <f t="shared" ref="K1478:K1541" si="92">CONCATENATE(A1478,".",C1478)</f>
        <v>720.1985</v>
      </c>
      <c r="L1478" s="58">
        <f t="shared" ref="L1478:L1541" si="93">SUM(E1478,F1478,-G1478)</f>
        <v>0</v>
      </c>
      <c r="M1478" s="58">
        <f>IFERROR(_xlfn.XLOOKUP(K1478,'02 By Fund. Year'!A:A,'02 By Fund. Year'!B:B),0)</f>
        <v>0</v>
      </c>
      <c r="N1478" s="57">
        <f t="shared" ref="N1478:N1541" si="94">SUM(L1478:M1478)</f>
        <v>0</v>
      </c>
      <c r="P1478" s="58">
        <f t="shared" ref="P1478:P1541" si="95">-SUM(H1478,M1478)</f>
        <v>-0.62</v>
      </c>
    </row>
    <row r="1479" spans="1:16" x14ac:dyDescent="0.3">
      <c r="A1479">
        <v>720</v>
      </c>
      <c r="B1479" t="s">
        <v>148</v>
      </c>
      <c r="C1479">
        <v>1984</v>
      </c>
      <c r="D1479" s="57">
        <v>0.56999999999999995</v>
      </c>
      <c r="E1479" s="57">
        <v>0</v>
      </c>
      <c r="F1479" s="57">
        <v>0</v>
      </c>
      <c r="G1479" s="57">
        <v>0</v>
      </c>
      <c r="H1479" s="57">
        <v>0.56999999999999995</v>
      </c>
      <c r="I1479" s="57">
        <v>0</v>
      </c>
      <c r="J1479" s="57">
        <v>0</v>
      </c>
      <c r="K1479" s="59" t="str">
        <f t="shared" si="92"/>
        <v>720.1984</v>
      </c>
      <c r="L1479" s="58">
        <f t="shared" si="93"/>
        <v>0</v>
      </c>
      <c r="M1479" s="58">
        <f>IFERROR(_xlfn.XLOOKUP(K1479,'02 By Fund. Year'!A:A,'02 By Fund. Year'!B:B),0)</f>
        <v>0</v>
      </c>
      <c r="N1479" s="57">
        <f t="shared" si="94"/>
        <v>0</v>
      </c>
      <c r="P1479" s="58">
        <f t="shared" si="95"/>
        <v>-0.56999999999999995</v>
      </c>
    </row>
    <row r="1480" spans="1:16" x14ac:dyDescent="0.3">
      <c r="A1480">
        <v>720</v>
      </c>
      <c r="B1480" t="s">
        <v>148</v>
      </c>
      <c r="C1480">
        <v>1983</v>
      </c>
      <c r="D1480" s="57">
        <v>0.13</v>
      </c>
      <c r="E1480" s="57">
        <v>0</v>
      </c>
      <c r="F1480" s="57">
        <v>0</v>
      </c>
      <c r="G1480" s="57">
        <v>0</v>
      </c>
      <c r="H1480" s="57">
        <v>0.13</v>
      </c>
      <c r="I1480" s="57">
        <v>0</v>
      </c>
      <c r="J1480" s="57">
        <v>0</v>
      </c>
      <c r="K1480" s="59" t="str">
        <f t="shared" si="92"/>
        <v>720.1983</v>
      </c>
      <c r="L1480" s="58">
        <f t="shared" si="93"/>
        <v>0</v>
      </c>
      <c r="M1480" s="58">
        <f>IFERROR(_xlfn.XLOOKUP(K1480,'02 By Fund. Year'!A:A,'02 By Fund. Year'!B:B),0)</f>
        <v>0</v>
      </c>
      <c r="N1480" s="57">
        <f t="shared" si="94"/>
        <v>0</v>
      </c>
      <c r="P1480" s="58">
        <f t="shared" si="95"/>
        <v>-0.13</v>
      </c>
    </row>
    <row r="1481" spans="1:16" x14ac:dyDescent="0.3">
      <c r="A1481">
        <v>722</v>
      </c>
      <c r="B1481" t="s">
        <v>149</v>
      </c>
      <c r="C1481">
        <v>2016</v>
      </c>
      <c r="D1481" s="57">
        <v>186.1</v>
      </c>
      <c r="E1481" s="57">
        <v>0</v>
      </c>
      <c r="F1481" s="57">
        <v>0</v>
      </c>
      <c r="G1481" s="57">
        <v>47.58</v>
      </c>
      <c r="H1481" s="57">
        <v>16.010000000000002</v>
      </c>
      <c r="I1481" s="57">
        <v>0</v>
      </c>
      <c r="J1481" s="57">
        <v>122.51</v>
      </c>
      <c r="K1481" s="59" t="str">
        <f t="shared" si="92"/>
        <v>722.2016</v>
      </c>
      <c r="L1481" s="58">
        <f t="shared" si="93"/>
        <v>-47.58</v>
      </c>
      <c r="M1481" s="58">
        <f>IFERROR(_xlfn.XLOOKUP(K1481,'02 By Fund. Year'!A:A,'02 By Fund. Year'!B:B),0)</f>
        <v>0</v>
      </c>
      <c r="N1481" s="57">
        <f t="shared" si="94"/>
        <v>-47.58</v>
      </c>
      <c r="P1481" s="58">
        <f t="shared" si="95"/>
        <v>-16.010000000000002</v>
      </c>
    </row>
    <row r="1482" spans="1:16" x14ac:dyDescent="0.3">
      <c r="A1482">
        <v>722</v>
      </c>
      <c r="B1482" t="s">
        <v>149</v>
      </c>
      <c r="C1482">
        <v>2015</v>
      </c>
      <c r="D1482" s="57">
        <v>104.41</v>
      </c>
      <c r="E1482" s="57">
        <v>0</v>
      </c>
      <c r="F1482" s="57">
        <v>0</v>
      </c>
      <c r="G1482" s="57">
        <v>2.5</v>
      </c>
      <c r="H1482" s="57">
        <v>14.69</v>
      </c>
      <c r="I1482" s="57">
        <v>0</v>
      </c>
      <c r="J1482" s="57">
        <v>87.22</v>
      </c>
      <c r="K1482" s="59" t="str">
        <f t="shared" si="92"/>
        <v>722.2015</v>
      </c>
      <c r="L1482" s="58">
        <f t="shared" si="93"/>
        <v>-2.5</v>
      </c>
      <c r="M1482" s="58">
        <f>IFERROR(_xlfn.XLOOKUP(K1482,'02 By Fund. Year'!A:A,'02 By Fund. Year'!B:B),0)</f>
        <v>0</v>
      </c>
      <c r="N1482" s="57">
        <f t="shared" si="94"/>
        <v>-2.5</v>
      </c>
      <c r="P1482" s="58">
        <f t="shared" si="95"/>
        <v>-14.69</v>
      </c>
    </row>
    <row r="1483" spans="1:16" x14ac:dyDescent="0.3">
      <c r="A1483">
        <v>722</v>
      </c>
      <c r="B1483" t="s">
        <v>149</v>
      </c>
      <c r="C1483">
        <v>2014</v>
      </c>
      <c r="D1483" s="57">
        <v>132.91999999999999</v>
      </c>
      <c r="E1483" s="57">
        <v>0</v>
      </c>
      <c r="F1483" s="57">
        <v>0</v>
      </c>
      <c r="G1483" s="57">
        <v>1.41</v>
      </c>
      <c r="H1483" s="57">
        <v>12.23</v>
      </c>
      <c r="I1483" s="57">
        <v>0</v>
      </c>
      <c r="J1483" s="57">
        <v>119.28</v>
      </c>
      <c r="K1483" s="59" t="str">
        <f t="shared" si="92"/>
        <v>722.2014</v>
      </c>
      <c r="L1483" s="58">
        <f t="shared" si="93"/>
        <v>-1.41</v>
      </c>
      <c r="M1483" s="58">
        <f>IFERROR(_xlfn.XLOOKUP(K1483,'02 By Fund. Year'!A:A,'02 By Fund. Year'!B:B),0)</f>
        <v>0</v>
      </c>
      <c r="N1483" s="57">
        <f t="shared" si="94"/>
        <v>-1.41</v>
      </c>
      <c r="P1483" s="58">
        <f t="shared" si="95"/>
        <v>-12.23</v>
      </c>
    </row>
    <row r="1484" spans="1:16" x14ac:dyDescent="0.3">
      <c r="A1484">
        <v>722</v>
      </c>
      <c r="B1484" t="s">
        <v>149</v>
      </c>
      <c r="C1484">
        <v>2013</v>
      </c>
      <c r="D1484" s="57">
        <v>97.98</v>
      </c>
      <c r="E1484" s="57">
        <v>0</v>
      </c>
      <c r="F1484" s="57">
        <v>0</v>
      </c>
      <c r="G1484" s="57">
        <v>1.49</v>
      </c>
      <c r="H1484" s="57">
        <v>0.04</v>
      </c>
      <c r="I1484" s="57">
        <v>0</v>
      </c>
      <c r="J1484" s="57">
        <v>96.45</v>
      </c>
      <c r="K1484" s="59" t="str">
        <f t="shared" si="92"/>
        <v>722.2013</v>
      </c>
      <c r="L1484" s="58">
        <f t="shared" si="93"/>
        <v>-1.49</v>
      </c>
      <c r="M1484" s="58">
        <f>IFERROR(_xlfn.XLOOKUP(K1484,'02 By Fund. Year'!A:A,'02 By Fund. Year'!B:B),0)</f>
        <v>0</v>
      </c>
      <c r="N1484" s="57">
        <f t="shared" si="94"/>
        <v>-1.49</v>
      </c>
      <c r="P1484" s="58">
        <f t="shared" si="95"/>
        <v>-0.04</v>
      </c>
    </row>
    <row r="1485" spans="1:16" x14ac:dyDescent="0.3">
      <c r="A1485">
        <v>722</v>
      </c>
      <c r="B1485" t="s">
        <v>149</v>
      </c>
      <c r="C1485">
        <v>2012</v>
      </c>
      <c r="D1485" s="57">
        <v>87.68</v>
      </c>
      <c r="E1485" s="57">
        <v>0</v>
      </c>
      <c r="F1485" s="57">
        <v>0</v>
      </c>
      <c r="G1485" s="57">
        <v>1.49</v>
      </c>
      <c r="H1485" s="57">
        <v>0.02</v>
      </c>
      <c r="I1485" s="57">
        <v>0</v>
      </c>
      <c r="J1485" s="57">
        <v>86.17</v>
      </c>
      <c r="K1485" s="59" t="str">
        <f t="shared" si="92"/>
        <v>722.2012</v>
      </c>
      <c r="L1485" s="58">
        <f t="shared" si="93"/>
        <v>-1.49</v>
      </c>
      <c r="M1485" s="58">
        <f>IFERROR(_xlfn.XLOOKUP(K1485,'02 By Fund. Year'!A:A,'02 By Fund. Year'!B:B),0)</f>
        <v>0</v>
      </c>
      <c r="N1485" s="57">
        <f t="shared" si="94"/>
        <v>-1.49</v>
      </c>
      <c r="P1485" s="58">
        <f t="shared" si="95"/>
        <v>-0.02</v>
      </c>
    </row>
    <row r="1486" spans="1:16" x14ac:dyDescent="0.3">
      <c r="A1486">
        <v>722</v>
      </c>
      <c r="B1486" t="s">
        <v>149</v>
      </c>
      <c r="C1486">
        <v>2011</v>
      </c>
      <c r="D1486" s="57">
        <v>160.80000000000001</v>
      </c>
      <c r="E1486" s="57">
        <v>0</v>
      </c>
      <c r="F1486" s="57">
        <v>0</v>
      </c>
      <c r="G1486" s="57">
        <v>1.47</v>
      </c>
      <c r="H1486" s="57">
        <v>7.37</v>
      </c>
      <c r="I1486" s="57">
        <v>0</v>
      </c>
      <c r="J1486" s="57">
        <v>151.96</v>
      </c>
      <c r="K1486" s="59" t="str">
        <f t="shared" si="92"/>
        <v>722.2011</v>
      </c>
      <c r="L1486" s="58">
        <f t="shared" si="93"/>
        <v>-1.47</v>
      </c>
      <c r="M1486" s="58">
        <f>IFERROR(_xlfn.XLOOKUP(K1486,'02 By Fund. Year'!A:A,'02 By Fund. Year'!B:B),0)</f>
        <v>0</v>
      </c>
      <c r="N1486" s="57">
        <f t="shared" si="94"/>
        <v>-1.47</v>
      </c>
      <c r="P1486" s="58">
        <f t="shared" si="95"/>
        <v>-7.37</v>
      </c>
    </row>
    <row r="1487" spans="1:16" x14ac:dyDescent="0.3">
      <c r="A1487">
        <v>722</v>
      </c>
      <c r="B1487" t="s">
        <v>149</v>
      </c>
      <c r="C1487">
        <v>2010</v>
      </c>
      <c r="D1487" s="57">
        <v>81.33</v>
      </c>
      <c r="E1487" s="57">
        <v>0</v>
      </c>
      <c r="F1487" s="57">
        <v>0</v>
      </c>
      <c r="G1487" s="57">
        <v>1.9</v>
      </c>
      <c r="H1487" s="57">
        <v>7.28</v>
      </c>
      <c r="I1487" s="57">
        <v>0</v>
      </c>
      <c r="J1487" s="57">
        <v>72.150000000000006</v>
      </c>
      <c r="K1487" s="59" t="str">
        <f t="shared" si="92"/>
        <v>722.2010</v>
      </c>
      <c r="L1487" s="58">
        <f t="shared" si="93"/>
        <v>-1.9</v>
      </c>
      <c r="M1487" s="58">
        <f>IFERROR(_xlfn.XLOOKUP(K1487,'02 By Fund. Year'!A:A,'02 By Fund. Year'!B:B),0)</f>
        <v>0</v>
      </c>
      <c r="N1487" s="57">
        <f t="shared" si="94"/>
        <v>-1.9</v>
      </c>
      <c r="P1487" s="58">
        <f t="shared" si="95"/>
        <v>-7.28</v>
      </c>
    </row>
    <row r="1488" spans="1:16" x14ac:dyDescent="0.3">
      <c r="A1488">
        <v>722</v>
      </c>
      <c r="B1488" t="s">
        <v>149</v>
      </c>
      <c r="C1488">
        <v>2009</v>
      </c>
      <c r="D1488" s="57">
        <v>121.88</v>
      </c>
      <c r="E1488" s="57">
        <v>0</v>
      </c>
      <c r="F1488" s="57">
        <v>0</v>
      </c>
      <c r="G1488" s="57">
        <v>20.059999999999999</v>
      </c>
      <c r="H1488" s="57">
        <v>8.34</v>
      </c>
      <c r="I1488" s="57">
        <v>0</v>
      </c>
      <c r="J1488" s="57">
        <v>93.48</v>
      </c>
      <c r="K1488" s="59" t="str">
        <f t="shared" si="92"/>
        <v>722.2009</v>
      </c>
      <c r="L1488" s="58">
        <f t="shared" si="93"/>
        <v>-20.059999999999999</v>
      </c>
      <c r="M1488" s="58">
        <f>IFERROR(_xlfn.XLOOKUP(K1488,'02 By Fund. Year'!A:A,'02 By Fund. Year'!B:B),0)</f>
        <v>0</v>
      </c>
      <c r="N1488" s="57">
        <f t="shared" si="94"/>
        <v>-20.059999999999999</v>
      </c>
      <c r="P1488" s="58">
        <f t="shared" si="95"/>
        <v>-8.34</v>
      </c>
    </row>
    <row r="1489" spans="1:16" x14ac:dyDescent="0.3">
      <c r="A1489">
        <v>722</v>
      </c>
      <c r="B1489" t="s">
        <v>149</v>
      </c>
      <c r="C1489">
        <v>2008</v>
      </c>
      <c r="D1489" s="57">
        <v>62.55</v>
      </c>
      <c r="E1489" s="57">
        <v>0</v>
      </c>
      <c r="F1489" s="57">
        <v>0</v>
      </c>
      <c r="G1489" s="57">
        <v>12.6</v>
      </c>
      <c r="H1489" s="57">
        <v>8.24</v>
      </c>
      <c r="I1489" s="57">
        <v>0</v>
      </c>
      <c r="J1489" s="57">
        <v>41.71</v>
      </c>
      <c r="K1489" s="59" t="str">
        <f t="shared" si="92"/>
        <v>722.2008</v>
      </c>
      <c r="L1489" s="58">
        <f t="shared" si="93"/>
        <v>-12.6</v>
      </c>
      <c r="M1489" s="58">
        <f>IFERROR(_xlfn.XLOOKUP(K1489,'02 By Fund. Year'!A:A,'02 By Fund. Year'!B:B),0)</f>
        <v>0</v>
      </c>
      <c r="N1489" s="57">
        <f t="shared" si="94"/>
        <v>-12.6</v>
      </c>
      <c r="P1489" s="58">
        <f t="shared" si="95"/>
        <v>-8.24</v>
      </c>
    </row>
    <row r="1490" spans="1:16" x14ac:dyDescent="0.3">
      <c r="A1490">
        <v>722</v>
      </c>
      <c r="B1490" t="s">
        <v>149</v>
      </c>
      <c r="C1490">
        <v>2007</v>
      </c>
      <c r="D1490" s="57">
        <v>23.43</v>
      </c>
      <c r="E1490" s="57">
        <v>0</v>
      </c>
      <c r="F1490" s="57">
        <v>0</v>
      </c>
      <c r="G1490" s="57">
        <v>2.2799999999999998</v>
      </c>
      <c r="H1490" s="57">
        <v>0.77</v>
      </c>
      <c r="I1490" s="57">
        <v>0</v>
      </c>
      <c r="J1490" s="57">
        <v>20.38</v>
      </c>
      <c r="K1490" s="59" t="str">
        <f t="shared" si="92"/>
        <v>722.2007</v>
      </c>
      <c r="L1490" s="58">
        <f t="shared" si="93"/>
        <v>-2.2799999999999998</v>
      </c>
      <c r="M1490" s="58">
        <f>IFERROR(_xlfn.XLOOKUP(K1490,'02 By Fund. Year'!A:A,'02 By Fund. Year'!B:B),0)</f>
        <v>0</v>
      </c>
      <c r="N1490" s="57">
        <f t="shared" si="94"/>
        <v>-2.2799999999999998</v>
      </c>
      <c r="P1490" s="58">
        <f t="shared" si="95"/>
        <v>-0.77</v>
      </c>
    </row>
    <row r="1491" spans="1:16" x14ac:dyDescent="0.3">
      <c r="A1491">
        <v>722</v>
      </c>
      <c r="B1491" t="s">
        <v>149</v>
      </c>
      <c r="C1491">
        <v>2006</v>
      </c>
      <c r="D1491" s="57">
        <v>14.65</v>
      </c>
      <c r="E1491" s="57">
        <v>0</v>
      </c>
      <c r="F1491" s="57">
        <v>0</v>
      </c>
      <c r="G1491" s="57">
        <v>1.66</v>
      </c>
      <c r="H1491" s="57">
        <v>1.1499999999999999</v>
      </c>
      <c r="I1491" s="57">
        <v>0</v>
      </c>
      <c r="J1491" s="57">
        <v>11.84</v>
      </c>
      <c r="K1491" s="59" t="str">
        <f t="shared" si="92"/>
        <v>722.2006</v>
      </c>
      <c r="L1491" s="58">
        <f t="shared" si="93"/>
        <v>-1.66</v>
      </c>
      <c r="M1491" s="58">
        <f>IFERROR(_xlfn.XLOOKUP(K1491,'02 By Fund. Year'!A:A,'02 By Fund. Year'!B:B),0)</f>
        <v>0</v>
      </c>
      <c r="N1491" s="57">
        <f t="shared" si="94"/>
        <v>-1.66</v>
      </c>
      <c r="P1491" s="58">
        <f t="shared" si="95"/>
        <v>-1.1499999999999999</v>
      </c>
    </row>
    <row r="1492" spans="1:16" x14ac:dyDescent="0.3">
      <c r="A1492">
        <v>722</v>
      </c>
      <c r="B1492" t="s">
        <v>149</v>
      </c>
      <c r="C1492">
        <v>2005</v>
      </c>
      <c r="D1492" s="57">
        <v>12</v>
      </c>
      <c r="E1492" s="57">
        <v>0</v>
      </c>
      <c r="F1492" s="57">
        <v>0</v>
      </c>
      <c r="G1492" s="57">
        <v>1.35</v>
      </c>
      <c r="H1492" s="57">
        <v>0.28000000000000003</v>
      </c>
      <c r="I1492" s="57">
        <v>0</v>
      </c>
      <c r="J1492" s="57">
        <v>10.37</v>
      </c>
      <c r="K1492" s="59" t="str">
        <f t="shared" si="92"/>
        <v>722.2005</v>
      </c>
      <c r="L1492" s="58">
        <f t="shared" si="93"/>
        <v>-1.35</v>
      </c>
      <c r="M1492" s="58">
        <f>IFERROR(_xlfn.XLOOKUP(K1492,'02 By Fund. Year'!A:A,'02 By Fund. Year'!B:B),0)</f>
        <v>0</v>
      </c>
      <c r="N1492" s="57">
        <f t="shared" si="94"/>
        <v>-1.35</v>
      </c>
      <c r="P1492" s="58">
        <f t="shared" si="95"/>
        <v>-0.28000000000000003</v>
      </c>
    </row>
    <row r="1493" spans="1:16" x14ac:dyDescent="0.3">
      <c r="A1493">
        <v>722</v>
      </c>
      <c r="B1493" t="s">
        <v>149</v>
      </c>
      <c r="C1493">
        <v>2004</v>
      </c>
      <c r="D1493" s="57">
        <v>8.74</v>
      </c>
      <c r="E1493" s="57">
        <v>0</v>
      </c>
      <c r="F1493" s="57">
        <v>0</v>
      </c>
      <c r="G1493" s="57">
        <v>1.31</v>
      </c>
      <c r="H1493" s="57">
        <v>0.15</v>
      </c>
      <c r="I1493" s="57">
        <v>0</v>
      </c>
      <c r="J1493" s="57">
        <v>7.28</v>
      </c>
      <c r="K1493" s="59" t="str">
        <f t="shared" si="92"/>
        <v>722.2004</v>
      </c>
      <c r="L1493" s="58">
        <f t="shared" si="93"/>
        <v>-1.31</v>
      </c>
      <c r="M1493" s="58">
        <f>IFERROR(_xlfn.XLOOKUP(K1493,'02 By Fund. Year'!A:A,'02 By Fund. Year'!B:B),0)</f>
        <v>0</v>
      </c>
      <c r="N1493" s="57">
        <f t="shared" si="94"/>
        <v>-1.31</v>
      </c>
      <c r="P1493" s="58">
        <f t="shared" si="95"/>
        <v>-0.15</v>
      </c>
    </row>
    <row r="1494" spans="1:16" x14ac:dyDescent="0.3">
      <c r="A1494">
        <v>722</v>
      </c>
      <c r="B1494" t="s">
        <v>149</v>
      </c>
      <c r="C1494">
        <v>2003</v>
      </c>
      <c r="D1494" s="57">
        <v>4.28</v>
      </c>
      <c r="E1494" s="57">
        <v>0</v>
      </c>
      <c r="F1494" s="57">
        <v>0</v>
      </c>
      <c r="G1494" s="57">
        <v>0.61</v>
      </c>
      <c r="H1494" s="57">
        <v>0</v>
      </c>
      <c r="I1494" s="57">
        <v>0</v>
      </c>
      <c r="J1494" s="57">
        <v>3.67</v>
      </c>
      <c r="K1494" s="59" t="str">
        <f t="shared" si="92"/>
        <v>722.2003</v>
      </c>
      <c r="L1494" s="58">
        <f t="shared" si="93"/>
        <v>-0.61</v>
      </c>
      <c r="M1494" s="58">
        <f>IFERROR(_xlfn.XLOOKUP(K1494,'02 By Fund. Year'!A:A,'02 By Fund. Year'!B:B),0)</f>
        <v>0</v>
      </c>
      <c r="N1494" s="57">
        <f t="shared" si="94"/>
        <v>-0.61</v>
      </c>
      <c r="P1494" s="58">
        <f t="shared" si="95"/>
        <v>0</v>
      </c>
    </row>
    <row r="1495" spans="1:16" x14ac:dyDescent="0.3">
      <c r="A1495">
        <v>722</v>
      </c>
      <c r="B1495" t="s">
        <v>149</v>
      </c>
      <c r="C1495">
        <v>2002</v>
      </c>
      <c r="D1495" s="57">
        <v>5.23</v>
      </c>
      <c r="E1495" s="57">
        <v>0</v>
      </c>
      <c r="F1495" s="57">
        <v>0</v>
      </c>
      <c r="G1495" s="57">
        <v>0</v>
      </c>
      <c r="H1495" s="57">
        <v>0</v>
      </c>
      <c r="I1495" s="57">
        <v>0</v>
      </c>
      <c r="J1495" s="57">
        <v>5.23</v>
      </c>
      <c r="K1495" s="59" t="str">
        <f t="shared" si="92"/>
        <v>722.2002</v>
      </c>
      <c r="L1495" s="58">
        <f t="shared" si="93"/>
        <v>0</v>
      </c>
      <c r="M1495" s="58">
        <f>IFERROR(_xlfn.XLOOKUP(K1495,'02 By Fund. Year'!A:A,'02 By Fund. Year'!B:B),0)</f>
        <v>0</v>
      </c>
      <c r="N1495" s="57">
        <f t="shared" si="94"/>
        <v>0</v>
      </c>
      <c r="P1495" s="58">
        <f t="shared" si="95"/>
        <v>0</v>
      </c>
    </row>
    <row r="1496" spans="1:16" x14ac:dyDescent="0.3">
      <c r="A1496">
        <v>722</v>
      </c>
      <c r="B1496" t="s">
        <v>149</v>
      </c>
      <c r="C1496">
        <v>2001</v>
      </c>
      <c r="D1496" s="57">
        <v>9.91</v>
      </c>
      <c r="E1496" s="57">
        <v>0</v>
      </c>
      <c r="F1496" s="57">
        <v>0</v>
      </c>
      <c r="G1496" s="57">
        <v>0</v>
      </c>
      <c r="H1496" s="57">
        <v>0</v>
      </c>
      <c r="I1496" s="57">
        <v>0</v>
      </c>
      <c r="J1496" s="57">
        <v>9.91</v>
      </c>
      <c r="K1496" s="59" t="str">
        <f t="shared" si="92"/>
        <v>722.2001</v>
      </c>
      <c r="L1496" s="58">
        <f t="shared" si="93"/>
        <v>0</v>
      </c>
      <c r="M1496" s="58">
        <f>IFERROR(_xlfn.XLOOKUP(K1496,'02 By Fund. Year'!A:A,'02 By Fund. Year'!B:B),0)</f>
        <v>0</v>
      </c>
      <c r="N1496" s="57">
        <f t="shared" si="94"/>
        <v>0</v>
      </c>
      <c r="P1496" s="58">
        <f t="shared" si="95"/>
        <v>0</v>
      </c>
    </row>
    <row r="1497" spans="1:16" x14ac:dyDescent="0.3">
      <c r="A1497">
        <v>722</v>
      </c>
      <c r="B1497" t="s">
        <v>149</v>
      </c>
      <c r="C1497">
        <v>2000</v>
      </c>
      <c r="D1497" s="57">
        <v>14.02</v>
      </c>
      <c r="E1497" s="57">
        <v>0</v>
      </c>
      <c r="F1497" s="57">
        <v>0</v>
      </c>
      <c r="G1497" s="57">
        <v>0</v>
      </c>
      <c r="H1497" s="57">
        <v>0</v>
      </c>
      <c r="I1497" s="57">
        <v>0</v>
      </c>
      <c r="J1497" s="57">
        <v>14.02</v>
      </c>
      <c r="K1497" s="59" t="str">
        <f t="shared" si="92"/>
        <v>722.2000</v>
      </c>
      <c r="L1497" s="58">
        <f t="shared" si="93"/>
        <v>0</v>
      </c>
      <c r="M1497" s="58">
        <f>IFERROR(_xlfn.XLOOKUP(K1497,'02 By Fund. Year'!A:A,'02 By Fund. Year'!B:B),0)</f>
        <v>0</v>
      </c>
      <c r="N1497" s="57">
        <f t="shared" si="94"/>
        <v>0</v>
      </c>
      <c r="P1497" s="58">
        <f t="shared" si="95"/>
        <v>0</v>
      </c>
    </row>
    <row r="1498" spans="1:16" x14ac:dyDescent="0.3">
      <c r="A1498">
        <v>722</v>
      </c>
      <c r="B1498" t="s">
        <v>149</v>
      </c>
      <c r="C1498">
        <v>1999</v>
      </c>
      <c r="D1498" s="57">
        <v>8.91</v>
      </c>
      <c r="E1498" s="57">
        <v>0</v>
      </c>
      <c r="F1498" s="57">
        <v>0</v>
      </c>
      <c r="G1498" s="57">
        <v>0</v>
      </c>
      <c r="H1498" s="57">
        <v>0</v>
      </c>
      <c r="I1498" s="57">
        <v>0</v>
      </c>
      <c r="J1498" s="57">
        <v>8.91</v>
      </c>
      <c r="K1498" s="59" t="str">
        <f t="shared" si="92"/>
        <v>722.1999</v>
      </c>
      <c r="L1498" s="58">
        <f t="shared" si="93"/>
        <v>0</v>
      </c>
      <c r="M1498" s="58">
        <f>IFERROR(_xlfn.XLOOKUP(K1498,'02 By Fund. Year'!A:A,'02 By Fund. Year'!B:B),0)</f>
        <v>0</v>
      </c>
      <c r="N1498" s="57">
        <f t="shared" si="94"/>
        <v>0</v>
      </c>
      <c r="P1498" s="58">
        <f t="shared" si="95"/>
        <v>0</v>
      </c>
    </row>
    <row r="1499" spans="1:16" x14ac:dyDescent="0.3">
      <c r="A1499">
        <v>722</v>
      </c>
      <c r="B1499" t="s">
        <v>149</v>
      </c>
      <c r="C1499">
        <v>1998</v>
      </c>
      <c r="D1499" s="57">
        <v>6.04</v>
      </c>
      <c r="E1499" s="57">
        <v>0</v>
      </c>
      <c r="F1499" s="57">
        <v>0</v>
      </c>
      <c r="G1499" s="57">
        <v>0</v>
      </c>
      <c r="H1499" s="57">
        <v>0</v>
      </c>
      <c r="I1499" s="57">
        <v>0</v>
      </c>
      <c r="J1499" s="57">
        <v>6.04</v>
      </c>
      <c r="K1499" s="59" t="str">
        <f t="shared" si="92"/>
        <v>722.1998</v>
      </c>
      <c r="L1499" s="58">
        <f t="shared" si="93"/>
        <v>0</v>
      </c>
      <c r="M1499" s="58">
        <f>IFERROR(_xlfn.XLOOKUP(K1499,'02 By Fund. Year'!A:A,'02 By Fund. Year'!B:B),0)</f>
        <v>0</v>
      </c>
      <c r="N1499" s="57">
        <f t="shared" si="94"/>
        <v>0</v>
      </c>
      <c r="P1499" s="58">
        <f t="shared" si="95"/>
        <v>0</v>
      </c>
    </row>
    <row r="1500" spans="1:16" x14ac:dyDescent="0.3">
      <c r="A1500">
        <v>722</v>
      </c>
      <c r="B1500" t="s">
        <v>149</v>
      </c>
      <c r="C1500">
        <v>1997</v>
      </c>
      <c r="D1500" s="57">
        <v>1.69</v>
      </c>
      <c r="E1500" s="57">
        <v>0</v>
      </c>
      <c r="F1500" s="57">
        <v>0</v>
      </c>
      <c r="G1500" s="57">
        <v>0</v>
      </c>
      <c r="H1500" s="57">
        <v>0</v>
      </c>
      <c r="I1500" s="57">
        <v>0</v>
      </c>
      <c r="J1500" s="57">
        <v>1.69</v>
      </c>
      <c r="K1500" s="59" t="str">
        <f t="shared" si="92"/>
        <v>722.1997</v>
      </c>
      <c r="L1500" s="58">
        <f t="shared" si="93"/>
        <v>0</v>
      </c>
      <c r="M1500" s="58">
        <f>IFERROR(_xlfn.XLOOKUP(K1500,'02 By Fund. Year'!A:A,'02 By Fund. Year'!B:B),0)</f>
        <v>0</v>
      </c>
      <c r="N1500" s="57">
        <f t="shared" si="94"/>
        <v>0</v>
      </c>
      <c r="P1500" s="58">
        <f t="shared" si="95"/>
        <v>0</v>
      </c>
    </row>
    <row r="1501" spans="1:16" x14ac:dyDescent="0.3">
      <c r="A1501">
        <v>722</v>
      </c>
      <c r="B1501" t="s">
        <v>149</v>
      </c>
      <c r="C1501">
        <v>1996</v>
      </c>
      <c r="D1501" s="57">
        <v>1.1200000000000001</v>
      </c>
      <c r="E1501" s="57">
        <v>0</v>
      </c>
      <c r="F1501" s="57">
        <v>0</v>
      </c>
      <c r="G1501" s="57">
        <v>0</v>
      </c>
      <c r="H1501" s="57">
        <v>0</v>
      </c>
      <c r="I1501" s="57">
        <v>0</v>
      </c>
      <c r="J1501" s="57">
        <v>1.1200000000000001</v>
      </c>
      <c r="K1501" s="59" t="str">
        <f t="shared" si="92"/>
        <v>722.1996</v>
      </c>
      <c r="L1501" s="58">
        <f t="shared" si="93"/>
        <v>0</v>
      </c>
      <c r="M1501" s="58">
        <f>IFERROR(_xlfn.XLOOKUP(K1501,'02 By Fund. Year'!A:A,'02 By Fund. Year'!B:B),0)</f>
        <v>0</v>
      </c>
      <c r="N1501" s="57">
        <f t="shared" si="94"/>
        <v>0</v>
      </c>
      <c r="P1501" s="58">
        <f t="shared" si="95"/>
        <v>0</v>
      </c>
    </row>
    <row r="1502" spans="1:16" x14ac:dyDescent="0.3">
      <c r="A1502">
        <v>722</v>
      </c>
      <c r="B1502" t="s">
        <v>149</v>
      </c>
      <c r="C1502">
        <v>1995</v>
      </c>
      <c r="D1502" s="57">
        <v>0.99</v>
      </c>
      <c r="E1502" s="57">
        <v>0</v>
      </c>
      <c r="F1502" s="57">
        <v>0</v>
      </c>
      <c r="G1502" s="57">
        <v>0</v>
      </c>
      <c r="H1502" s="57">
        <v>0</v>
      </c>
      <c r="I1502" s="57">
        <v>0</v>
      </c>
      <c r="J1502" s="57">
        <v>0.99</v>
      </c>
      <c r="K1502" s="59" t="str">
        <f t="shared" si="92"/>
        <v>722.1995</v>
      </c>
      <c r="L1502" s="58">
        <f t="shared" si="93"/>
        <v>0</v>
      </c>
      <c r="M1502" s="58">
        <f>IFERROR(_xlfn.XLOOKUP(K1502,'02 By Fund. Year'!A:A,'02 By Fund. Year'!B:B),0)</f>
        <v>0</v>
      </c>
      <c r="N1502" s="57">
        <f t="shared" si="94"/>
        <v>0</v>
      </c>
      <c r="P1502" s="58">
        <f t="shared" si="95"/>
        <v>0</v>
      </c>
    </row>
    <row r="1503" spans="1:16" x14ac:dyDescent="0.3">
      <c r="A1503">
        <v>722</v>
      </c>
      <c r="B1503" t="s">
        <v>149</v>
      </c>
      <c r="C1503">
        <v>1994</v>
      </c>
      <c r="D1503" s="57">
        <v>0</v>
      </c>
      <c r="E1503" s="57">
        <v>0</v>
      </c>
      <c r="F1503" s="57">
        <v>0</v>
      </c>
      <c r="G1503" s="57">
        <v>0</v>
      </c>
      <c r="H1503" s="57">
        <v>0</v>
      </c>
      <c r="I1503" s="57">
        <v>0</v>
      </c>
      <c r="J1503" s="57">
        <v>0</v>
      </c>
      <c r="K1503" s="59" t="str">
        <f t="shared" si="92"/>
        <v>722.1994</v>
      </c>
      <c r="L1503" s="58">
        <f t="shared" si="93"/>
        <v>0</v>
      </c>
      <c r="M1503" s="58">
        <f>IFERROR(_xlfn.XLOOKUP(K1503,'02 By Fund. Year'!A:A,'02 By Fund. Year'!B:B),0)</f>
        <v>0</v>
      </c>
      <c r="N1503" s="57">
        <f t="shared" si="94"/>
        <v>0</v>
      </c>
      <c r="P1503" s="58">
        <f t="shared" si="95"/>
        <v>0</v>
      </c>
    </row>
    <row r="1504" spans="1:16" x14ac:dyDescent="0.3">
      <c r="A1504">
        <v>722</v>
      </c>
      <c r="B1504" t="s">
        <v>149</v>
      </c>
      <c r="C1504">
        <v>1993</v>
      </c>
      <c r="D1504" s="57">
        <v>0.73</v>
      </c>
      <c r="E1504" s="57">
        <v>0</v>
      </c>
      <c r="F1504" s="57">
        <v>0</v>
      </c>
      <c r="G1504" s="57">
        <v>0</v>
      </c>
      <c r="H1504" s="57">
        <v>0</v>
      </c>
      <c r="I1504" s="57">
        <v>0</v>
      </c>
      <c r="J1504" s="57">
        <v>0.73</v>
      </c>
      <c r="K1504" s="59" t="str">
        <f t="shared" si="92"/>
        <v>722.1993</v>
      </c>
      <c r="L1504" s="58">
        <f t="shared" si="93"/>
        <v>0</v>
      </c>
      <c r="M1504" s="58">
        <f>IFERROR(_xlfn.XLOOKUP(K1504,'02 By Fund. Year'!A:A,'02 By Fund. Year'!B:B),0)</f>
        <v>0</v>
      </c>
      <c r="N1504" s="57">
        <f t="shared" si="94"/>
        <v>0</v>
      </c>
      <c r="P1504" s="58">
        <f t="shared" si="95"/>
        <v>0</v>
      </c>
    </row>
    <row r="1505" spans="1:16" x14ac:dyDescent="0.3">
      <c r="A1505">
        <v>722</v>
      </c>
      <c r="B1505" t="s">
        <v>149</v>
      </c>
      <c r="C1505">
        <v>1992</v>
      </c>
      <c r="D1505" s="57">
        <v>0.84</v>
      </c>
      <c r="E1505" s="57">
        <v>0</v>
      </c>
      <c r="F1505" s="57">
        <v>0</v>
      </c>
      <c r="G1505" s="57">
        <v>0</v>
      </c>
      <c r="H1505" s="57">
        <v>0</v>
      </c>
      <c r="I1505" s="57">
        <v>0</v>
      </c>
      <c r="J1505" s="57">
        <v>0.84</v>
      </c>
      <c r="K1505" s="59" t="str">
        <f t="shared" si="92"/>
        <v>722.1992</v>
      </c>
      <c r="L1505" s="58">
        <f t="shared" si="93"/>
        <v>0</v>
      </c>
      <c r="M1505" s="58">
        <f>IFERROR(_xlfn.XLOOKUP(K1505,'02 By Fund. Year'!A:A,'02 By Fund. Year'!B:B),0)</f>
        <v>0</v>
      </c>
      <c r="N1505" s="57">
        <f t="shared" si="94"/>
        <v>0</v>
      </c>
      <c r="P1505" s="58">
        <f t="shared" si="95"/>
        <v>0</v>
      </c>
    </row>
    <row r="1506" spans="1:16" x14ac:dyDescent="0.3">
      <c r="A1506">
        <v>722</v>
      </c>
      <c r="B1506" t="s">
        <v>149</v>
      </c>
      <c r="C1506">
        <v>1991</v>
      </c>
      <c r="D1506" s="57">
        <v>0.94</v>
      </c>
      <c r="E1506" s="57">
        <v>0</v>
      </c>
      <c r="F1506" s="57">
        <v>0</v>
      </c>
      <c r="G1506" s="57">
        <v>0</v>
      </c>
      <c r="H1506" s="57">
        <v>0</v>
      </c>
      <c r="I1506" s="57">
        <v>0</v>
      </c>
      <c r="J1506" s="57">
        <v>0.94</v>
      </c>
      <c r="K1506" s="59" t="str">
        <f t="shared" si="92"/>
        <v>722.1991</v>
      </c>
      <c r="L1506" s="58">
        <f t="shared" si="93"/>
        <v>0</v>
      </c>
      <c r="M1506" s="58">
        <f>IFERROR(_xlfn.XLOOKUP(K1506,'02 By Fund. Year'!A:A,'02 By Fund. Year'!B:B),0)</f>
        <v>0</v>
      </c>
      <c r="N1506" s="57">
        <f t="shared" si="94"/>
        <v>0</v>
      </c>
      <c r="P1506" s="58">
        <f t="shared" si="95"/>
        <v>0</v>
      </c>
    </row>
    <row r="1507" spans="1:16" x14ac:dyDescent="0.3">
      <c r="A1507">
        <v>722</v>
      </c>
      <c r="B1507" t="s">
        <v>149</v>
      </c>
      <c r="C1507">
        <v>1990</v>
      </c>
      <c r="D1507" s="57">
        <v>1.0900000000000001</v>
      </c>
      <c r="E1507" s="57">
        <v>0</v>
      </c>
      <c r="F1507" s="57">
        <v>0</v>
      </c>
      <c r="G1507" s="57">
        <v>0</v>
      </c>
      <c r="H1507" s="57">
        <v>0</v>
      </c>
      <c r="I1507" s="57">
        <v>0</v>
      </c>
      <c r="J1507" s="57">
        <v>1.0900000000000001</v>
      </c>
      <c r="K1507" s="59" t="str">
        <f t="shared" si="92"/>
        <v>722.1990</v>
      </c>
      <c r="L1507" s="58">
        <f t="shared" si="93"/>
        <v>0</v>
      </c>
      <c r="M1507" s="58">
        <f>IFERROR(_xlfn.XLOOKUP(K1507,'02 By Fund. Year'!A:A,'02 By Fund. Year'!B:B),0)</f>
        <v>0</v>
      </c>
      <c r="N1507" s="57">
        <f t="shared" si="94"/>
        <v>0</v>
      </c>
      <c r="P1507" s="58">
        <f t="shared" si="95"/>
        <v>0</v>
      </c>
    </row>
    <row r="1508" spans="1:16" x14ac:dyDescent="0.3">
      <c r="A1508">
        <v>722</v>
      </c>
      <c r="B1508" t="s">
        <v>149</v>
      </c>
      <c r="C1508">
        <v>1989</v>
      </c>
      <c r="D1508" s="57">
        <v>1.1200000000000001</v>
      </c>
      <c r="E1508" s="57">
        <v>0</v>
      </c>
      <c r="F1508" s="57">
        <v>0</v>
      </c>
      <c r="G1508" s="57">
        <v>0</v>
      </c>
      <c r="H1508" s="57">
        <v>0</v>
      </c>
      <c r="I1508" s="57">
        <v>0</v>
      </c>
      <c r="J1508" s="57">
        <v>1.1200000000000001</v>
      </c>
      <c r="K1508" s="59" t="str">
        <f t="shared" si="92"/>
        <v>722.1989</v>
      </c>
      <c r="L1508" s="58">
        <f t="shared" si="93"/>
        <v>0</v>
      </c>
      <c r="M1508" s="58">
        <f>IFERROR(_xlfn.XLOOKUP(K1508,'02 By Fund. Year'!A:A,'02 By Fund. Year'!B:B),0)</f>
        <v>0</v>
      </c>
      <c r="N1508" s="57">
        <f t="shared" si="94"/>
        <v>0</v>
      </c>
      <c r="P1508" s="58">
        <f t="shared" si="95"/>
        <v>0</v>
      </c>
    </row>
    <row r="1509" spans="1:16" x14ac:dyDescent="0.3">
      <c r="A1509">
        <v>722</v>
      </c>
      <c r="B1509" t="s">
        <v>149</v>
      </c>
      <c r="C1509">
        <v>1988</v>
      </c>
      <c r="D1509" s="57">
        <v>1.1499999999999999</v>
      </c>
      <c r="E1509" s="57">
        <v>0</v>
      </c>
      <c r="F1509" s="57">
        <v>0</v>
      </c>
      <c r="G1509" s="57">
        <v>0</v>
      </c>
      <c r="H1509" s="57">
        <v>0</v>
      </c>
      <c r="I1509" s="57">
        <v>0</v>
      </c>
      <c r="J1509" s="57">
        <v>1.1499999999999999</v>
      </c>
      <c r="K1509" s="59" t="str">
        <f t="shared" si="92"/>
        <v>722.1988</v>
      </c>
      <c r="L1509" s="58">
        <f t="shared" si="93"/>
        <v>0</v>
      </c>
      <c r="M1509" s="58">
        <f>IFERROR(_xlfn.XLOOKUP(K1509,'02 By Fund. Year'!A:A,'02 By Fund. Year'!B:B),0)</f>
        <v>0</v>
      </c>
      <c r="N1509" s="57">
        <f t="shared" si="94"/>
        <v>0</v>
      </c>
      <c r="P1509" s="58">
        <f t="shared" si="95"/>
        <v>0</v>
      </c>
    </row>
    <row r="1510" spans="1:16" x14ac:dyDescent="0.3">
      <c r="A1510">
        <v>722</v>
      </c>
      <c r="B1510" t="s">
        <v>149</v>
      </c>
      <c r="C1510">
        <v>1987</v>
      </c>
      <c r="D1510" s="57">
        <v>3.49</v>
      </c>
      <c r="E1510" s="57">
        <v>0</v>
      </c>
      <c r="F1510" s="57">
        <v>0</v>
      </c>
      <c r="G1510" s="57">
        <v>0</v>
      </c>
      <c r="H1510" s="57">
        <v>2.41</v>
      </c>
      <c r="I1510" s="57">
        <v>0</v>
      </c>
      <c r="J1510" s="57">
        <v>1.08</v>
      </c>
      <c r="K1510" s="59" t="str">
        <f t="shared" si="92"/>
        <v>722.1987</v>
      </c>
      <c r="L1510" s="58">
        <f t="shared" si="93"/>
        <v>0</v>
      </c>
      <c r="M1510" s="58">
        <f>IFERROR(_xlfn.XLOOKUP(K1510,'02 By Fund. Year'!A:A,'02 By Fund. Year'!B:B),0)</f>
        <v>0</v>
      </c>
      <c r="N1510" s="57">
        <f t="shared" si="94"/>
        <v>0</v>
      </c>
      <c r="P1510" s="58">
        <f t="shared" si="95"/>
        <v>-2.41</v>
      </c>
    </row>
    <row r="1511" spans="1:16" x14ac:dyDescent="0.3">
      <c r="A1511">
        <v>722</v>
      </c>
      <c r="B1511" t="s">
        <v>149</v>
      </c>
      <c r="C1511">
        <v>1986</v>
      </c>
      <c r="D1511" s="57">
        <v>2.76</v>
      </c>
      <c r="E1511" s="57">
        <v>0</v>
      </c>
      <c r="F1511" s="57">
        <v>0</v>
      </c>
      <c r="G1511" s="57">
        <v>0</v>
      </c>
      <c r="H1511" s="57">
        <v>1.98</v>
      </c>
      <c r="I1511" s="57">
        <v>0</v>
      </c>
      <c r="J1511" s="57">
        <v>0.78</v>
      </c>
      <c r="K1511" s="59" t="str">
        <f t="shared" si="92"/>
        <v>722.1986</v>
      </c>
      <c r="L1511" s="58">
        <f t="shared" si="93"/>
        <v>0</v>
      </c>
      <c r="M1511" s="58">
        <f>IFERROR(_xlfn.XLOOKUP(K1511,'02 By Fund. Year'!A:A,'02 By Fund. Year'!B:B),0)</f>
        <v>0</v>
      </c>
      <c r="N1511" s="57">
        <f t="shared" si="94"/>
        <v>0</v>
      </c>
      <c r="P1511" s="58">
        <f t="shared" si="95"/>
        <v>-1.98</v>
      </c>
    </row>
    <row r="1512" spans="1:16" x14ac:dyDescent="0.3">
      <c r="A1512">
        <v>722</v>
      </c>
      <c r="B1512" t="s">
        <v>149</v>
      </c>
      <c r="C1512">
        <v>1985</v>
      </c>
      <c r="D1512" s="57">
        <v>2.4700000000000002</v>
      </c>
      <c r="E1512" s="57">
        <v>0</v>
      </c>
      <c r="F1512" s="57">
        <v>0</v>
      </c>
      <c r="G1512" s="57">
        <v>0</v>
      </c>
      <c r="H1512" s="57">
        <v>1.92</v>
      </c>
      <c r="I1512" s="57">
        <v>0</v>
      </c>
      <c r="J1512" s="57">
        <v>0.55000000000000004</v>
      </c>
      <c r="K1512" s="59" t="str">
        <f t="shared" si="92"/>
        <v>722.1985</v>
      </c>
      <c r="L1512" s="58">
        <f t="shared" si="93"/>
        <v>0</v>
      </c>
      <c r="M1512" s="58">
        <f>IFERROR(_xlfn.XLOOKUP(K1512,'02 By Fund. Year'!A:A,'02 By Fund. Year'!B:B),0)</f>
        <v>0</v>
      </c>
      <c r="N1512" s="57">
        <f t="shared" si="94"/>
        <v>0</v>
      </c>
      <c r="P1512" s="58">
        <f t="shared" si="95"/>
        <v>-1.92</v>
      </c>
    </row>
    <row r="1513" spans="1:16" x14ac:dyDescent="0.3">
      <c r="A1513">
        <v>722</v>
      </c>
      <c r="B1513" t="s">
        <v>149</v>
      </c>
      <c r="C1513">
        <v>1984</v>
      </c>
      <c r="D1513" s="57">
        <v>1.78</v>
      </c>
      <c r="E1513" s="57">
        <v>0</v>
      </c>
      <c r="F1513" s="57">
        <v>0</v>
      </c>
      <c r="G1513" s="57">
        <v>0</v>
      </c>
      <c r="H1513" s="57">
        <v>1.78</v>
      </c>
      <c r="I1513" s="57">
        <v>0</v>
      </c>
      <c r="J1513" s="57">
        <v>0</v>
      </c>
      <c r="K1513" s="59" t="str">
        <f t="shared" si="92"/>
        <v>722.1984</v>
      </c>
      <c r="L1513" s="58">
        <f t="shared" si="93"/>
        <v>0</v>
      </c>
      <c r="M1513" s="58">
        <f>IFERROR(_xlfn.XLOOKUP(K1513,'02 By Fund. Year'!A:A,'02 By Fund. Year'!B:B),0)</f>
        <v>0</v>
      </c>
      <c r="N1513" s="57">
        <f t="shared" si="94"/>
        <v>0</v>
      </c>
      <c r="P1513" s="58">
        <f t="shared" si="95"/>
        <v>-1.78</v>
      </c>
    </row>
    <row r="1514" spans="1:16" x14ac:dyDescent="0.3">
      <c r="A1514">
        <v>722</v>
      </c>
      <c r="B1514" t="s">
        <v>149</v>
      </c>
      <c r="C1514">
        <v>1983</v>
      </c>
      <c r="D1514" s="57">
        <v>0.42</v>
      </c>
      <c r="E1514" s="57">
        <v>0</v>
      </c>
      <c r="F1514" s="57">
        <v>0</v>
      </c>
      <c r="G1514" s="57">
        <v>0</v>
      </c>
      <c r="H1514" s="57">
        <v>0.42</v>
      </c>
      <c r="I1514" s="57">
        <v>0</v>
      </c>
      <c r="J1514" s="57">
        <v>0</v>
      </c>
      <c r="K1514" s="59" t="str">
        <f t="shared" si="92"/>
        <v>722.1983</v>
      </c>
      <c r="L1514" s="58">
        <f t="shared" si="93"/>
        <v>0</v>
      </c>
      <c r="M1514" s="58">
        <f>IFERROR(_xlfn.XLOOKUP(K1514,'02 By Fund. Year'!A:A,'02 By Fund. Year'!B:B),0)</f>
        <v>0</v>
      </c>
      <c r="N1514" s="57">
        <f t="shared" si="94"/>
        <v>0</v>
      </c>
      <c r="P1514" s="58">
        <f t="shared" si="95"/>
        <v>-0.42</v>
      </c>
    </row>
    <row r="1515" spans="1:16" x14ac:dyDescent="0.3">
      <c r="A1515">
        <v>724</v>
      </c>
      <c r="B1515" t="s">
        <v>150</v>
      </c>
      <c r="C1515">
        <v>2025</v>
      </c>
      <c r="D1515" s="57">
        <v>496128.92</v>
      </c>
      <c r="E1515" s="57">
        <v>161.91</v>
      </c>
      <c r="F1515" s="57">
        <v>-534.07000000000005</v>
      </c>
      <c r="G1515" s="57">
        <v>2.42</v>
      </c>
      <c r="H1515" s="57">
        <v>477721.87</v>
      </c>
      <c r="I1515" s="57">
        <v>12677.05</v>
      </c>
      <c r="J1515" s="57">
        <v>5355.42</v>
      </c>
      <c r="K1515" s="59" t="str">
        <f t="shared" si="92"/>
        <v>724.2025</v>
      </c>
      <c r="L1515" s="58">
        <f t="shared" si="93"/>
        <v>-374.5800000000001</v>
      </c>
      <c r="M1515" s="58">
        <f>IFERROR(_xlfn.XLOOKUP(K1515,'02 By Fund. Year'!A:A,'02 By Fund. Year'!B:B),0)</f>
        <v>-1808.79</v>
      </c>
      <c r="N1515" s="57">
        <f t="shared" si="94"/>
        <v>-2183.37</v>
      </c>
      <c r="P1515" s="58">
        <f t="shared" si="95"/>
        <v>-475913.08</v>
      </c>
    </row>
    <row r="1516" spans="1:16" x14ac:dyDescent="0.3">
      <c r="A1516">
        <v>724</v>
      </c>
      <c r="B1516" t="s">
        <v>150</v>
      </c>
      <c r="C1516">
        <v>2024</v>
      </c>
      <c r="D1516" s="57">
        <v>4951.1099999999997</v>
      </c>
      <c r="E1516" s="57">
        <v>0</v>
      </c>
      <c r="F1516" s="57">
        <v>-359.37</v>
      </c>
      <c r="G1516" s="57">
        <v>2.15</v>
      </c>
      <c r="H1516" s="57">
        <v>3001.43</v>
      </c>
      <c r="I1516" s="57">
        <v>-2.29</v>
      </c>
      <c r="J1516" s="57">
        <v>1590.45</v>
      </c>
      <c r="K1516" s="59" t="str">
        <f t="shared" si="92"/>
        <v>724.2024</v>
      </c>
      <c r="L1516" s="58">
        <f t="shared" si="93"/>
        <v>-361.52</v>
      </c>
      <c r="M1516" s="58">
        <f>IFERROR(_xlfn.XLOOKUP(K1516,'02 By Fund. Year'!A:A,'02 By Fund. Year'!B:B),0)</f>
        <v>2961.14</v>
      </c>
      <c r="N1516" s="57">
        <f t="shared" si="94"/>
        <v>2599.62</v>
      </c>
      <c r="P1516" s="58">
        <f t="shared" si="95"/>
        <v>-5962.57</v>
      </c>
    </row>
    <row r="1517" spans="1:16" x14ac:dyDescent="0.3">
      <c r="A1517">
        <v>724</v>
      </c>
      <c r="B1517" t="s">
        <v>150</v>
      </c>
      <c r="C1517">
        <v>2023</v>
      </c>
      <c r="D1517" s="57">
        <v>748.33</v>
      </c>
      <c r="E1517" s="57">
        <v>0.92</v>
      </c>
      <c r="F1517" s="57">
        <v>-31.95</v>
      </c>
      <c r="G1517" s="57">
        <v>0.9</v>
      </c>
      <c r="H1517" s="57">
        <v>252.12</v>
      </c>
      <c r="I1517" s="57">
        <v>0.01</v>
      </c>
      <c r="J1517" s="57">
        <v>464.27</v>
      </c>
      <c r="K1517" s="59" t="str">
        <f t="shared" si="92"/>
        <v>724.2023</v>
      </c>
      <c r="L1517" s="58">
        <f t="shared" si="93"/>
        <v>-31.929999999999996</v>
      </c>
      <c r="M1517" s="58">
        <f>IFERROR(_xlfn.XLOOKUP(K1517,'02 By Fund. Year'!A:A,'02 By Fund. Year'!B:B),0)</f>
        <v>538.48</v>
      </c>
      <c r="N1517" s="57">
        <f t="shared" si="94"/>
        <v>506.55</v>
      </c>
      <c r="P1517" s="58">
        <f t="shared" si="95"/>
        <v>-790.6</v>
      </c>
    </row>
    <row r="1518" spans="1:16" x14ac:dyDescent="0.3">
      <c r="A1518">
        <v>724</v>
      </c>
      <c r="B1518" t="s">
        <v>150</v>
      </c>
      <c r="C1518">
        <v>2022</v>
      </c>
      <c r="D1518" s="57">
        <v>404.37</v>
      </c>
      <c r="E1518" s="57">
        <v>0</v>
      </c>
      <c r="F1518" s="57">
        <v>-20.34</v>
      </c>
      <c r="G1518" s="57">
        <v>0.85</v>
      </c>
      <c r="H1518" s="57">
        <v>169.06</v>
      </c>
      <c r="I1518" s="57">
        <v>0.01</v>
      </c>
      <c r="J1518" s="57">
        <v>214.11</v>
      </c>
      <c r="K1518" s="59" t="str">
        <f t="shared" si="92"/>
        <v>724.2022</v>
      </c>
      <c r="L1518" s="58">
        <f t="shared" si="93"/>
        <v>-21.19</v>
      </c>
      <c r="M1518" s="58">
        <f>IFERROR(_xlfn.XLOOKUP(K1518,'02 By Fund. Year'!A:A,'02 By Fund. Year'!B:B),0)</f>
        <v>33.629999999999995</v>
      </c>
      <c r="N1518" s="57">
        <f t="shared" si="94"/>
        <v>12.439999999999994</v>
      </c>
      <c r="P1518" s="58">
        <f t="shared" si="95"/>
        <v>-202.69</v>
      </c>
    </row>
    <row r="1519" spans="1:16" x14ac:dyDescent="0.3">
      <c r="A1519">
        <v>724</v>
      </c>
      <c r="B1519" t="s">
        <v>150</v>
      </c>
      <c r="C1519">
        <v>2021</v>
      </c>
      <c r="D1519" s="57">
        <v>170.4</v>
      </c>
      <c r="E1519" s="57">
        <v>0</v>
      </c>
      <c r="F1519" s="57">
        <v>-28.57</v>
      </c>
      <c r="G1519" s="57">
        <v>1.26</v>
      </c>
      <c r="H1519" s="57">
        <v>66.790000000000006</v>
      </c>
      <c r="I1519" s="57">
        <v>-0.3</v>
      </c>
      <c r="J1519" s="57">
        <v>74.08</v>
      </c>
      <c r="K1519" s="59" t="str">
        <f t="shared" si="92"/>
        <v>724.2021</v>
      </c>
      <c r="L1519" s="58">
        <f t="shared" si="93"/>
        <v>-29.830000000000002</v>
      </c>
      <c r="M1519" s="58">
        <f>IFERROR(_xlfn.XLOOKUP(K1519,'02 By Fund. Year'!A:A,'02 By Fund. Year'!B:B),0)</f>
        <v>37.78</v>
      </c>
      <c r="N1519" s="57">
        <f t="shared" si="94"/>
        <v>7.9499999999999993</v>
      </c>
      <c r="P1519" s="58">
        <f t="shared" si="95"/>
        <v>-104.57000000000001</v>
      </c>
    </row>
    <row r="1520" spans="1:16" x14ac:dyDescent="0.3">
      <c r="A1520">
        <v>724</v>
      </c>
      <c r="B1520" t="s">
        <v>150</v>
      </c>
      <c r="C1520">
        <v>2020</v>
      </c>
      <c r="D1520" s="57">
        <v>35.24</v>
      </c>
      <c r="E1520" s="57">
        <v>0</v>
      </c>
      <c r="F1520" s="57">
        <v>-8.11</v>
      </c>
      <c r="G1520" s="57">
        <v>0.59</v>
      </c>
      <c r="H1520" s="57">
        <v>2.31</v>
      </c>
      <c r="I1520" s="57">
        <v>0.03</v>
      </c>
      <c r="J1520" s="57">
        <v>24.2</v>
      </c>
      <c r="K1520" s="59" t="str">
        <f t="shared" si="92"/>
        <v>724.2020</v>
      </c>
      <c r="L1520" s="58">
        <f t="shared" si="93"/>
        <v>-8.6999999999999993</v>
      </c>
      <c r="M1520" s="58">
        <f>IFERROR(_xlfn.XLOOKUP(K1520,'02 By Fund. Year'!A:A,'02 By Fund. Year'!B:B),0)</f>
        <v>-0.10999999999999999</v>
      </c>
      <c r="N1520" s="57">
        <f t="shared" si="94"/>
        <v>-8.8099999999999987</v>
      </c>
      <c r="P1520" s="58">
        <f t="shared" si="95"/>
        <v>-2.2000000000000002</v>
      </c>
    </row>
    <row r="1521" spans="1:16" x14ac:dyDescent="0.3">
      <c r="A1521">
        <v>724</v>
      </c>
      <c r="B1521" t="s">
        <v>150</v>
      </c>
      <c r="C1521">
        <v>2019</v>
      </c>
      <c r="D1521" s="57">
        <v>40.26</v>
      </c>
      <c r="E1521" s="57">
        <v>0</v>
      </c>
      <c r="F1521" s="57">
        <v>-3.76</v>
      </c>
      <c r="G1521" s="57">
        <v>1.84</v>
      </c>
      <c r="H1521" s="57">
        <v>5.24</v>
      </c>
      <c r="I1521" s="57">
        <v>-0.01</v>
      </c>
      <c r="J1521" s="57">
        <v>29.43</v>
      </c>
      <c r="K1521" s="59" t="str">
        <f t="shared" si="92"/>
        <v>724.2019</v>
      </c>
      <c r="L1521" s="58">
        <f t="shared" si="93"/>
        <v>-5.6</v>
      </c>
      <c r="M1521" s="58">
        <f>IFERROR(_xlfn.XLOOKUP(K1521,'02 By Fund. Year'!A:A,'02 By Fund. Year'!B:B),0)</f>
        <v>-0.29000000000000004</v>
      </c>
      <c r="N1521" s="57">
        <f t="shared" si="94"/>
        <v>-5.89</v>
      </c>
      <c r="P1521" s="58">
        <f t="shared" si="95"/>
        <v>-4.95</v>
      </c>
    </row>
    <row r="1522" spans="1:16" x14ac:dyDescent="0.3">
      <c r="A1522">
        <v>724</v>
      </c>
      <c r="B1522" t="s">
        <v>150</v>
      </c>
      <c r="C1522">
        <v>2018</v>
      </c>
      <c r="D1522" s="57">
        <v>19.399999999999999</v>
      </c>
      <c r="E1522" s="57">
        <v>0</v>
      </c>
      <c r="F1522" s="57">
        <v>0</v>
      </c>
      <c r="G1522" s="57">
        <v>5.27</v>
      </c>
      <c r="H1522" s="57">
        <v>1.29</v>
      </c>
      <c r="I1522" s="57">
        <v>0</v>
      </c>
      <c r="J1522" s="57">
        <v>12.84</v>
      </c>
      <c r="K1522" s="59" t="str">
        <f t="shared" si="92"/>
        <v>724.2018</v>
      </c>
      <c r="L1522" s="58">
        <f t="shared" si="93"/>
        <v>-5.27</v>
      </c>
      <c r="M1522" s="58">
        <f>IFERROR(_xlfn.XLOOKUP(K1522,'02 By Fund. Year'!A:A,'02 By Fund. Year'!B:B),0)</f>
        <v>1.0000000000000005E-2</v>
      </c>
      <c r="N1522" s="57">
        <f t="shared" si="94"/>
        <v>-5.26</v>
      </c>
      <c r="P1522" s="58">
        <f t="shared" si="95"/>
        <v>-1.3</v>
      </c>
    </row>
    <row r="1523" spans="1:16" x14ac:dyDescent="0.3">
      <c r="A1523">
        <v>724</v>
      </c>
      <c r="B1523" t="s">
        <v>150</v>
      </c>
      <c r="C1523">
        <v>2017</v>
      </c>
      <c r="D1523" s="57">
        <v>12.48</v>
      </c>
      <c r="E1523" s="57">
        <v>0</v>
      </c>
      <c r="F1523" s="57">
        <v>0</v>
      </c>
      <c r="G1523" s="57">
        <v>0.22</v>
      </c>
      <c r="H1523" s="57">
        <v>0.98</v>
      </c>
      <c r="I1523" s="57">
        <v>0</v>
      </c>
      <c r="J1523" s="57">
        <v>11.28</v>
      </c>
      <c r="K1523" s="59" t="str">
        <f t="shared" si="92"/>
        <v>724.2017</v>
      </c>
      <c r="L1523" s="58">
        <f t="shared" si="93"/>
        <v>-0.22</v>
      </c>
      <c r="M1523" s="58">
        <f>IFERROR(_xlfn.XLOOKUP(K1523,'02 By Fund. Year'!A:A,'02 By Fund. Year'!B:B),0)</f>
        <v>0</v>
      </c>
      <c r="N1523" s="57">
        <f t="shared" si="94"/>
        <v>-0.22</v>
      </c>
      <c r="P1523" s="58">
        <f t="shared" si="95"/>
        <v>-0.98</v>
      </c>
    </row>
    <row r="1524" spans="1:16" x14ac:dyDescent="0.3">
      <c r="A1524">
        <v>724</v>
      </c>
      <c r="B1524" t="s">
        <v>150</v>
      </c>
      <c r="C1524">
        <v>2016</v>
      </c>
      <c r="D1524" s="57">
        <v>12.23</v>
      </c>
      <c r="E1524" s="57">
        <v>0</v>
      </c>
      <c r="F1524" s="57">
        <v>0</v>
      </c>
      <c r="G1524" s="57">
        <v>3.13</v>
      </c>
      <c r="H1524" s="57">
        <v>1.03</v>
      </c>
      <c r="I1524" s="57">
        <v>0</v>
      </c>
      <c r="J1524" s="57">
        <v>8.07</v>
      </c>
      <c r="K1524" s="59" t="str">
        <f t="shared" si="92"/>
        <v>724.2016</v>
      </c>
      <c r="L1524" s="58">
        <f t="shared" si="93"/>
        <v>-3.13</v>
      </c>
      <c r="M1524" s="58">
        <f>IFERROR(_xlfn.XLOOKUP(K1524,'02 By Fund. Year'!A:A,'02 By Fund. Year'!B:B),0)</f>
        <v>0</v>
      </c>
      <c r="N1524" s="57">
        <f t="shared" si="94"/>
        <v>-3.13</v>
      </c>
      <c r="P1524" s="58">
        <f t="shared" si="95"/>
        <v>-1.03</v>
      </c>
    </row>
    <row r="1525" spans="1:16" x14ac:dyDescent="0.3">
      <c r="A1525">
        <v>724</v>
      </c>
      <c r="B1525" t="s">
        <v>150</v>
      </c>
      <c r="C1525">
        <v>2015</v>
      </c>
      <c r="D1525" s="57">
        <v>6.99</v>
      </c>
      <c r="E1525" s="57">
        <v>0</v>
      </c>
      <c r="F1525" s="57">
        <v>0</v>
      </c>
      <c r="G1525" s="57">
        <v>0.17</v>
      </c>
      <c r="H1525" s="57">
        <v>0.97</v>
      </c>
      <c r="I1525" s="57">
        <v>0</v>
      </c>
      <c r="J1525" s="57">
        <v>5.85</v>
      </c>
      <c r="K1525" s="59" t="str">
        <f t="shared" si="92"/>
        <v>724.2015</v>
      </c>
      <c r="L1525" s="58">
        <f t="shared" si="93"/>
        <v>-0.17</v>
      </c>
      <c r="M1525" s="58">
        <f>IFERROR(_xlfn.XLOOKUP(K1525,'02 By Fund. Year'!A:A,'02 By Fund. Year'!B:B),0)</f>
        <v>0</v>
      </c>
      <c r="N1525" s="57">
        <f t="shared" si="94"/>
        <v>-0.17</v>
      </c>
      <c r="P1525" s="58">
        <f t="shared" si="95"/>
        <v>-0.97</v>
      </c>
    </row>
    <row r="1526" spans="1:16" x14ac:dyDescent="0.3">
      <c r="A1526">
        <v>724</v>
      </c>
      <c r="B1526" t="s">
        <v>150</v>
      </c>
      <c r="C1526">
        <v>2014</v>
      </c>
      <c r="D1526" s="57">
        <v>8.9700000000000006</v>
      </c>
      <c r="E1526" s="57">
        <v>0</v>
      </c>
      <c r="F1526" s="57">
        <v>0</v>
      </c>
      <c r="G1526" s="57">
        <v>0.09</v>
      </c>
      <c r="H1526" s="57">
        <v>0.82</v>
      </c>
      <c r="I1526" s="57">
        <v>0</v>
      </c>
      <c r="J1526" s="57">
        <v>8.06</v>
      </c>
      <c r="K1526" s="59" t="str">
        <f t="shared" si="92"/>
        <v>724.2014</v>
      </c>
      <c r="L1526" s="58">
        <f t="shared" si="93"/>
        <v>-0.09</v>
      </c>
      <c r="M1526" s="58">
        <f>IFERROR(_xlfn.XLOOKUP(K1526,'02 By Fund. Year'!A:A,'02 By Fund. Year'!B:B),0)</f>
        <v>0</v>
      </c>
      <c r="N1526" s="57">
        <f t="shared" si="94"/>
        <v>-0.09</v>
      </c>
      <c r="P1526" s="58">
        <f t="shared" si="95"/>
        <v>-0.82</v>
      </c>
    </row>
    <row r="1527" spans="1:16" x14ac:dyDescent="0.3">
      <c r="A1527">
        <v>724</v>
      </c>
      <c r="B1527" t="s">
        <v>150</v>
      </c>
      <c r="C1527">
        <v>2013</v>
      </c>
      <c r="D1527" s="57">
        <v>6.79</v>
      </c>
      <c r="E1527" s="57">
        <v>0</v>
      </c>
      <c r="F1527" s="57">
        <v>0</v>
      </c>
      <c r="G1527" s="57">
        <v>0.1</v>
      </c>
      <c r="H1527" s="57">
        <v>0</v>
      </c>
      <c r="I1527" s="57">
        <v>0</v>
      </c>
      <c r="J1527" s="57">
        <v>6.69</v>
      </c>
      <c r="K1527" s="59" t="str">
        <f t="shared" si="92"/>
        <v>724.2013</v>
      </c>
      <c r="L1527" s="58">
        <f t="shared" si="93"/>
        <v>-0.1</v>
      </c>
      <c r="M1527" s="58">
        <f>IFERROR(_xlfn.XLOOKUP(K1527,'02 By Fund. Year'!A:A,'02 By Fund. Year'!B:B),0)</f>
        <v>0</v>
      </c>
      <c r="N1527" s="57">
        <f t="shared" si="94"/>
        <v>-0.1</v>
      </c>
      <c r="P1527" s="58">
        <f t="shared" si="95"/>
        <v>0</v>
      </c>
    </row>
    <row r="1528" spans="1:16" x14ac:dyDescent="0.3">
      <c r="A1528">
        <v>724</v>
      </c>
      <c r="B1528" t="s">
        <v>150</v>
      </c>
      <c r="C1528">
        <v>2012</v>
      </c>
      <c r="D1528" s="57">
        <v>6.16</v>
      </c>
      <c r="E1528" s="57">
        <v>0</v>
      </c>
      <c r="F1528" s="57">
        <v>0</v>
      </c>
      <c r="G1528" s="57">
        <v>0.1</v>
      </c>
      <c r="H1528" s="57">
        <v>0</v>
      </c>
      <c r="I1528" s="57">
        <v>0</v>
      </c>
      <c r="J1528" s="57">
        <v>6.06</v>
      </c>
      <c r="K1528" s="59" t="str">
        <f t="shared" si="92"/>
        <v>724.2012</v>
      </c>
      <c r="L1528" s="58">
        <f t="shared" si="93"/>
        <v>-0.1</v>
      </c>
      <c r="M1528" s="58">
        <f>IFERROR(_xlfn.XLOOKUP(K1528,'02 By Fund. Year'!A:A,'02 By Fund. Year'!B:B),0)</f>
        <v>0</v>
      </c>
      <c r="N1528" s="57">
        <f t="shared" si="94"/>
        <v>-0.1</v>
      </c>
      <c r="P1528" s="58">
        <f t="shared" si="95"/>
        <v>0</v>
      </c>
    </row>
    <row r="1529" spans="1:16" x14ac:dyDescent="0.3">
      <c r="A1529">
        <v>724</v>
      </c>
      <c r="B1529" t="s">
        <v>150</v>
      </c>
      <c r="C1529">
        <v>2011</v>
      </c>
      <c r="D1529" s="57">
        <v>11.56</v>
      </c>
      <c r="E1529" s="57">
        <v>0</v>
      </c>
      <c r="F1529" s="57">
        <v>0</v>
      </c>
      <c r="G1529" s="57">
        <v>0.11</v>
      </c>
      <c r="H1529" s="57">
        <v>0.53</v>
      </c>
      <c r="I1529" s="57">
        <v>0</v>
      </c>
      <c r="J1529" s="57">
        <v>10.92</v>
      </c>
      <c r="K1529" s="59" t="str">
        <f t="shared" si="92"/>
        <v>724.2011</v>
      </c>
      <c r="L1529" s="58">
        <f t="shared" si="93"/>
        <v>-0.11</v>
      </c>
      <c r="M1529" s="58">
        <f>IFERROR(_xlfn.XLOOKUP(K1529,'02 By Fund. Year'!A:A,'02 By Fund. Year'!B:B),0)</f>
        <v>0</v>
      </c>
      <c r="N1529" s="57">
        <f t="shared" si="94"/>
        <v>-0.11</v>
      </c>
      <c r="P1529" s="58">
        <f t="shared" si="95"/>
        <v>-0.53</v>
      </c>
    </row>
    <row r="1530" spans="1:16" x14ac:dyDescent="0.3">
      <c r="A1530">
        <v>724</v>
      </c>
      <c r="B1530" t="s">
        <v>150</v>
      </c>
      <c r="C1530">
        <v>2010</v>
      </c>
      <c r="D1530" s="57">
        <v>5.86</v>
      </c>
      <c r="E1530" s="57">
        <v>0</v>
      </c>
      <c r="F1530" s="57">
        <v>0</v>
      </c>
      <c r="G1530" s="57">
        <v>0.14000000000000001</v>
      </c>
      <c r="H1530" s="57">
        <v>0.52</v>
      </c>
      <c r="I1530" s="57">
        <v>0</v>
      </c>
      <c r="J1530" s="57">
        <v>5.2</v>
      </c>
      <c r="K1530" s="59" t="str">
        <f t="shared" si="92"/>
        <v>724.2010</v>
      </c>
      <c r="L1530" s="58">
        <f t="shared" si="93"/>
        <v>-0.14000000000000001</v>
      </c>
      <c r="M1530" s="58">
        <f>IFERROR(_xlfn.XLOOKUP(K1530,'02 By Fund. Year'!A:A,'02 By Fund. Year'!B:B),0)</f>
        <v>0</v>
      </c>
      <c r="N1530" s="57">
        <f t="shared" si="94"/>
        <v>-0.14000000000000001</v>
      </c>
      <c r="P1530" s="58">
        <f t="shared" si="95"/>
        <v>-0.52</v>
      </c>
    </row>
    <row r="1531" spans="1:16" x14ac:dyDescent="0.3">
      <c r="A1531">
        <v>724</v>
      </c>
      <c r="B1531" t="s">
        <v>150</v>
      </c>
      <c r="C1531">
        <v>2009</v>
      </c>
      <c r="D1531" s="57">
        <v>8.9</v>
      </c>
      <c r="E1531" s="57">
        <v>0</v>
      </c>
      <c r="F1531" s="57">
        <v>0</v>
      </c>
      <c r="G1531" s="57">
        <v>1.47</v>
      </c>
      <c r="H1531" s="57">
        <v>0.61</v>
      </c>
      <c r="I1531" s="57">
        <v>0</v>
      </c>
      <c r="J1531" s="57">
        <v>6.82</v>
      </c>
      <c r="K1531" s="59" t="str">
        <f t="shared" si="92"/>
        <v>724.2009</v>
      </c>
      <c r="L1531" s="58">
        <f t="shared" si="93"/>
        <v>-1.47</v>
      </c>
      <c r="M1531" s="58">
        <f>IFERROR(_xlfn.XLOOKUP(K1531,'02 By Fund. Year'!A:A,'02 By Fund. Year'!B:B),0)</f>
        <v>0</v>
      </c>
      <c r="N1531" s="57">
        <f t="shared" si="94"/>
        <v>-1.47</v>
      </c>
      <c r="P1531" s="58">
        <f t="shared" si="95"/>
        <v>-0.61</v>
      </c>
    </row>
    <row r="1532" spans="1:16" x14ac:dyDescent="0.3">
      <c r="A1532">
        <v>724</v>
      </c>
      <c r="B1532" t="s">
        <v>150</v>
      </c>
      <c r="C1532">
        <v>2008</v>
      </c>
      <c r="D1532" s="57">
        <v>5.24</v>
      </c>
      <c r="E1532" s="57">
        <v>0</v>
      </c>
      <c r="F1532" s="57">
        <v>0</v>
      </c>
      <c r="G1532" s="57">
        <v>1.05</v>
      </c>
      <c r="H1532" s="57">
        <v>0.69</v>
      </c>
      <c r="I1532" s="57">
        <v>0</v>
      </c>
      <c r="J1532" s="57">
        <v>3.5</v>
      </c>
      <c r="K1532" s="59" t="str">
        <f t="shared" si="92"/>
        <v>724.2008</v>
      </c>
      <c r="L1532" s="58">
        <f t="shared" si="93"/>
        <v>-1.05</v>
      </c>
      <c r="M1532" s="58">
        <f>IFERROR(_xlfn.XLOOKUP(K1532,'02 By Fund. Year'!A:A,'02 By Fund. Year'!B:B),0)</f>
        <v>0</v>
      </c>
      <c r="N1532" s="57">
        <f t="shared" si="94"/>
        <v>-1.05</v>
      </c>
      <c r="P1532" s="58">
        <f t="shared" si="95"/>
        <v>-0.69</v>
      </c>
    </row>
    <row r="1533" spans="1:16" x14ac:dyDescent="0.3">
      <c r="A1533">
        <v>724</v>
      </c>
      <c r="B1533" t="s">
        <v>150</v>
      </c>
      <c r="C1533">
        <v>2007</v>
      </c>
      <c r="D1533" s="57">
        <v>2.0099999999999998</v>
      </c>
      <c r="E1533" s="57">
        <v>0</v>
      </c>
      <c r="F1533" s="57">
        <v>0</v>
      </c>
      <c r="G1533" s="57">
        <v>0.19</v>
      </c>
      <c r="H1533" s="57">
        <v>0.03</v>
      </c>
      <c r="I1533" s="57">
        <v>0</v>
      </c>
      <c r="J1533" s="57">
        <v>1.79</v>
      </c>
      <c r="K1533" s="59" t="str">
        <f t="shared" si="92"/>
        <v>724.2007</v>
      </c>
      <c r="L1533" s="58">
        <f t="shared" si="93"/>
        <v>-0.19</v>
      </c>
      <c r="M1533" s="58">
        <f>IFERROR(_xlfn.XLOOKUP(K1533,'02 By Fund. Year'!A:A,'02 By Fund. Year'!B:B),0)</f>
        <v>0</v>
      </c>
      <c r="N1533" s="57">
        <f t="shared" si="94"/>
        <v>-0.19</v>
      </c>
      <c r="P1533" s="58">
        <f t="shared" si="95"/>
        <v>-0.03</v>
      </c>
    </row>
    <row r="1534" spans="1:16" x14ac:dyDescent="0.3">
      <c r="A1534">
        <v>724</v>
      </c>
      <c r="B1534" t="s">
        <v>150</v>
      </c>
      <c r="C1534">
        <v>2006</v>
      </c>
      <c r="D1534" s="57">
        <v>2.0099999999999998</v>
      </c>
      <c r="E1534" s="57">
        <v>0</v>
      </c>
      <c r="F1534" s="57">
        <v>0</v>
      </c>
      <c r="G1534" s="57">
        <v>0.22</v>
      </c>
      <c r="H1534" s="57">
        <v>0.15</v>
      </c>
      <c r="I1534" s="57">
        <v>0</v>
      </c>
      <c r="J1534" s="57">
        <v>1.64</v>
      </c>
      <c r="K1534" s="59" t="str">
        <f t="shared" si="92"/>
        <v>724.2006</v>
      </c>
      <c r="L1534" s="58">
        <f t="shared" si="93"/>
        <v>-0.22</v>
      </c>
      <c r="M1534" s="58">
        <f>IFERROR(_xlfn.XLOOKUP(K1534,'02 By Fund. Year'!A:A,'02 By Fund. Year'!B:B),0)</f>
        <v>0</v>
      </c>
      <c r="N1534" s="57">
        <f t="shared" si="94"/>
        <v>-0.22</v>
      </c>
      <c r="P1534" s="58">
        <f t="shared" si="95"/>
        <v>-0.15</v>
      </c>
    </row>
    <row r="1535" spans="1:16" x14ac:dyDescent="0.3">
      <c r="A1535">
        <v>724</v>
      </c>
      <c r="B1535" t="s">
        <v>150</v>
      </c>
      <c r="C1535">
        <v>2005</v>
      </c>
      <c r="D1535" s="57">
        <v>1.65</v>
      </c>
      <c r="E1535" s="57">
        <v>0</v>
      </c>
      <c r="F1535" s="57">
        <v>0</v>
      </c>
      <c r="G1535" s="57">
        <v>0.19</v>
      </c>
      <c r="H1535" s="57">
        <v>0.04</v>
      </c>
      <c r="I1535" s="57">
        <v>0</v>
      </c>
      <c r="J1535" s="57">
        <v>1.42</v>
      </c>
      <c r="K1535" s="59" t="str">
        <f t="shared" si="92"/>
        <v>724.2005</v>
      </c>
      <c r="L1535" s="58">
        <f t="shared" si="93"/>
        <v>-0.19</v>
      </c>
      <c r="M1535" s="58">
        <f>IFERROR(_xlfn.XLOOKUP(K1535,'02 By Fund. Year'!A:A,'02 By Fund. Year'!B:B),0)</f>
        <v>0</v>
      </c>
      <c r="N1535" s="57">
        <f t="shared" si="94"/>
        <v>-0.19</v>
      </c>
      <c r="P1535" s="58">
        <f t="shared" si="95"/>
        <v>-0.04</v>
      </c>
    </row>
    <row r="1536" spans="1:16" x14ac:dyDescent="0.3">
      <c r="A1536">
        <v>724</v>
      </c>
      <c r="B1536" t="s">
        <v>150</v>
      </c>
      <c r="C1536">
        <v>2004</v>
      </c>
      <c r="D1536" s="57">
        <v>1.24</v>
      </c>
      <c r="E1536" s="57">
        <v>0</v>
      </c>
      <c r="F1536" s="57">
        <v>0</v>
      </c>
      <c r="G1536" s="57">
        <v>0.19</v>
      </c>
      <c r="H1536" s="57">
        <v>0.02</v>
      </c>
      <c r="I1536" s="57">
        <v>0</v>
      </c>
      <c r="J1536" s="57">
        <v>1.03</v>
      </c>
      <c r="K1536" s="59" t="str">
        <f t="shared" si="92"/>
        <v>724.2004</v>
      </c>
      <c r="L1536" s="58">
        <f t="shared" si="93"/>
        <v>-0.19</v>
      </c>
      <c r="M1536" s="58">
        <f>IFERROR(_xlfn.XLOOKUP(K1536,'02 By Fund. Year'!A:A,'02 By Fund. Year'!B:B),0)</f>
        <v>0</v>
      </c>
      <c r="N1536" s="57">
        <f t="shared" si="94"/>
        <v>-0.19</v>
      </c>
      <c r="P1536" s="58">
        <f t="shared" si="95"/>
        <v>-0.02</v>
      </c>
    </row>
    <row r="1537" spans="1:16" x14ac:dyDescent="0.3">
      <c r="A1537">
        <v>724</v>
      </c>
      <c r="B1537" t="s">
        <v>150</v>
      </c>
      <c r="C1537">
        <v>2003</v>
      </c>
      <c r="D1537" s="57">
        <v>0.77</v>
      </c>
      <c r="E1537" s="57">
        <v>0</v>
      </c>
      <c r="F1537" s="57">
        <v>0</v>
      </c>
      <c r="G1537" s="57">
        <v>0.11</v>
      </c>
      <c r="H1537" s="57">
        <v>0</v>
      </c>
      <c r="I1537" s="57">
        <v>0</v>
      </c>
      <c r="J1537" s="57">
        <v>0.66</v>
      </c>
      <c r="K1537" s="59" t="str">
        <f t="shared" si="92"/>
        <v>724.2003</v>
      </c>
      <c r="L1537" s="58">
        <f t="shared" si="93"/>
        <v>-0.11</v>
      </c>
      <c r="M1537" s="58">
        <f>IFERROR(_xlfn.XLOOKUP(K1537,'02 By Fund. Year'!A:A,'02 By Fund. Year'!B:B),0)</f>
        <v>0</v>
      </c>
      <c r="N1537" s="57">
        <f t="shared" si="94"/>
        <v>-0.11</v>
      </c>
      <c r="P1537" s="58">
        <f t="shared" si="95"/>
        <v>0</v>
      </c>
    </row>
    <row r="1538" spans="1:16" x14ac:dyDescent="0.3">
      <c r="A1538">
        <v>724</v>
      </c>
      <c r="B1538" t="s">
        <v>150</v>
      </c>
      <c r="C1538">
        <v>2002</v>
      </c>
      <c r="D1538" s="57">
        <v>0.98</v>
      </c>
      <c r="E1538" s="57">
        <v>0</v>
      </c>
      <c r="F1538" s="57">
        <v>0</v>
      </c>
      <c r="G1538" s="57">
        <v>0</v>
      </c>
      <c r="H1538" s="57">
        <v>0</v>
      </c>
      <c r="I1538" s="57">
        <v>0</v>
      </c>
      <c r="J1538" s="57">
        <v>0.98</v>
      </c>
      <c r="K1538" s="59" t="str">
        <f t="shared" si="92"/>
        <v>724.2002</v>
      </c>
      <c r="L1538" s="58">
        <f t="shared" si="93"/>
        <v>0</v>
      </c>
      <c r="M1538" s="58">
        <f>IFERROR(_xlfn.XLOOKUP(K1538,'02 By Fund. Year'!A:A,'02 By Fund. Year'!B:B),0)</f>
        <v>0</v>
      </c>
      <c r="N1538" s="57">
        <f t="shared" si="94"/>
        <v>0</v>
      </c>
      <c r="P1538" s="58">
        <f t="shared" si="95"/>
        <v>0</v>
      </c>
    </row>
    <row r="1539" spans="1:16" x14ac:dyDescent="0.3">
      <c r="A1539">
        <v>724</v>
      </c>
      <c r="B1539" t="s">
        <v>150</v>
      </c>
      <c r="C1539">
        <v>2001</v>
      </c>
      <c r="D1539" s="57">
        <v>1.68</v>
      </c>
      <c r="E1539" s="57">
        <v>0</v>
      </c>
      <c r="F1539" s="57">
        <v>0</v>
      </c>
      <c r="G1539" s="57">
        <v>0</v>
      </c>
      <c r="H1539" s="57">
        <v>0</v>
      </c>
      <c r="I1539" s="57">
        <v>0</v>
      </c>
      <c r="J1539" s="57">
        <v>1.68</v>
      </c>
      <c r="K1539" s="59" t="str">
        <f t="shared" si="92"/>
        <v>724.2001</v>
      </c>
      <c r="L1539" s="58">
        <f t="shared" si="93"/>
        <v>0</v>
      </c>
      <c r="M1539" s="58">
        <f>IFERROR(_xlfn.XLOOKUP(K1539,'02 By Fund. Year'!A:A,'02 By Fund. Year'!B:B),0)</f>
        <v>0</v>
      </c>
      <c r="N1539" s="57">
        <f t="shared" si="94"/>
        <v>0</v>
      </c>
      <c r="P1539" s="58">
        <f t="shared" si="95"/>
        <v>0</v>
      </c>
    </row>
    <row r="1540" spans="1:16" x14ac:dyDescent="0.3">
      <c r="A1540">
        <v>724</v>
      </c>
      <c r="B1540" t="s">
        <v>150</v>
      </c>
      <c r="C1540">
        <v>2000</v>
      </c>
      <c r="D1540" s="57">
        <v>2.3199999999999998</v>
      </c>
      <c r="E1540" s="57">
        <v>0</v>
      </c>
      <c r="F1540" s="57">
        <v>0</v>
      </c>
      <c r="G1540" s="57">
        <v>0</v>
      </c>
      <c r="H1540" s="57">
        <v>0</v>
      </c>
      <c r="I1540" s="57">
        <v>0</v>
      </c>
      <c r="J1540" s="57">
        <v>2.3199999999999998</v>
      </c>
      <c r="K1540" s="59" t="str">
        <f t="shared" si="92"/>
        <v>724.2000</v>
      </c>
      <c r="L1540" s="58">
        <f t="shared" si="93"/>
        <v>0</v>
      </c>
      <c r="M1540" s="58">
        <f>IFERROR(_xlfn.XLOOKUP(K1540,'02 By Fund. Year'!A:A,'02 By Fund. Year'!B:B),0)</f>
        <v>0</v>
      </c>
      <c r="N1540" s="57">
        <f t="shared" si="94"/>
        <v>0</v>
      </c>
      <c r="P1540" s="58">
        <f t="shared" si="95"/>
        <v>0</v>
      </c>
    </row>
    <row r="1541" spans="1:16" x14ac:dyDescent="0.3">
      <c r="A1541">
        <v>724</v>
      </c>
      <c r="B1541" t="s">
        <v>150</v>
      </c>
      <c r="C1541">
        <v>1999</v>
      </c>
      <c r="D1541" s="57">
        <v>1.6</v>
      </c>
      <c r="E1541" s="57">
        <v>0</v>
      </c>
      <c r="F1541" s="57">
        <v>0</v>
      </c>
      <c r="G1541" s="57">
        <v>0</v>
      </c>
      <c r="H1541" s="57">
        <v>0</v>
      </c>
      <c r="I1541" s="57">
        <v>0</v>
      </c>
      <c r="J1541" s="57">
        <v>1.6</v>
      </c>
      <c r="K1541" s="59" t="str">
        <f t="shared" si="92"/>
        <v>724.1999</v>
      </c>
      <c r="L1541" s="58">
        <f t="shared" si="93"/>
        <v>0</v>
      </c>
      <c r="M1541" s="58">
        <f>IFERROR(_xlfn.XLOOKUP(K1541,'02 By Fund. Year'!A:A,'02 By Fund. Year'!B:B),0)</f>
        <v>0</v>
      </c>
      <c r="N1541" s="57">
        <f t="shared" si="94"/>
        <v>0</v>
      </c>
      <c r="P1541" s="58">
        <f t="shared" si="95"/>
        <v>0</v>
      </c>
    </row>
    <row r="1542" spans="1:16" x14ac:dyDescent="0.3">
      <c r="A1542">
        <v>724</v>
      </c>
      <c r="B1542" t="s">
        <v>150</v>
      </c>
      <c r="C1542">
        <v>1998</v>
      </c>
      <c r="D1542" s="57">
        <v>0.7</v>
      </c>
      <c r="E1542" s="57">
        <v>0</v>
      </c>
      <c r="F1542" s="57">
        <v>0</v>
      </c>
      <c r="G1542" s="57">
        <v>0</v>
      </c>
      <c r="H1542" s="57">
        <v>0</v>
      </c>
      <c r="I1542" s="57">
        <v>0</v>
      </c>
      <c r="J1542" s="57">
        <v>0.7</v>
      </c>
      <c r="K1542" s="59" t="str">
        <f t="shared" ref="K1542:K1605" si="96">CONCATENATE(A1542,".",C1542)</f>
        <v>724.1998</v>
      </c>
      <c r="L1542" s="58">
        <f t="shared" ref="L1542:L1605" si="97">SUM(E1542,F1542,-G1542)</f>
        <v>0</v>
      </c>
      <c r="M1542" s="58">
        <f>IFERROR(_xlfn.XLOOKUP(K1542,'02 By Fund. Year'!A:A,'02 By Fund. Year'!B:B),0)</f>
        <v>0</v>
      </c>
      <c r="N1542" s="57">
        <f t="shared" ref="N1542:N1605" si="98">SUM(L1542:M1542)</f>
        <v>0</v>
      </c>
      <c r="P1542" s="58">
        <f t="shared" ref="P1542:P1605" si="99">-SUM(H1542,M1542)</f>
        <v>0</v>
      </c>
    </row>
    <row r="1543" spans="1:16" x14ac:dyDescent="0.3">
      <c r="A1543">
        <v>724</v>
      </c>
      <c r="B1543" t="s">
        <v>150</v>
      </c>
      <c r="C1543">
        <v>1997</v>
      </c>
      <c r="D1543" s="57">
        <v>0.14000000000000001</v>
      </c>
      <c r="E1543" s="57">
        <v>0</v>
      </c>
      <c r="F1543" s="57">
        <v>0</v>
      </c>
      <c r="G1543" s="57">
        <v>0</v>
      </c>
      <c r="H1543" s="57">
        <v>0</v>
      </c>
      <c r="I1543" s="57">
        <v>0</v>
      </c>
      <c r="J1543" s="57">
        <v>0.14000000000000001</v>
      </c>
      <c r="K1543" s="59" t="str">
        <f t="shared" si="96"/>
        <v>724.1997</v>
      </c>
      <c r="L1543" s="58">
        <f t="shared" si="97"/>
        <v>0</v>
      </c>
      <c r="M1543" s="58">
        <f>IFERROR(_xlfn.XLOOKUP(K1543,'02 By Fund. Year'!A:A,'02 By Fund. Year'!B:B),0)</f>
        <v>0</v>
      </c>
      <c r="N1543" s="57">
        <f t="shared" si="98"/>
        <v>0</v>
      </c>
      <c r="P1543" s="58">
        <f t="shared" si="99"/>
        <v>0</v>
      </c>
    </row>
    <row r="1544" spans="1:16" x14ac:dyDescent="0.3">
      <c r="A1544">
        <v>724</v>
      </c>
      <c r="B1544" t="s">
        <v>150</v>
      </c>
      <c r="C1544">
        <v>1996</v>
      </c>
      <c r="D1544" s="57">
        <v>0.11</v>
      </c>
      <c r="E1544" s="57">
        <v>0</v>
      </c>
      <c r="F1544" s="57">
        <v>0</v>
      </c>
      <c r="G1544" s="57">
        <v>0</v>
      </c>
      <c r="H1544" s="57">
        <v>0</v>
      </c>
      <c r="I1544" s="57">
        <v>0</v>
      </c>
      <c r="J1544" s="57">
        <v>0.11</v>
      </c>
      <c r="K1544" s="59" t="str">
        <f t="shared" si="96"/>
        <v>724.1996</v>
      </c>
      <c r="L1544" s="58">
        <f t="shared" si="97"/>
        <v>0</v>
      </c>
      <c r="M1544" s="58">
        <f>IFERROR(_xlfn.XLOOKUP(K1544,'02 By Fund. Year'!A:A,'02 By Fund. Year'!B:B),0)</f>
        <v>0</v>
      </c>
      <c r="N1544" s="57">
        <f t="shared" si="98"/>
        <v>0</v>
      </c>
      <c r="P1544" s="58">
        <f t="shared" si="99"/>
        <v>0</v>
      </c>
    </row>
    <row r="1545" spans="1:16" x14ac:dyDescent="0.3">
      <c r="A1545">
        <v>724</v>
      </c>
      <c r="B1545" t="s">
        <v>150</v>
      </c>
      <c r="C1545">
        <v>1995</v>
      </c>
      <c r="D1545" s="57">
        <v>0.11</v>
      </c>
      <c r="E1545" s="57">
        <v>0</v>
      </c>
      <c r="F1545" s="57">
        <v>0</v>
      </c>
      <c r="G1545" s="57">
        <v>0</v>
      </c>
      <c r="H1545" s="57">
        <v>0</v>
      </c>
      <c r="I1545" s="57">
        <v>0</v>
      </c>
      <c r="J1545" s="57">
        <v>0.11</v>
      </c>
      <c r="K1545" s="59" t="str">
        <f t="shared" si="96"/>
        <v>724.1995</v>
      </c>
      <c r="L1545" s="58">
        <f t="shared" si="97"/>
        <v>0</v>
      </c>
      <c r="M1545" s="58">
        <f>IFERROR(_xlfn.XLOOKUP(K1545,'02 By Fund. Year'!A:A,'02 By Fund. Year'!B:B),0)</f>
        <v>0</v>
      </c>
      <c r="N1545" s="57">
        <f t="shared" si="98"/>
        <v>0</v>
      </c>
      <c r="P1545" s="58">
        <f t="shared" si="99"/>
        <v>0</v>
      </c>
    </row>
    <row r="1546" spans="1:16" x14ac:dyDescent="0.3">
      <c r="A1546">
        <v>724</v>
      </c>
      <c r="B1546" t="s">
        <v>150</v>
      </c>
      <c r="C1546">
        <v>1994</v>
      </c>
      <c r="D1546" s="57">
        <v>0</v>
      </c>
      <c r="E1546" s="57">
        <v>0</v>
      </c>
      <c r="F1546" s="57">
        <v>0</v>
      </c>
      <c r="G1546" s="57">
        <v>0</v>
      </c>
      <c r="H1546" s="57">
        <v>0</v>
      </c>
      <c r="I1546" s="57">
        <v>0</v>
      </c>
      <c r="J1546" s="57">
        <v>0</v>
      </c>
      <c r="K1546" s="59" t="str">
        <f t="shared" si="96"/>
        <v>724.1994</v>
      </c>
      <c r="L1546" s="58">
        <f t="shared" si="97"/>
        <v>0</v>
      </c>
      <c r="M1546" s="58">
        <f>IFERROR(_xlfn.XLOOKUP(K1546,'02 By Fund. Year'!A:A,'02 By Fund. Year'!B:B),0)</f>
        <v>0</v>
      </c>
      <c r="N1546" s="57">
        <f t="shared" si="98"/>
        <v>0</v>
      </c>
      <c r="P1546" s="58">
        <f t="shared" si="99"/>
        <v>0</v>
      </c>
    </row>
    <row r="1547" spans="1:16" x14ac:dyDescent="0.3">
      <c r="A1547">
        <v>724</v>
      </c>
      <c r="B1547" t="s">
        <v>150</v>
      </c>
      <c r="C1547">
        <v>1993</v>
      </c>
      <c r="D1547" s="57">
        <v>0.09</v>
      </c>
      <c r="E1547" s="57">
        <v>0</v>
      </c>
      <c r="F1547" s="57">
        <v>0</v>
      </c>
      <c r="G1547" s="57">
        <v>0</v>
      </c>
      <c r="H1547" s="57">
        <v>0</v>
      </c>
      <c r="I1547" s="57">
        <v>0</v>
      </c>
      <c r="J1547" s="57">
        <v>0.09</v>
      </c>
      <c r="K1547" s="59" t="str">
        <f t="shared" si="96"/>
        <v>724.1993</v>
      </c>
      <c r="L1547" s="58">
        <f t="shared" si="97"/>
        <v>0</v>
      </c>
      <c r="M1547" s="58">
        <f>IFERROR(_xlfn.XLOOKUP(K1547,'02 By Fund. Year'!A:A,'02 By Fund. Year'!B:B),0)</f>
        <v>0</v>
      </c>
      <c r="N1547" s="57">
        <f t="shared" si="98"/>
        <v>0</v>
      </c>
      <c r="P1547" s="58">
        <f t="shared" si="99"/>
        <v>0</v>
      </c>
    </row>
    <row r="1548" spans="1:16" x14ac:dyDescent="0.3">
      <c r="A1548">
        <v>724</v>
      </c>
      <c r="B1548" t="s">
        <v>150</v>
      </c>
      <c r="C1548">
        <v>1992</v>
      </c>
      <c r="D1548" s="57">
        <v>0.1</v>
      </c>
      <c r="E1548" s="57">
        <v>0</v>
      </c>
      <c r="F1548" s="57">
        <v>0</v>
      </c>
      <c r="G1548" s="57">
        <v>0</v>
      </c>
      <c r="H1548" s="57">
        <v>0</v>
      </c>
      <c r="I1548" s="57">
        <v>0</v>
      </c>
      <c r="J1548" s="57">
        <v>0.1</v>
      </c>
      <c r="K1548" s="59" t="str">
        <f t="shared" si="96"/>
        <v>724.1992</v>
      </c>
      <c r="L1548" s="58">
        <f t="shared" si="97"/>
        <v>0</v>
      </c>
      <c r="M1548" s="58">
        <f>IFERROR(_xlfn.XLOOKUP(K1548,'02 By Fund. Year'!A:A,'02 By Fund. Year'!B:B),0)</f>
        <v>0</v>
      </c>
      <c r="N1548" s="57">
        <f t="shared" si="98"/>
        <v>0</v>
      </c>
      <c r="P1548" s="58">
        <f t="shared" si="99"/>
        <v>0</v>
      </c>
    </row>
    <row r="1549" spans="1:16" x14ac:dyDescent="0.3">
      <c r="A1549">
        <v>724</v>
      </c>
      <c r="B1549" t="s">
        <v>150</v>
      </c>
      <c r="C1549">
        <v>1991</v>
      </c>
      <c r="D1549" s="57">
        <v>0.11</v>
      </c>
      <c r="E1549" s="57">
        <v>0</v>
      </c>
      <c r="F1549" s="57">
        <v>0</v>
      </c>
      <c r="G1549" s="57">
        <v>0</v>
      </c>
      <c r="H1549" s="57">
        <v>0</v>
      </c>
      <c r="I1549" s="57">
        <v>0</v>
      </c>
      <c r="J1549" s="57">
        <v>0.11</v>
      </c>
      <c r="K1549" s="59" t="str">
        <f t="shared" si="96"/>
        <v>724.1991</v>
      </c>
      <c r="L1549" s="58">
        <f t="shared" si="97"/>
        <v>0</v>
      </c>
      <c r="M1549" s="58">
        <f>IFERROR(_xlfn.XLOOKUP(K1549,'02 By Fund. Year'!A:A,'02 By Fund. Year'!B:B),0)</f>
        <v>0</v>
      </c>
      <c r="N1549" s="57">
        <f t="shared" si="98"/>
        <v>0</v>
      </c>
      <c r="P1549" s="58">
        <f t="shared" si="99"/>
        <v>0</v>
      </c>
    </row>
    <row r="1550" spans="1:16" x14ac:dyDescent="0.3">
      <c r="A1550">
        <v>724</v>
      </c>
      <c r="B1550" t="s">
        <v>150</v>
      </c>
      <c r="C1550">
        <v>1990</v>
      </c>
      <c r="D1550" s="57">
        <v>0.13</v>
      </c>
      <c r="E1550" s="57">
        <v>0</v>
      </c>
      <c r="F1550" s="57">
        <v>0</v>
      </c>
      <c r="G1550" s="57">
        <v>0</v>
      </c>
      <c r="H1550" s="57">
        <v>0</v>
      </c>
      <c r="I1550" s="57">
        <v>0</v>
      </c>
      <c r="J1550" s="57">
        <v>0.13</v>
      </c>
      <c r="K1550" s="59" t="str">
        <f t="shared" si="96"/>
        <v>724.1990</v>
      </c>
      <c r="L1550" s="58">
        <f t="shared" si="97"/>
        <v>0</v>
      </c>
      <c r="M1550" s="58">
        <f>IFERROR(_xlfn.XLOOKUP(K1550,'02 By Fund. Year'!A:A,'02 By Fund. Year'!B:B),0)</f>
        <v>0</v>
      </c>
      <c r="N1550" s="57">
        <f t="shared" si="98"/>
        <v>0</v>
      </c>
      <c r="P1550" s="58">
        <f t="shared" si="99"/>
        <v>0</v>
      </c>
    </row>
    <row r="1551" spans="1:16" x14ac:dyDescent="0.3">
      <c r="A1551">
        <v>724</v>
      </c>
      <c r="B1551" t="s">
        <v>150</v>
      </c>
      <c r="C1551">
        <v>1989</v>
      </c>
      <c r="D1551" s="57">
        <v>0.14000000000000001</v>
      </c>
      <c r="E1551" s="57">
        <v>0</v>
      </c>
      <c r="F1551" s="57">
        <v>0</v>
      </c>
      <c r="G1551" s="57">
        <v>0</v>
      </c>
      <c r="H1551" s="57">
        <v>0</v>
      </c>
      <c r="I1551" s="57">
        <v>0</v>
      </c>
      <c r="J1551" s="57">
        <v>0.14000000000000001</v>
      </c>
      <c r="K1551" s="59" t="str">
        <f t="shared" si="96"/>
        <v>724.1989</v>
      </c>
      <c r="L1551" s="58">
        <f t="shared" si="97"/>
        <v>0</v>
      </c>
      <c r="M1551" s="58">
        <f>IFERROR(_xlfn.XLOOKUP(K1551,'02 By Fund. Year'!A:A,'02 By Fund. Year'!B:B),0)</f>
        <v>0</v>
      </c>
      <c r="N1551" s="57">
        <f t="shared" si="98"/>
        <v>0</v>
      </c>
      <c r="P1551" s="58">
        <f t="shared" si="99"/>
        <v>0</v>
      </c>
    </row>
    <row r="1552" spans="1:16" x14ac:dyDescent="0.3">
      <c r="A1552">
        <v>724</v>
      </c>
      <c r="B1552" t="s">
        <v>150</v>
      </c>
      <c r="C1552">
        <v>1988</v>
      </c>
      <c r="D1552" s="57">
        <v>0.14000000000000001</v>
      </c>
      <c r="E1552" s="57">
        <v>0</v>
      </c>
      <c r="F1552" s="57">
        <v>0</v>
      </c>
      <c r="G1552" s="57">
        <v>0</v>
      </c>
      <c r="H1552" s="57">
        <v>0</v>
      </c>
      <c r="I1552" s="57">
        <v>0</v>
      </c>
      <c r="J1552" s="57">
        <v>0.14000000000000001</v>
      </c>
      <c r="K1552" s="59" t="str">
        <f t="shared" si="96"/>
        <v>724.1988</v>
      </c>
      <c r="L1552" s="58">
        <f t="shared" si="97"/>
        <v>0</v>
      </c>
      <c r="M1552" s="58">
        <f>IFERROR(_xlfn.XLOOKUP(K1552,'02 By Fund. Year'!A:A,'02 By Fund. Year'!B:B),0)</f>
        <v>0</v>
      </c>
      <c r="N1552" s="57">
        <f t="shared" si="98"/>
        <v>0</v>
      </c>
      <c r="P1552" s="58">
        <f t="shared" si="99"/>
        <v>0</v>
      </c>
    </row>
    <row r="1553" spans="1:16" x14ac:dyDescent="0.3">
      <c r="A1553">
        <v>724</v>
      </c>
      <c r="B1553" t="s">
        <v>150</v>
      </c>
      <c r="C1553">
        <v>1987</v>
      </c>
      <c r="D1553" s="57">
        <v>0.43</v>
      </c>
      <c r="E1553" s="57">
        <v>0</v>
      </c>
      <c r="F1553" s="57">
        <v>0</v>
      </c>
      <c r="G1553" s="57">
        <v>0</v>
      </c>
      <c r="H1553" s="57">
        <v>0.28999999999999998</v>
      </c>
      <c r="I1553" s="57">
        <v>0</v>
      </c>
      <c r="J1553" s="57">
        <v>0.14000000000000001</v>
      </c>
      <c r="K1553" s="59" t="str">
        <f t="shared" si="96"/>
        <v>724.1987</v>
      </c>
      <c r="L1553" s="58">
        <f t="shared" si="97"/>
        <v>0</v>
      </c>
      <c r="M1553" s="58">
        <f>IFERROR(_xlfn.XLOOKUP(K1553,'02 By Fund. Year'!A:A,'02 By Fund. Year'!B:B),0)</f>
        <v>0</v>
      </c>
      <c r="N1553" s="57">
        <f t="shared" si="98"/>
        <v>0</v>
      </c>
      <c r="P1553" s="58">
        <f t="shared" si="99"/>
        <v>-0.28999999999999998</v>
      </c>
    </row>
    <row r="1554" spans="1:16" x14ac:dyDescent="0.3">
      <c r="A1554">
        <v>724</v>
      </c>
      <c r="B1554" t="s">
        <v>150</v>
      </c>
      <c r="C1554">
        <v>1986</v>
      </c>
      <c r="D1554" s="57">
        <v>0.34</v>
      </c>
      <c r="E1554" s="57">
        <v>0</v>
      </c>
      <c r="F1554" s="57">
        <v>0</v>
      </c>
      <c r="G1554" s="57">
        <v>0</v>
      </c>
      <c r="H1554" s="57">
        <v>0.24</v>
      </c>
      <c r="I1554" s="57">
        <v>0</v>
      </c>
      <c r="J1554" s="57">
        <v>0.1</v>
      </c>
      <c r="K1554" s="59" t="str">
        <f t="shared" si="96"/>
        <v>724.1986</v>
      </c>
      <c r="L1554" s="58">
        <f t="shared" si="97"/>
        <v>0</v>
      </c>
      <c r="M1554" s="58">
        <f>IFERROR(_xlfn.XLOOKUP(K1554,'02 By Fund. Year'!A:A,'02 By Fund. Year'!B:B),0)</f>
        <v>0</v>
      </c>
      <c r="N1554" s="57">
        <f t="shared" si="98"/>
        <v>0</v>
      </c>
      <c r="P1554" s="58">
        <f t="shared" si="99"/>
        <v>-0.24</v>
      </c>
    </row>
    <row r="1555" spans="1:16" x14ac:dyDescent="0.3">
      <c r="A1555">
        <v>724</v>
      </c>
      <c r="B1555" t="s">
        <v>150</v>
      </c>
      <c r="C1555">
        <v>1985</v>
      </c>
      <c r="D1555" s="57">
        <v>0.3</v>
      </c>
      <c r="E1555" s="57">
        <v>0</v>
      </c>
      <c r="F1555" s="57">
        <v>0</v>
      </c>
      <c r="G1555" s="57">
        <v>0</v>
      </c>
      <c r="H1555" s="57">
        <v>0.23</v>
      </c>
      <c r="I1555" s="57">
        <v>0</v>
      </c>
      <c r="J1555" s="57">
        <v>7.0000000000000007E-2</v>
      </c>
      <c r="K1555" s="59" t="str">
        <f t="shared" si="96"/>
        <v>724.1985</v>
      </c>
      <c r="L1555" s="58">
        <f t="shared" si="97"/>
        <v>0</v>
      </c>
      <c r="M1555" s="58">
        <f>IFERROR(_xlfn.XLOOKUP(K1555,'02 By Fund. Year'!A:A,'02 By Fund. Year'!B:B),0)</f>
        <v>0</v>
      </c>
      <c r="N1555" s="57">
        <f t="shared" si="98"/>
        <v>0</v>
      </c>
      <c r="P1555" s="58">
        <f t="shared" si="99"/>
        <v>-0.23</v>
      </c>
    </row>
    <row r="1556" spans="1:16" x14ac:dyDescent="0.3">
      <c r="A1556">
        <v>724</v>
      </c>
      <c r="B1556" t="s">
        <v>150</v>
      </c>
      <c r="C1556">
        <v>1984</v>
      </c>
      <c r="D1556" s="57">
        <v>0.22</v>
      </c>
      <c r="E1556" s="57">
        <v>0</v>
      </c>
      <c r="F1556" s="57">
        <v>0</v>
      </c>
      <c r="G1556" s="57">
        <v>0</v>
      </c>
      <c r="H1556" s="57">
        <v>0.22</v>
      </c>
      <c r="I1556" s="57">
        <v>0</v>
      </c>
      <c r="J1556" s="57">
        <v>0</v>
      </c>
      <c r="K1556" s="59" t="str">
        <f t="shared" si="96"/>
        <v>724.1984</v>
      </c>
      <c r="L1556" s="58">
        <f t="shared" si="97"/>
        <v>0</v>
      </c>
      <c r="M1556" s="58">
        <f>IFERROR(_xlfn.XLOOKUP(K1556,'02 By Fund. Year'!A:A,'02 By Fund. Year'!B:B),0)</f>
        <v>0</v>
      </c>
      <c r="N1556" s="57">
        <f t="shared" si="98"/>
        <v>0</v>
      </c>
      <c r="P1556" s="58">
        <f t="shared" si="99"/>
        <v>-0.22</v>
      </c>
    </row>
    <row r="1557" spans="1:16" x14ac:dyDescent="0.3">
      <c r="A1557">
        <v>724</v>
      </c>
      <c r="B1557" t="s">
        <v>150</v>
      </c>
      <c r="C1557">
        <v>1983</v>
      </c>
      <c r="D1557" s="57">
        <v>0.05</v>
      </c>
      <c r="E1557" s="57">
        <v>0</v>
      </c>
      <c r="F1557" s="57">
        <v>0</v>
      </c>
      <c r="G1557" s="57">
        <v>0</v>
      </c>
      <c r="H1557" s="57">
        <v>0.05</v>
      </c>
      <c r="I1557" s="57">
        <v>0</v>
      </c>
      <c r="J1557" s="57">
        <v>0</v>
      </c>
      <c r="K1557" s="59" t="str">
        <f t="shared" si="96"/>
        <v>724.1983</v>
      </c>
      <c r="L1557" s="58">
        <f t="shared" si="97"/>
        <v>0</v>
      </c>
      <c r="M1557" s="58">
        <f>IFERROR(_xlfn.XLOOKUP(K1557,'02 By Fund. Year'!A:A,'02 By Fund. Year'!B:B),0)</f>
        <v>0</v>
      </c>
      <c r="N1557" s="57">
        <f t="shared" si="98"/>
        <v>0</v>
      </c>
      <c r="P1557" s="58">
        <f t="shared" si="99"/>
        <v>-0.05</v>
      </c>
    </row>
    <row r="1558" spans="1:16" x14ac:dyDescent="0.3">
      <c r="A1558">
        <v>726</v>
      </c>
      <c r="B1558" t="s">
        <v>151</v>
      </c>
      <c r="C1558">
        <v>2025</v>
      </c>
      <c r="D1558" s="57">
        <v>774991.09</v>
      </c>
      <c r="E1558" s="57">
        <v>252.9</v>
      </c>
      <c r="F1558" s="57">
        <v>-834.25</v>
      </c>
      <c r="G1558" s="57">
        <v>3.76</v>
      </c>
      <c r="H1558" s="57">
        <v>746237.89</v>
      </c>
      <c r="I1558" s="57">
        <v>19802.55</v>
      </c>
      <c r="J1558" s="57">
        <v>8365.5400000000009</v>
      </c>
      <c r="K1558" s="59" t="str">
        <f t="shared" si="96"/>
        <v>726.2025</v>
      </c>
      <c r="L1558" s="58">
        <f t="shared" si="97"/>
        <v>-585.11</v>
      </c>
      <c r="M1558" s="58">
        <f>IFERROR(_xlfn.XLOOKUP(K1558,'02 By Fund. Year'!A:A,'02 By Fund. Year'!B:B),0)</f>
        <v>-2825.4900000000002</v>
      </c>
      <c r="N1558" s="57">
        <f t="shared" si="98"/>
        <v>-3410.6000000000004</v>
      </c>
      <c r="P1558" s="58">
        <f t="shared" si="99"/>
        <v>-743412.4</v>
      </c>
    </row>
    <row r="1559" spans="1:16" x14ac:dyDescent="0.3">
      <c r="A1559">
        <v>726</v>
      </c>
      <c r="B1559" t="s">
        <v>151</v>
      </c>
      <c r="C1559">
        <v>2024</v>
      </c>
      <c r="D1559" s="57">
        <v>7563.47</v>
      </c>
      <c r="E1559" s="57">
        <v>0</v>
      </c>
      <c r="F1559" s="57">
        <v>-548.96</v>
      </c>
      <c r="G1559" s="57">
        <v>3.28</v>
      </c>
      <c r="H1559" s="57">
        <v>4585.07</v>
      </c>
      <c r="I1559" s="57">
        <v>-3.5</v>
      </c>
      <c r="J1559" s="57">
        <v>2429.66</v>
      </c>
      <c r="K1559" s="59" t="str">
        <f t="shared" si="96"/>
        <v>726.2024</v>
      </c>
      <c r="L1559" s="58">
        <f t="shared" si="97"/>
        <v>-552.24</v>
      </c>
      <c r="M1559" s="58">
        <f>IFERROR(_xlfn.XLOOKUP(K1559,'02 By Fund. Year'!A:A,'02 By Fund. Year'!B:B),0)</f>
        <v>4523.579999999999</v>
      </c>
      <c r="N1559" s="57">
        <f t="shared" si="98"/>
        <v>3971.3399999999992</v>
      </c>
      <c r="P1559" s="58">
        <f t="shared" si="99"/>
        <v>-9108.6499999999978</v>
      </c>
    </row>
    <row r="1560" spans="1:16" x14ac:dyDescent="0.3">
      <c r="A1560">
        <v>726</v>
      </c>
      <c r="B1560" t="s">
        <v>151</v>
      </c>
      <c r="C1560">
        <v>2023</v>
      </c>
      <c r="D1560" s="57">
        <v>2243.4299999999998</v>
      </c>
      <c r="E1560" s="57">
        <v>2.75</v>
      </c>
      <c r="F1560" s="57">
        <v>-95.76</v>
      </c>
      <c r="G1560" s="57">
        <v>2.7</v>
      </c>
      <c r="H1560" s="57">
        <v>755.79</v>
      </c>
      <c r="I1560" s="57">
        <v>0.03</v>
      </c>
      <c r="J1560" s="57">
        <v>1391.9</v>
      </c>
      <c r="K1560" s="59" t="str">
        <f t="shared" si="96"/>
        <v>726.2023</v>
      </c>
      <c r="L1560" s="58">
        <f t="shared" si="97"/>
        <v>-95.710000000000008</v>
      </c>
      <c r="M1560" s="58">
        <f>IFERROR(_xlfn.XLOOKUP(K1560,'02 By Fund. Year'!A:A,'02 By Fund. Year'!B:B),0)</f>
        <v>1614.3100000000002</v>
      </c>
      <c r="N1560" s="57">
        <f t="shared" si="98"/>
        <v>1518.6000000000001</v>
      </c>
      <c r="P1560" s="58">
        <f t="shared" si="99"/>
        <v>-2370.1000000000004</v>
      </c>
    </row>
    <row r="1561" spans="1:16" x14ac:dyDescent="0.3">
      <c r="A1561">
        <v>726</v>
      </c>
      <c r="B1561" t="s">
        <v>151</v>
      </c>
      <c r="C1561">
        <v>2022</v>
      </c>
      <c r="D1561" s="57">
        <v>1214.8900000000001</v>
      </c>
      <c r="E1561" s="57">
        <v>0</v>
      </c>
      <c r="F1561" s="57">
        <v>-61.09</v>
      </c>
      <c r="G1561" s="57">
        <v>2.56</v>
      </c>
      <c r="H1561" s="57">
        <v>508.08</v>
      </c>
      <c r="I1561" s="57">
        <v>0.03</v>
      </c>
      <c r="J1561" s="57">
        <v>643.13</v>
      </c>
      <c r="K1561" s="59" t="str">
        <f t="shared" si="96"/>
        <v>726.2022</v>
      </c>
      <c r="L1561" s="58">
        <f t="shared" si="97"/>
        <v>-63.650000000000006</v>
      </c>
      <c r="M1561" s="58">
        <f>IFERROR(_xlfn.XLOOKUP(K1561,'02 By Fund. Year'!A:A,'02 By Fund. Year'!B:B),0)</f>
        <v>100.96000000000001</v>
      </c>
      <c r="N1561" s="57">
        <f t="shared" si="98"/>
        <v>37.31</v>
      </c>
      <c r="P1561" s="58">
        <f t="shared" si="99"/>
        <v>-609.04</v>
      </c>
    </row>
    <row r="1562" spans="1:16" x14ac:dyDescent="0.3">
      <c r="A1562">
        <v>726</v>
      </c>
      <c r="B1562" t="s">
        <v>151</v>
      </c>
      <c r="C1562">
        <v>2021</v>
      </c>
      <c r="D1562" s="57">
        <v>505.55</v>
      </c>
      <c r="E1562" s="57">
        <v>0</v>
      </c>
      <c r="F1562" s="57">
        <v>-84.78</v>
      </c>
      <c r="G1562" s="57">
        <v>3.72</v>
      </c>
      <c r="H1562" s="57">
        <v>198.21</v>
      </c>
      <c r="I1562" s="57">
        <v>-0.91</v>
      </c>
      <c r="J1562" s="57">
        <v>219.75</v>
      </c>
      <c r="K1562" s="59" t="str">
        <f t="shared" si="96"/>
        <v>726.2021</v>
      </c>
      <c r="L1562" s="58">
        <f t="shared" si="97"/>
        <v>-88.5</v>
      </c>
      <c r="M1562" s="58">
        <f>IFERROR(_xlfn.XLOOKUP(K1562,'02 By Fund. Year'!A:A,'02 By Fund. Year'!B:B),0)</f>
        <v>112.11999999999999</v>
      </c>
      <c r="N1562" s="57">
        <f t="shared" si="98"/>
        <v>23.61999999999999</v>
      </c>
      <c r="P1562" s="58">
        <f t="shared" si="99"/>
        <v>-310.33</v>
      </c>
    </row>
    <row r="1563" spans="1:16" x14ac:dyDescent="0.3">
      <c r="A1563">
        <v>726</v>
      </c>
      <c r="B1563" t="s">
        <v>151</v>
      </c>
      <c r="C1563">
        <v>2020</v>
      </c>
      <c r="D1563" s="57">
        <v>180.1</v>
      </c>
      <c r="E1563" s="57">
        <v>0</v>
      </c>
      <c r="F1563" s="57">
        <v>-41.44</v>
      </c>
      <c r="G1563" s="57">
        <v>3.01</v>
      </c>
      <c r="H1563" s="57">
        <v>11.8</v>
      </c>
      <c r="I1563" s="57">
        <v>0.1</v>
      </c>
      <c r="J1563" s="57">
        <v>123.75</v>
      </c>
      <c r="K1563" s="59" t="str">
        <f t="shared" si="96"/>
        <v>726.2020</v>
      </c>
      <c r="L1563" s="58">
        <f t="shared" si="97"/>
        <v>-44.449999999999996</v>
      </c>
      <c r="M1563" s="58">
        <f>IFERROR(_xlfn.XLOOKUP(K1563,'02 By Fund. Year'!A:A,'02 By Fund. Year'!B:B),0)</f>
        <v>23.609999999999996</v>
      </c>
      <c r="N1563" s="57">
        <f t="shared" si="98"/>
        <v>-20.84</v>
      </c>
      <c r="P1563" s="58">
        <f t="shared" si="99"/>
        <v>-35.409999999999997</v>
      </c>
    </row>
    <row r="1564" spans="1:16" x14ac:dyDescent="0.3">
      <c r="A1564">
        <v>726</v>
      </c>
      <c r="B1564" t="s">
        <v>151</v>
      </c>
      <c r="C1564">
        <v>2019</v>
      </c>
      <c r="D1564" s="57">
        <v>150.11000000000001</v>
      </c>
      <c r="E1564" s="57">
        <v>0</v>
      </c>
      <c r="F1564" s="57">
        <v>-14</v>
      </c>
      <c r="G1564" s="57">
        <v>6.84</v>
      </c>
      <c r="H1564" s="57">
        <v>19.48</v>
      </c>
      <c r="I1564" s="57">
        <v>-0.05</v>
      </c>
      <c r="J1564" s="57">
        <v>109.84</v>
      </c>
      <c r="K1564" s="59" t="str">
        <f t="shared" si="96"/>
        <v>726.2019</v>
      </c>
      <c r="L1564" s="58">
        <f t="shared" si="97"/>
        <v>-20.84</v>
      </c>
      <c r="M1564" s="58">
        <f>IFERROR(_xlfn.XLOOKUP(K1564,'02 By Fund. Year'!A:A,'02 By Fund. Year'!B:B),0)</f>
        <v>-1.130000000000001</v>
      </c>
      <c r="N1564" s="57">
        <f t="shared" si="98"/>
        <v>-21.970000000000002</v>
      </c>
      <c r="P1564" s="58">
        <f t="shared" si="99"/>
        <v>-18.349999999999998</v>
      </c>
    </row>
    <row r="1565" spans="1:16" x14ac:dyDescent="0.3">
      <c r="A1565">
        <v>726</v>
      </c>
      <c r="B1565" t="s">
        <v>151</v>
      </c>
      <c r="C1565">
        <v>2018</v>
      </c>
      <c r="D1565" s="57">
        <v>78.64</v>
      </c>
      <c r="E1565" s="57">
        <v>0</v>
      </c>
      <c r="F1565" s="57">
        <v>0</v>
      </c>
      <c r="G1565" s="57">
        <v>21.37</v>
      </c>
      <c r="H1565" s="57">
        <v>5.28</v>
      </c>
      <c r="I1565" s="57">
        <v>0</v>
      </c>
      <c r="J1565" s="57">
        <v>51.99</v>
      </c>
      <c r="K1565" s="59" t="str">
        <f t="shared" si="96"/>
        <v>726.2018</v>
      </c>
      <c r="L1565" s="58">
        <f t="shared" si="97"/>
        <v>-21.37</v>
      </c>
      <c r="M1565" s="58">
        <f>IFERROR(_xlfn.XLOOKUP(K1565,'02 By Fund. Year'!A:A,'02 By Fund. Year'!B:B),0)</f>
        <v>7.9999999999999988E-2</v>
      </c>
      <c r="N1565" s="57">
        <f t="shared" si="98"/>
        <v>-21.290000000000003</v>
      </c>
      <c r="P1565" s="58">
        <f t="shared" si="99"/>
        <v>-5.36</v>
      </c>
    </row>
    <row r="1566" spans="1:16" x14ac:dyDescent="0.3">
      <c r="A1566">
        <v>726</v>
      </c>
      <c r="B1566" t="s">
        <v>151</v>
      </c>
      <c r="C1566">
        <v>2017</v>
      </c>
      <c r="D1566" s="57">
        <v>33.83</v>
      </c>
      <c r="E1566" s="57">
        <v>0</v>
      </c>
      <c r="F1566" s="57">
        <v>0</v>
      </c>
      <c r="G1566" s="57">
        <v>0.59</v>
      </c>
      <c r="H1566" s="57">
        <v>2.65</v>
      </c>
      <c r="I1566" s="57">
        <v>0</v>
      </c>
      <c r="J1566" s="57">
        <v>30.59</v>
      </c>
      <c r="K1566" s="59" t="str">
        <f t="shared" si="96"/>
        <v>726.2017</v>
      </c>
      <c r="L1566" s="58">
        <f t="shared" si="97"/>
        <v>-0.59</v>
      </c>
      <c r="M1566" s="58">
        <f>IFERROR(_xlfn.XLOOKUP(K1566,'02 By Fund. Year'!A:A,'02 By Fund. Year'!B:B),0)</f>
        <v>0</v>
      </c>
      <c r="N1566" s="57">
        <f t="shared" si="98"/>
        <v>-0.59</v>
      </c>
      <c r="P1566" s="58">
        <f t="shared" si="99"/>
        <v>-2.65</v>
      </c>
    </row>
    <row r="1567" spans="1:16" x14ac:dyDescent="0.3">
      <c r="A1567">
        <v>726</v>
      </c>
      <c r="B1567" t="s">
        <v>151</v>
      </c>
      <c r="C1567">
        <v>2016</v>
      </c>
      <c r="D1567" s="57">
        <v>33.03</v>
      </c>
      <c r="E1567" s="57">
        <v>0</v>
      </c>
      <c r="F1567" s="57">
        <v>0</v>
      </c>
      <c r="G1567" s="57">
        <v>8.4499999999999993</v>
      </c>
      <c r="H1567" s="57">
        <v>2.86</v>
      </c>
      <c r="I1567" s="57">
        <v>0</v>
      </c>
      <c r="J1567" s="57">
        <v>21.72</v>
      </c>
      <c r="K1567" s="59" t="str">
        <f t="shared" si="96"/>
        <v>726.2016</v>
      </c>
      <c r="L1567" s="58">
        <f t="shared" si="97"/>
        <v>-8.4499999999999993</v>
      </c>
      <c r="M1567" s="58">
        <f>IFERROR(_xlfn.XLOOKUP(K1567,'02 By Fund. Year'!A:A,'02 By Fund. Year'!B:B),0)</f>
        <v>0</v>
      </c>
      <c r="N1567" s="57">
        <f t="shared" si="98"/>
        <v>-8.4499999999999993</v>
      </c>
      <c r="P1567" s="58">
        <f t="shared" si="99"/>
        <v>-2.86</v>
      </c>
    </row>
    <row r="1568" spans="1:16" x14ac:dyDescent="0.3">
      <c r="A1568">
        <v>726</v>
      </c>
      <c r="B1568" t="s">
        <v>151</v>
      </c>
      <c r="C1568">
        <v>2015</v>
      </c>
      <c r="D1568" s="57">
        <v>18.579999999999998</v>
      </c>
      <c r="E1568" s="57">
        <v>0</v>
      </c>
      <c r="F1568" s="57">
        <v>0</v>
      </c>
      <c r="G1568" s="57">
        <v>0.44</v>
      </c>
      <c r="H1568" s="57">
        <v>2.61</v>
      </c>
      <c r="I1568" s="57">
        <v>0</v>
      </c>
      <c r="J1568" s="57">
        <v>15.53</v>
      </c>
      <c r="K1568" s="59" t="str">
        <f t="shared" si="96"/>
        <v>726.2015</v>
      </c>
      <c r="L1568" s="58">
        <f t="shared" si="97"/>
        <v>-0.44</v>
      </c>
      <c r="M1568" s="58">
        <f>IFERROR(_xlfn.XLOOKUP(K1568,'02 By Fund. Year'!A:A,'02 By Fund. Year'!B:B),0)</f>
        <v>0</v>
      </c>
      <c r="N1568" s="57">
        <f t="shared" si="98"/>
        <v>-0.44</v>
      </c>
      <c r="P1568" s="58">
        <f t="shared" si="99"/>
        <v>-2.61</v>
      </c>
    </row>
    <row r="1569" spans="1:16" x14ac:dyDescent="0.3">
      <c r="A1569">
        <v>726</v>
      </c>
      <c r="B1569" t="s">
        <v>151</v>
      </c>
      <c r="C1569">
        <v>2014</v>
      </c>
      <c r="D1569" s="57">
        <v>23.68</v>
      </c>
      <c r="E1569" s="57">
        <v>0</v>
      </c>
      <c r="F1569" s="57">
        <v>0</v>
      </c>
      <c r="G1569" s="57">
        <v>0.25</v>
      </c>
      <c r="H1569" s="57">
        <v>2.17</v>
      </c>
      <c r="I1569" s="57">
        <v>0</v>
      </c>
      <c r="J1569" s="57">
        <v>21.26</v>
      </c>
      <c r="K1569" s="59" t="str">
        <f t="shared" si="96"/>
        <v>726.2014</v>
      </c>
      <c r="L1569" s="58">
        <f t="shared" si="97"/>
        <v>-0.25</v>
      </c>
      <c r="M1569" s="58">
        <f>IFERROR(_xlfn.XLOOKUP(K1569,'02 By Fund. Year'!A:A,'02 By Fund. Year'!B:B),0)</f>
        <v>0</v>
      </c>
      <c r="N1569" s="57">
        <f t="shared" si="98"/>
        <v>-0.25</v>
      </c>
      <c r="P1569" s="58">
        <f t="shared" si="99"/>
        <v>-2.17</v>
      </c>
    </row>
    <row r="1570" spans="1:16" x14ac:dyDescent="0.3">
      <c r="A1570">
        <v>726</v>
      </c>
      <c r="B1570" t="s">
        <v>151</v>
      </c>
      <c r="C1570">
        <v>2013</v>
      </c>
      <c r="D1570" s="57">
        <v>18.89</v>
      </c>
      <c r="E1570" s="57">
        <v>0</v>
      </c>
      <c r="F1570" s="57">
        <v>0</v>
      </c>
      <c r="G1570" s="57">
        <v>0.28999999999999998</v>
      </c>
      <c r="H1570" s="57">
        <v>0</v>
      </c>
      <c r="I1570" s="57">
        <v>0</v>
      </c>
      <c r="J1570" s="57">
        <v>18.600000000000001</v>
      </c>
      <c r="K1570" s="59" t="str">
        <f t="shared" si="96"/>
        <v>726.2013</v>
      </c>
      <c r="L1570" s="58">
        <f t="shared" si="97"/>
        <v>-0.28999999999999998</v>
      </c>
      <c r="M1570" s="58">
        <f>IFERROR(_xlfn.XLOOKUP(K1570,'02 By Fund. Year'!A:A,'02 By Fund. Year'!B:B),0)</f>
        <v>0</v>
      </c>
      <c r="N1570" s="57">
        <f t="shared" si="98"/>
        <v>-0.28999999999999998</v>
      </c>
      <c r="P1570" s="58">
        <f t="shared" si="99"/>
        <v>0</v>
      </c>
    </row>
    <row r="1571" spans="1:16" x14ac:dyDescent="0.3">
      <c r="A1571">
        <v>726</v>
      </c>
      <c r="B1571" t="s">
        <v>151</v>
      </c>
      <c r="C1571">
        <v>2012</v>
      </c>
      <c r="D1571" s="57">
        <v>17.87</v>
      </c>
      <c r="E1571" s="57">
        <v>0</v>
      </c>
      <c r="F1571" s="57">
        <v>0</v>
      </c>
      <c r="G1571" s="57">
        <v>0.3</v>
      </c>
      <c r="H1571" s="57">
        <v>0</v>
      </c>
      <c r="I1571" s="57">
        <v>0</v>
      </c>
      <c r="J1571" s="57">
        <v>17.57</v>
      </c>
      <c r="K1571" s="59" t="str">
        <f t="shared" si="96"/>
        <v>726.2012</v>
      </c>
      <c r="L1571" s="58">
        <f t="shared" si="97"/>
        <v>-0.3</v>
      </c>
      <c r="M1571" s="58">
        <f>IFERROR(_xlfn.XLOOKUP(K1571,'02 By Fund. Year'!A:A,'02 By Fund. Year'!B:B),0)</f>
        <v>0</v>
      </c>
      <c r="N1571" s="57">
        <f t="shared" si="98"/>
        <v>-0.3</v>
      </c>
      <c r="P1571" s="58">
        <f t="shared" si="99"/>
        <v>0</v>
      </c>
    </row>
    <row r="1572" spans="1:16" x14ac:dyDescent="0.3">
      <c r="A1572">
        <v>726</v>
      </c>
      <c r="B1572" t="s">
        <v>151</v>
      </c>
      <c r="C1572">
        <v>2011</v>
      </c>
      <c r="D1572" s="57">
        <v>29.94</v>
      </c>
      <c r="E1572" s="57">
        <v>0</v>
      </c>
      <c r="F1572" s="57">
        <v>0</v>
      </c>
      <c r="G1572" s="57">
        <v>0.27</v>
      </c>
      <c r="H1572" s="57">
        <v>1.37</v>
      </c>
      <c r="I1572" s="57">
        <v>0</v>
      </c>
      <c r="J1572" s="57">
        <v>28.3</v>
      </c>
      <c r="K1572" s="59" t="str">
        <f t="shared" si="96"/>
        <v>726.2011</v>
      </c>
      <c r="L1572" s="58">
        <f t="shared" si="97"/>
        <v>-0.27</v>
      </c>
      <c r="M1572" s="58">
        <f>IFERROR(_xlfn.XLOOKUP(K1572,'02 By Fund. Year'!A:A,'02 By Fund. Year'!B:B),0)</f>
        <v>0</v>
      </c>
      <c r="N1572" s="57">
        <f t="shared" si="98"/>
        <v>-0.27</v>
      </c>
      <c r="P1572" s="58">
        <f t="shared" si="99"/>
        <v>-1.37</v>
      </c>
    </row>
    <row r="1573" spans="1:16" x14ac:dyDescent="0.3">
      <c r="A1573">
        <v>726</v>
      </c>
      <c r="B1573" t="s">
        <v>151</v>
      </c>
      <c r="C1573">
        <v>2010</v>
      </c>
      <c r="D1573" s="57">
        <v>16.73</v>
      </c>
      <c r="E1573" s="57">
        <v>0</v>
      </c>
      <c r="F1573" s="57">
        <v>0</v>
      </c>
      <c r="G1573" s="57">
        <v>0.39</v>
      </c>
      <c r="H1573" s="57">
        <v>1.49</v>
      </c>
      <c r="I1573" s="57">
        <v>0</v>
      </c>
      <c r="J1573" s="57">
        <v>14.85</v>
      </c>
      <c r="K1573" s="59" t="str">
        <f t="shared" si="96"/>
        <v>726.2010</v>
      </c>
      <c r="L1573" s="58">
        <f t="shared" si="97"/>
        <v>-0.39</v>
      </c>
      <c r="M1573" s="58">
        <f>IFERROR(_xlfn.XLOOKUP(K1573,'02 By Fund. Year'!A:A,'02 By Fund. Year'!B:B),0)</f>
        <v>0</v>
      </c>
      <c r="N1573" s="57">
        <f t="shared" si="98"/>
        <v>-0.39</v>
      </c>
      <c r="P1573" s="58">
        <f t="shared" si="99"/>
        <v>-1.49</v>
      </c>
    </row>
    <row r="1574" spans="1:16" x14ac:dyDescent="0.3">
      <c r="A1574">
        <v>726</v>
      </c>
      <c r="B1574" t="s">
        <v>151</v>
      </c>
      <c r="C1574">
        <v>2009</v>
      </c>
      <c r="D1574" s="57">
        <v>25.13</v>
      </c>
      <c r="E1574" s="57">
        <v>0</v>
      </c>
      <c r="F1574" s="57">
        <v>0</v>
      </c>
      <c r="G1574" s="57">
        <v>4.1399999999999997</v>
      </c>
      <c r="H1574" s="57">
        <v>1.72</v>
      </c>
      <c r="I1574" s="57">
        <v>0</v>
      </c>
      <c r="J1574" s="57">
        <v>19.27</v>
      </c>
      <c r="K1574" s="59" t="str">
        <f t="shared" si="96"/>
        <v>726.2009</v>
      </c>
      <c r="L1574" s="58">
        <f t="shared" si="97"/>
        <v>-4.1399999999999997</v>
      </c>
      <c r="M1574" s="58">
        <f>IFERROR(_xlfn.XLOOKUP(K1574,'02 By Fund. Year'!A:A,'02 By Fund. Year'!B:B),0)</f>
        <v>0</v>
      </c>
      <c r="N1574" s="57">
        <f t="shared" si="98"/>
        <v>-4.1399999999999997</v>
      </c>
      <c r="P1574" s="58">
        <f t="shared" si="99"/>
        <v>-1.72</v>
      </c>
    </row>
    <row r="1575" spans="1:16" x14ac:dyDescent="0.3">
      <c r="A1575">
        <v>726</v>
      </c>
      <c r="B1575" t="s">
        <v>151</v>
      </c>
      <c r="C1575">
        <v>2008</v>
      </c>
      <c r="D1575" s="57">
        <v>12.99</v>
      </c>
      <c r="E1575" s="57">
        <v>0</v>
      </c>
      <c r="F1575" s="57">
        <v>0</v>
      </c>
      <c r="G1575" s="57">
        <v>2.62</v>
      </c>
      <c r="H1575" s="57">
        <v>1.71</v>
      </c>
      <c r="I1575" s="57">
        <v>0</v>
      </c>
      <c r="J1575" s="57">
        <v>8.66</v>
      </c>
      <c r="K1575" s="59" t="str">
        <f t="shared" si="96"/>
        <v>726.2008</v>
      </c>
      <c r="L1575" s="58">
        <f t="shared" si="97"/>
        <v>-2.62</v>
      </c>
      <c r="M1575" s="58">
        <f>IFERROR(_xlfn.XLOOKUP(K1575,'02 By Fund. Year'!A:A,'02 By Fund. Year'!B:B),0)</f>
        <v>0</v>
      </c>
      <c r="N1575" s="57">
        <f t="shared" si="98"/>
        <v>-2.62</v>
      </c>
      <c r="P1575" s="58">
        <f t="shared" si="99"/>
        <v>-1.71</v>
      </c>
    </row>
    <row r="1576" spans="1:16" x14ac:dyDescent="0.3">
      <c r="A1576">
        <v>726</v>
      </c>
      <c r="B1576" t="s">
        <v>151</v>
      </c>
      <c r="C1576">
        <v>2007</v>
      </c>
      <c r="D1576" s="57">
        <v>4.8600000000000003</v>
      </c>
      <c r="E1576" s="57">
        <v>0</v>
      </c>
      <c r="F1576" s="57">
        <v>0</v>
      </c>
      <c r="G1576" s="57">
        <v>0.47</v>
      </c>
      <c r="H1576" s="57">
        <v>0.18</v>
      </c>
      <c r="I1576" s="57">
        <v>0</v>
      </c>
      <c r="J1576" s="57">
        <v>4.21</v>
      </c>
      <c r="K1576" s="59" t="str">
        <f t="shared" si="96"/>
        <v>726.2007</v>
      </c>
      <c r="L1576" s="58">
        <f t="shared" si="97"/>
        <v>-0.47</v>
      </c>
      <c r="M1576" s="58">
        <f>IFERROR(_xlfn.XLOOKUP(K1576,'02 By Fund. Year'!A:A,'02 By Fund. Year'!B:B),0)</f>
        <v>0</v>
      </c>
      <c r="N1576" s="57">
        <f t="shared" si="98"/>
        <v>-0.47</v>
      </c>
      <c r="P1576" s="58">
        <f t="shared" si="99"/>
        <v>-0.18</v>
      </c>
    </row>
    <row r="1577" spans="1:16" x14ac:dyDescent="0.3">
      <c r="A1577">
        <v>726</v>
      </c>
      <c r="B1577" t="s">
        <v>151</v>
      </c>
      <c r="C1577">
        <v>2006</v>
      </c>
      <c r="D1577" s="57">
        <v>4.8</v>
      </c>
      <c r="E1577" s="57">
        <v>0</v>
      </c>
      <c r="F1577" s="57">
        <v>0</v>
      </c>
      <c r="G1577" s="57">
        <v>0.55000000000000004</v>
      </c>
      <c r="H1577" s="57">
        <v>0.38</v>
      </c>
      <c r="I1577" s="57">
        <v>0</v>
      </c>
      <c r="J1577" s="57">
        <v>3.87</v>
      </c>
      <c r="K1577" s="59" t="str">
        <f t="shared" si="96"/>
        <v>726.2006</v>
      </c>
      <c r="L1577" s="58">
        <f t="shared" si="97"/>
        <v>-0.55000000000000004</v>
      </c>
      <c r="M1577" s="58">
        <f>IFERROR(_xlfn.XLOOKUP(K1577,'02 By Fund. Year'!A:A,'02 By Fund. Year'!B:B),0)</f>
        <v>0</v>
      </c>
      <c r="N1577" s="57">
        <f t="shared" si="98"/>
        <v>-0.55000000000000004</v>
      </c>
      <c r="P1577" s="58">
        <f t="shared" si="99"/>
        <v>-0.38</v>
      </c>
    </row>
    <row r="1578" spans="1:16" x14ac:dyDescent="0.3">
      <c r="A1578">
        <v>726</v>
      </c>
      <c r="B1578" t="s">
        <v>151</v>
      </c>
      <c r="C1578">
        <v>2005</v>
      </c>
      <c r="D1578" s="57">
        <v>3.91</v>
      </c>
      <c r="E1578" s="57">
        <v>0</v>
      </c>
      <c r="F1578" s="57">
        <v>0</v>
      </c>
      <c r="G1578" s="57">
        <v>0.44</v>
      </c>
      <c r="H1578" s="57">
        <v>0.09</v>
      </c>
      <c r="I1578" s="57">
        <v>0</v>
      </c>
      <c r="J1578" s="57">
        <v>3.38</v>
      </c>
      <c r="K1578" s="59" t="str">
        <f t="shared" si="96"/>
        <v>726.2005</v>
      </c>
      <c r="L1578" s="58">
        <f t="shared" si="97"/>
        <v>-0.44</v>
      </c>
      <c r="M1578" s="58">
        <f>IFERROR(_xlfn.XLOOKUP(K1578,'02 By Fund. Year'!A:A,'02 By Fund. Year'!B:B),0)</f>
        <v>0</v>
      </c>
      <c r="N1578" s="57">
        <f t="shared" si="98"/>
        <v>-0.44</v>
      </c>
      <c r="P1578" s="58">
        <f t="shared" si="99"/>
        <v>-0.09</v>
      </c>
    </row>
    <row r="1579" spans="1:16" x14ac:dyDescent="0.3">
      <c r="A1579">
        <v>726</v>
      </c>
      <c r="B1579" t="s">
        <v>151</v>
      </c>
      <c r="C1579">
        <v>2004</v>
      </c>
      <c r="D1579" s="57">
        <v>2.93</v>
      </c>
      <c r="E1579" s="57">
        <v>0</v>
      </c>
      <c r="F1579" s="57">
        <v>0</v>
      </c>
      <c r="G1579" s="57">
        <v>0.44</v>
      </c>
      <c r="H1579" s="57">
        <v>0.05</v>
      </c>
      <c r="I1579" s="57">
        <v>0</v>
      </c>
      <c r="J1579" s="57">
        <v>2.44</v>
      </c>
      <c r="K1579" s="59" t="str">
        <f t="shared" si="96"/>
        <v>726.2004</v>
      </c>
      <c r="L1579" s="58">
        <f t="shared" si="97"/>
        <v>-0.44</v>
      </c>
      <c r="M1579" s="58">
        <f>IFERROR(_xlfn.XLOOKUP(K1579,'02 By Fund. Year'!A:A,'02 By Fund. Year'!B:B),0)</f>
        <v>0</v>
      </c>
      <c r="N1579" s="57">
        <f t="shared" si="98"/>
        <v>-0.44</v>
      </c>
      <c r="P1579" s="58">
        <f t="shared" si="99"/>
        <v>-0.05</v>
      </c>
    </row>
    <row r="1580" spans="1:16" x14ac:dyDescent="0.3">
      <c r="A1580">
        <v>726</v>
      </c>
      <c r="B1580" t="s">
        <v>151</v>
      </c>
      <c r="C1580">
        <v>2003</v>
      </c>
      <c r="D1580" s="57">
        <v>1.4</v>
      </c>
      <c r="E1580" s="57">
        <v>0</v>
      </c>
      <c r="F1580" s="57">
        <v>0</v>
      </c>
      <c r="G1580" s="57">
        <v>0.2</v>
      </c>
      <c r="H1580" s="57">
        <v>0</v>
      </c>
      <c r="I1580" s="57">
        <v>0</v>
      </c>
      <c r="J1580" s="57">
        <v>1.2</v>
      </c>
      <c r="K1580" s="59" t="str">
        <f t="shared" si="96"/>
        <v>726.2003</v>
      </c>
      <c r="L1580" s="58">
        <f t="shared" si="97"/>
        <v>-0.2</v>
      </c>
      <c r="M1580" s="58">
        <f>IFERROR(_xlfn.XLOOKUP(K1580,'02 By Fund. Year'!A:A,'02 By Fund. Year'!B:B),0)</f>
        <v>0</v>
      </c>
      <c r="N1580" s="57">
        <f t="shared" si="98"/>
        <v>-0.2</v>
      </c>
      <c r="P1580" s="58">
        <f t="shared" si="99"/>
        <v>0</v>
      </c>
    </row>
    <row r="1581" spans="1:16" x14ac:dyDescent="0.3">
      <c r="A1581">
        <v>726</v>
      </c>
      <c r="B1581" t="s">
        <v>151</v>
      </c>
      <c r="C1581">
        <v>2002</v>
      </c>
      <c r="D1581" s="57">
        <v>1.84</v>
      </c>
      <c r="E1581" s="57">
        <v>0</v>
      </c>
      <c r="F1581" s="57">
        <v>0</v>
      </c>
      <c r="G1581" s="57">
        <v>0</v>
      </c>
      <c r="H1581" s="57">
        <v>0</v>
      </c>
      <c r="I1581" s="57">
        <v>0</v>
      </c>
      <c r="J1581" s="57">
        <v>1.84</v>
      </c>
      <c r="K1581" s="59" t="str">
        <f t="shared" si="96"/>
        <v>726.2002</v>
      </c>
      <c r="L1581" s="58">
        <f t="shared" si="97"/>
        <v>0</v>
      </c>
      <c r="M1581" s="58">
        <f>IFERROR(_xlfn.XLOOKUP(K1581,'02 By Fund. Year'!A:A,'02 By Fund. Year'!B:B),0)</f>
        <v>0</v>
      </c>
      <c r="N1581" s="57">
        <f t="shared" si="98"/>
        <v>0</v>
      </c>
      <c r="P1581" s="58">
        <f t="shared" si="99"/>
        <v>0</v>
      </c>
    </row>
    <row r="1582" spans="1:16" x14ac:dyDescent="0.3">
      <c r="A1582">
        <v>726</v>
      </c>
      <c r="B1582" t="s">
        <v>151</v>
      </c>
      <c r="C1582">
        <v>2001</v>
      </c>
      <c r="D1582" s="57">
        <v>3.02</v>
      </c>
      <c r="E1582" s="57">
        <v>0</v>
      </c>
      <c r="F1582" s="57">
        <v>0</v>
      </c>
      <c r="G1582" s="57">
        <v>0</v>
      </c>
      <c r="H1582" s="57">
        <v>0</v>
      </c>
      <c r="I1582" s="57">
        <v>0</v>
      </c>
      <c r="J1582" s="57">
        <v>3.02</v>
      </c>
      <c r="K1582" s="59" t="str">
        <f t="shared" si="96"/>
        <v>726.2001</v>
      </c>
      <c r="L1582" s="58">
        <f t="shared" si="97"/>
        <v>0</v>
      </c>
      <c r="M1582" s="58">
        <f>IFERROR(_xlfn.XLOOKUP(K1582,'02 By Fund. Year'!A:A,'02 By Fund. Year'!B:B),0)</f>
        <v>0</v>
      </c>
      <c r="N1582" s="57">
        <f t="shared" si="98"/>
        <v>0</v>
      </c>
      <c r="P1582" s="58">
        <f t="shared" si="99"/>
        <v>0</v>
      </c>
    </row>
    <row r="1583" spans="1:16" x14ac:dyDescent="0.3">
      <c r="A1583">
        <v>726</v>
      </c>
      <c r="B1583" t="s">
        <v>151</v>
      </c>
      <c r="C1583">
        <v>2000</v>
      </c>
      <c r="D1583" s="57">
        <v>4.32</v>
      </c>
      <c r="E1583" s="57">
        <v>0</v>
      </c>
      <c r="F1583" s="57">
        <v>0</v>
      </c>
      <c r="G1583" s="57">
        <v>0</v>
      </c>
      <c r="H1583" s="57">
        <v>0</v>
      </c>
      <c r="I1583" s="57">
        <v>0</v>
      </c>
      <c r="J1583" s="57">
        <v>4.32</v>
      </c>
      <c r="K1583" s="59" t="str">
        <f t="shared" si="96"/>
        <v>726.2000</v>
      </c>
      <c r="L1583" s="58">
        <f t="shared" si="97"/>
        <v>0</v>
      </c>
      <c r="M1583" s="58">
        <f>IFERROR(_xlfn.XLOOKUP(K1583,'02 By Fund. Year'!A:A,'02 By Fund. Year'!B:B),0)</f>
        <v>0</v>
      </c>
      <c r="N1583" s="57">
        <f t="shared" si="98"/>
        <v>0</v>
      </c>
      <c r="P1583" s="58">
        <f t="shared" si="99"/>
        <v>0</v>
      </c>
    </row>
    <row r="1584" spans="1:16" x14ac:dyDescent="0.3">
      <c r="A1584">
        <v>726</v>
      </c>
      <c r="B1584" t="s">
        <v>151</v>
      </c>
      <c r="C1584">
        <v>1999</v>
      </c>
      <c r="D1584" s="57">
        <v>2.71</v>
      </c>
      <c r="E1584" s="57">
        <v>0</v>
      </c>
      <c r="F1584" s="57">
        <v>0</v>
      </c>
      <c r="G1584" s="57">
        <v>0</v>
      </c>
      <c r="H1584" s="57">
        <v>0</v>
      </c>
      <c r="I1584" s="57">
        <v>0</v>
      </c>
      <c r="J1584" s="57">
        <v>2.71</v>
      </c>
      <c r="K1584" s="59" t="str">
        <f t="shared" si="96"/>
        <v>726.1999</v>
      </c>
      <c r="L1584" s="58">
        <f t="shared" si="97"/>
        <v>0</v>
      </c>
      <c r="M1584" s="58">
        <f>IFERROR(_xlfn.XLOOKUP(K1584,'02 By Fund. Year'!A:A,'02 By Fund. Year'!B:B),0)</f>
        <v>0</v>
      </c>
      <c r="N1584" s="57">
        <f t="shared" si="98"/>
        <v>0</v>
      </c>
      <c r="P1584" s="58">
        <f t="shared" si="99"/>
        <v>0</v>
      </c>
    </row>
    <row r="1585" spans="1:16" x14ac:dyDescent="0.3">
      <c r="A1585">
        <v>726</v>
      </c>
      <c r="B1585" t="s">
        <v>151</v>
      </c>
      <c r="C1585">
        <v>1998</v>
      </c>
      <c r="D1585" s="57">
        <v>2.0699999999999998</v>
      </c>
      <c r="E1585" s="57">
        <v>0</v>
      </c>
      <c r="F1585" s="57">
        <v>0</v>
      </c>
      <c r="G1585" s="57">
        <v>0</v>
      </c>
      <c r="H1585" s="57">
        <v>0</v>
      </c>
      <c r="I1585" s="57">
        <v>0</v>
      </c>
      <c r="J1585" s="57">
        <v>2.0699999999999998</v>
      </c>
      <c r="K1585" s="59" t="str">
        <f t="shared" si="96"/>
        <v>726.1998</v>
      </c>
      <c r="L1585" s="58">
        <f t="shared" si="97"/>
        <v>0</v>
      </c>
      <c r="M1585" s="58">
        <f>IFERROR(_xlfn.XLOOKUP(K1585,'02 By Fund. Year'!A:A,'02 By Fund. Year'!B:B),0)</f>
        <v>0</v>
      </c>
      <c r="N1585" s="57">
        <f t="shared" si="98"/>
        <v>0</v>
      </c>
      <c r="P1585" s="58">
        <f t="shared" si="99"/>
        <v>0</v>
      </c>
    </row>
    <row r="1586" spans="1:16" x14ac:dyDescent="0.3">
      <c r="A1586">
        <v>726</v>
      </c>
      <c r="B1586" t="s">
        <v>151</v>
      </c>
      <c r="C1586">
        <v>1997</v>
      </c>
      <c r="D1586" s="57">
        <v>0.43</v>
      </c>
      <c r="E1586" s="57">
        <v>0</v>
      </c>
      <c r="F1586" s="57">
        <v>0</v>
      </c>
      <c r="G1586" s="57">
        <v>0</v>
      </c>
      <c r="H1586" s="57">
        <v>0</v>
      </c>
      <c r="I1586" s="57">
        <v>0</v>
      </c>
      <c r="J1586" s="57">
        <v>0.43</v>
      </c>
      <c r="K1586" s="59" t="str">
        <f t="shared" si="96"/>
        <v>726.1997</v>
      </c>
      <c r="L1586" s="58">
        <f t="shared" si="97"/>
        <v>0</v>
      </c>
      <c r="M1586" s="58">
        <f>IFERROR(_xlfn.XLOOKUP(K1586,'02 By Fund. Year'!A:A,'02 By Fund. Year'!B:B),0)</f>
        <v>0</v>
      </c>
      <c r="N1586" s="57">
        <f t="shared" si="98"/>
        <v>0</v>
      </c>
      <c r="P1586" s="58">
        <f t="shared" si="99"/>
        <v>0</v>
      </c>
    </row>
    <row r="1587" spans="1:16" x14ac:dyDescent="0.3">
      <c r="A1587">
        <v>726</v>
      </c>
      <c r="B1587" t="s">
        <v>151</v>
      </c>
      <c r="C1587">
        <v>1996</v>
      </c>
      <c r="D1587" s="57">
        <v>0.4</v>
      </c>
      <c r="E1587" s="57">
        <v>0</v>
      </c>
      <c r="F1587" s="57">
        <v>0</v>
      </c>
      <c r="G1587" s="57">
        <v>0</v>
      </c>
      <c r="H1587" s="57">
        <v>0</v>
      </c>
      <c r="I1587" s="57">
        <v>0</v>
      </c>
      <c r="J1587" s="57">
        <v>0.4</v>
      </c>
      <c r="K1587" s="59" t="str">
        <f t="shared" si="96"/>
        <v>726.1996</v>
      </c>
      <c r="L1587" s="58">
        <f t="shared" si="97"/>
        <v>0</v>
      </c>
      <c r="M1587" s="58">
        <f>IFERROR(_xlfn.XLOOKUP(K1587,'02 By Fund. Year'!A:A,'02 By Fund. Year'!B:B),0)</f>
        <v>0</v>
      </c>
      <c r="N1587" s="57">
        <f t="shared" si="98"/>
        <v>0</v>
      </c>
      <c r="P1587" s="58">
        <f t="shared" si="99"/>
        <v>0</v>
      </c>
    </row>
    <row r="1588" spans="1:16" x14ac:dyDescent="0.3">
      <c r="A1588">
        <v>726</v>
      </c>
      <c r="B1588" t="s">
        <v>151</v>
      </c>
      <c r="C1588">
        <v>1995</v>
      </c>
      <c r="D1588" s="57">
        <v>0.37</v>
      </c>
      <c r="E1588" s="57">
        <v>0</v>
      </c>
      <c r="F1588" s="57">
        <v>0</v>
      </c>
      <c r="G1588" s="57">
        <v>0</v>
      </c>
      <c r="H1588" s="57">
        <v>0</v>
      </c>
      <c r="I1588" s="57">
        <v>0</v>
      </c>
      <c r="J1588" s="57">
        <v>0.37</v>
      </c>
      <c r="K1588" s="59" t="str">
        <f t="shared" si="96"/>
        <v>726.1995</v>
      </c>
      <c r="L1588" s="58">
        <f t="shared" si="97"/>
        <v>0</v>
      </c>
      <c r="M1588" s="58">
        <f>IFERROR(_xlfn.XLOOKUP(K1588,'02 By Fund. Year'!A:A,'02 By Fund. Year'!B:B),0)</f>
        <v>0</v>
      </c>
      <c r="N1588" s="57">
        <f t="shared" si="98"/>
        <v>0</v>
      </c>
      <c r="P1588" s="58">
        <f t="shared" si="99"/>
        <v>0</v>
      </c>
    </row>
    <row r="1589" spans="1:16" x14ac:dyDescent="0.3">
      <c r="A1589">
        <v>726</v>
      </c>
      <c r="B1589" t="s">
        <v>151</v>
      </c>
      <c r="C1589">
        <v>1994</v>
      </c>
      <c r="D1589" s="57">
        <v>0</v>
      </c>
      <c r="E1589" s="57">
        <v>0</v>
      </c>
      <c r="F1589" s="57">
        <v>0</v>
      </c>
      <c r="G1589" s="57">
        <v>0</v>
      </c>
      <c r="H1589" s="57">
        <v>0</v>
      </c>
      <c r="I1589" s="57">
        <v>0</v>
      </c>
      <c r="J1589" s="57">
        <v>0</v>
      </c>
      <c r="K1589" s="59" t="str">
        <f t="shared" si="96"/>
        <v>726.1994</v>
      </c>
      <c r="L1589" s="58">
        <f t="shared" si="97"/>
        <v>0</v>
      </c>
      <c r="M1589" s="58">
        <f>IFERROR(_xlfn.XLOOKUP(K1589,'02 By Fund. Year'!A:A,'02 By Fund. Year'!B:B),0)</f>
        <v>0</v>
      </c>
      <c r="N1589" s="57">
        <f t="shared" si="98"/>
        <v>0</v>
      </c>
      <c r="P1589" s="58">
        <f t="shared" si="99"/>
        <v>0</v>
      </c>
    </row>
    <row r="1590" spans="1:16" x14ac:dyDescent="0.3">
      <c r="A1590">
        <v>726</v>
      </c>
      <c r="B1590" t="s">
        <v>151</v>
      </c>
      <c r="C1590">
        <v>1993</v>
      </c>
      <c r="D1590" s="57">
        <v>0.26</v>
      </c>
      <c r="E1590" s="57">
        <v>0</v>
      </c>
      <c r="F1590" s="57">
        <v>0</v>
      </c>
      <c r="G1590" s="57">
        <v>0</v>
      </c>
      <c r="H1590" s="57">
        <v>0</v>
      </c>
      <c r="I1590" s="57">
        <v>0</v>
      </c>
      <c r="J1590" s="57">
        <v>0.26</v>
      </c>
      <c r="K1590" s="59" t="str">
        <f t="shared" si="96"/>
        <v>726.1993</v>
      </c>
      <c r="L1590" s="58">
        <f t="shared" si="97"/>
        <v>0</v>
      </c>
      <c r="M1590" s="58">
        <f>IFERROR(_xlfn.XLOOKUP(K1590,'02 By Fund. Year'!A:A,'02 By Fund. Year'!B:B),0)</f>
        <v>0</v>
      </c>
      <c r="N1590" s="57">
        <f t="shared" si="98"/>
        <v>0</v>
      </c>
      <c r="P1590" s="58">
        <f t="shared" si="99"/>
        <v>0</v>
      </c>
    </row>
    <row r="1591" spans="1:16" x14ac:dyDescent="0.3">
      <c r="A1591">
        <v>726</v>
      </c>
      <c r="B1591" t="s">
        <v>151</v>
      </c>
      <c r="C1591">
        <v>1992</v>
      </c>
      <c r="D1591" s="57">
        <v>0.3</v>
      </c>
      <c r="E1591" s="57">
        <v>0</v>
      </c>
      <c r="F1591" s="57">
        <v>0</v>
      </c>
      <c r="G1591" s="57">
        <v>0</v>
      </c>
      <c r="H1591" s="57">
        <v>0</v>
      </c>
      <c r="I1591" s="57">
        <v>0</v>
      </c>
      <c r="J1591" s="57">
        <v>0.3</v>
      </c>
      <c r="K1591" s="59" t="str">
        <f t="shared" si="96"/>
        <v>726.1992</v>
      </c>
      <c r="L1591" s="58">
        <f t="shared" si="97"/>
        <v>0</v>
      </c>
      <c r="M1591" s="58">
        <f>IFERROR(_xlfn.XLOOKUP(K1591,'02 By Fund. Year'!A:A,'02 By Fund. Year'!B:B),0)</f>
        <v>0</v>
      </c>
      <c r="N1591" s="57">
        <f t="shared" si="98"/>
        <v>0</v>
      </c>
      <c r="P1591" s="58">
        <f t="shared" si="99"/>
        <v>0</v>
      </c>
    </row>
    <row r="1592" spans="1:16" x14ac:dyDescent="0.3">
      <c r="A1592">
        <v>726</v>
      </c>
      <c r="B1592" t="s">
        <v>151</v>
      </c>
      <c r="C1592">
        <v>1991</v>
      </c>
      <c r="D1592" s="57">
        <v>0.34</v>
      </c>
      <c r="E1592" s="57">
        <v>0</v>
      </c>
      <c r="F1592" s="57">
        <v>0</v>
      </c>
      <c r="G1592" s="57">
        <v>0</v>
      </c>
      <c r="H1592" s="57">
        <v>0</v>
      </c>
      <c r="I1592" s="57">
        <v>0</v>
      </c>
      <c r="J1592" s="57">
        <v>0.34</v>
      </c>
      <c r="K1592" s="59" t="str">
        <f t="shared" si="96"/>
        <v>726.1991</v>
      </c>
      <c r="L1592" s="58">
        <f t="shared" si="97"/>
        <v>0</v>
      </c>
      <c r="M1592" s="58">
        <f>IFERROR(_xlfn.XLOOKUP(K1592,'02 By Fund. Year'!A:A,'02 By Fund. Year'!B:B),0)</f>
        <v>0</v>
      </c>
      <c r="N1592" s="57">
        <f t="shared" si="98"/>
        <v>0</v>
      </c>
      <c r="P1592" s="58">
        <f t="shared" si="99"/>
        <v>0</v>
      </c>
    </row>
    <row r="1593" spans="1:16" x14ac:dyDescent="0.3">
      <c r="A1593">
        <v>726</v>
      </c>
      <c r="B1593" t="s">
        <v>151</v>
      </c>
      <c r="C1593">
        <v>1990</v>
      </c>
      <c r="D1593" s="57">
        <v>0.39</v>
      </c>
      <c r="E1593" s="57">
        <v>0</v>
      </c>
      <c r="F1593" s="57">
        <v>0</v>
      </c>
      <c r="G1593" s="57">
        <v>0</v>
      </c>
      <c r="H1593" s="57">
        <v>0</v>
      </c>
      <c r="I1593" s="57">
        <v>0</v>
      </c>
      <c r="J1593" s="57">
        <v>0.39</v>
      </c>
      <c r="K1593" s="59" t="str">
        <f t="shared" si="96"/>
        <v>726.1990</v>
      </c>
      <c r="L1593" s="58">
        <f t="shared" si="97"/>
        <v>0</v>
      </c>
      <c r="M1593" s="58">
        <f>IFERROR(_xlfn.XLOOKUP(K1593,'02 By Fund. Year'!A:A,'02 By Fund. Year'!B:B),0)</f>
        <v>0</v>
      </c>
      <c r="N1593" s="57">
        <f t="shared" si="98"/>
        <v>0</v>
      </c>
      <c r="P1593" s="58">
        <f t="shared" si="99"/>
        <v>0</v>
      </c>
    </row>
    <row r="1594" spans="1:16" x14ac:dyDescent="0.3">
      <c r="A1594">
        <v>726</v>
      </c>
      <c r="B1594" t="s">
        <v>151</v>
      </c>
      <c r="C1594">
        <v>1989</v>
      </c>
      <c r="D1594" s="57">
        <v>0.4</v>
      </c>
      <c r="E1594" s="57">
        <v>0</v>
      </c>
      <c r="F1594" s="57">
        <v>0</v>
      </c>
      <c r="G1594" s="57">
        <v>0</v>
      </c>
      <c r="H1594" s="57">
        <v>0</v>
      </c>
      <c r="I1594" s="57">
        <v>0</v>
      </c>
      <c r="J1594" s="57">
        <v>0.4</v>
      </c>
      <c r="K1594" s="59" t="str">
        <f t="shared" si="96"/>
        <v>726.1989</v>
      </c>
      <c r="L1594" s="58">
        <f t="shared" si="97"/>
        <v>0</v>
      </c>
      <c r="M1594" s="58">
        <f>IFERROR(_xlfn.XLOOKUP(K1594,'02 By Fund. Year'!A:A,'02 By Fund. Year'!B:B),0)</f>
        <v>0</v>
      </c>
      <c r="N1594" s="57">
        <f t="shared" si="98"/>
        <v>0</v>
      </c>
      <c r="P1594" s="58">
        <f t="shared" si="99"/>
        <v>0</v>
      </c>
    </row>
    <row r="1595" spans="1:16" x14ac:dyDescent="0.3">
      <c r="A1595">
        <v>726</v>
      </c>
      <c r="B1595" t="s">
        <v>151</v>
      </c>
      <c r="C1595">
        <v>1988</v>
      </c>
      <c r="D1595" s="57">
        <v>0.41</v>
      </c>
      <c r="E1595" s="57">
        <v>0</v>
      </c>
      <c r="F1595" s="57">
        <v>0</v>
      </c>
      <c r="G1595" s="57">
        <v>0</v>
      </c>
      <c r="H1595" s="57">
        <v>0</v>
      </c>
      <c r="I1595" s="57">
        <v>0</v>
      </c>
      <c r="J1595" s="57">
        <v>0.41</v>
      </c>
      <c r="K1595" s="59" t="str">
        <f t="shared" si="96"/>
        <v>726.1988</v>
      </c>
      <c r="L1595" s="58">
        <f t="shared" si="97"/>
        <v>0</v>
      </c>
      <c r="M1595" s="58">
        <f>IFERROR(_xlfn.XLOOKUP(K1595,'02 By Fund. Year'!A:A,'02 By Fund. Year'!B:B),0)</f>
        <v>0</v>
      </c>
      <c r="N1595" s="57">
        <f t="shared" si="98"/>
        <v>0</v>
      </c>
      <c r="P1595" s="58">
        <f t="shared" si="99"/>
        <v>0</v>
      </c>
    </row>
    <row r="1596" spans="1:16" x14ac:dyDescent="0.3">
      <c r="A1596">
        <v>726</v>
      </c>
      <c r="B1596" t="s">
        <v>151</v>
      </c>
      <c r="C1596">
        <v>1987</v>
      </c>
      <c r="D1596" s="57">
        <v>1.26</v>
      </c>
      <c r="E1596" s="57">
        <v>0</v>
      </c>
      <c r="F1596" s="57">
        <v>0</v>
      </c>
      <c r="G1596" s="57">
        <v>0</v>
      </c>
      <c r="H1596" s="57">
        <v>0.87</v>
      </c>
      <c r="I1596" s="57">
        <v>0</v>
      </c>
      <c r="J1596" s="57">
        <v>0.39</v>
      </c>
      <c r="K1596" s="59" t="str">
        <f t="shared" si="96"/>
        <v>726.1987</v>
      </c>
      <c r="L1596" s="58">
        <f t="shared" si="97"/>
        <v>0</v>
      </c>
      <c r="M1596" s="58">
        <f>IFERROR(_xlfn.XLOOKUP(K1596,'02 By Fund. Year'!A:A,'02 By Fund. Year'!B:B),0)</f>
        <v>0</v>
      </c>
      <c r="N1596" s="57">
        <f t="shared" si="98"/>
        <v>0</v>
      </c>
      <c r="P1596" s="58">
        <f t="shared" si="99"/>
        <v>-0.87</v>
      </c>
    </row>
    <row r="1597" spans="1:16" x14ac:dyDescent="0.3">
      <c r="A1597">
        <v>726</v>
      </c>
      <c r="B1597" t="s">
        <v>151</v>
      </c>
      <c r="C1597">
        <v>1986</v>
      </c>
      <c r="D1597" s="57">
        <v>0.99</v>
      </c>
      <c r="E1597" s="57">
        <v>0</v>
      </c>
      <c r="F1597" s="57">
        <v>0</v>
      </c>
      <c r="G1597" s="57">
        <v>0</v>
      </c>
      <c r="H1597" s="57">
        <v>0.71</v>
      </c>
      <c r="I1597" s="57">
        <v>0</v>
      </c>
      <c r="J1597" s="57">
        <v>0.28000000000000003</v>
      </c>
      <c r="K1597" s="59" t="str">
        <f t="shared" si="96"/>
        <v>726.1986</v>
      </c>
      <c r="L1597" s="58">
        <f t="shared" si="97"/>
        <v>0</v>
      </c>
      <c r="M1597" s="58">
        <f>IFERROR(_xlfn.XLOOKUP(K1597,'02 By Fund. Year'!A:A,'02 By Fund. Year'!B:B),0)</f>
        <v>0</v>
      </c>
      <c r="N1597" s="57">
        <f t="shared" si="98"/>
        <v>0</v>
      </c>
      <c r="P1597" s="58">
        <f t="shared" si="99"/>
        <v>-0.71</v>
      </c>
    </row>
    <row r="1598" spans="1:16" x14ac:dyDescent="0.3">
      <c r="A1598">
        <v>726</v>
      </c>
      <c r="B1598" t="s">
        <v>151</v>
      </c>
      <c r="C1598">
        <v>1985</v>
      </c>
      <c r="D1598" s="57">
        <v>0.89</v>
      </c>
      <c r="E1598" s="57">
        <v>0</v>
      </c>
      <c r="F1598" s="57">
        <v>0</v>
      </c>
      <c r="G1598" s="57">
        <v>0</v>
      </c>
      <c r="H1598" s="57">
        <v>0.69</v>
      </c>
      <c r="I1598" s="57">
        <v>0</v>
      </c>
      <c r="J1598" s="57">
        <v>0.2</v>
      </c>
      <c r="K1598" s="59" t="str">
        <f t="shared" si="96"/>
        <v>726.1985</v>
      </c>
      <c r="L1598" s="58">
        <f t="shared" si="97"/>
        <v>0</v>
      </c>
      <c r="M1598" s="58">
        <f>IFERROR(_xlfn.XLOOKUP(K1598,'02 By Fund. Year'!A:A,'02 By Fund. Year'!B:B),0)</f>
        <v>0</v>
      </c>
      <c r="N1598" s="57">
        <f t="shared" si="98"/>
        <v>0</v>
      </c>
      <c r="P1598" s="58">
        <f t="shared" si="99"/>
        <v>-0.69</v>
      </c>
    </row>
    <row r="1599" spans="1:16" x14ac:dyDescent="0.3">
      <c r="A1599">
        <v>726</v>
      </c>
      <c r="B1599" t="s">
        <v>151</v>
      </c>
      <c r="C1599">
        <v>1984</v>
      </c>
      <c r="D1599" s="57">
        <v>0.64</v>
      </c>
      <c r="E1599" s="57">
        <v>0</v>
      </c>
      <c r="F1599" s="57">
        <v>0</v>
      </c>
      <c r="G1599" s="57">
        <v>0</v>
      </c>
      <c r="H1599" s="57">
        <v>0.64</v>
      </c>
      <c r="I1599" s="57">
        <v>0</v>
      </c>
      <c r="J1599" s="57">
        <v>0</v>
      </c>
      <c r="K1599" s="59" t="str">
        <f t="shared" si="96"/>
        <v>726.1984</v>
      </c>
      <c r="L1599" s="58">
        <f t="shared" si="97"/>
        <v>0</v>
      </c>
      <c r="M1599" s="58">
        <f>IFERROR(_xlfn.XLOOKUP(K1599,'02 By Fund. Year'!A:A,'02 By Fund. Year'!B:B),0)</f>
        <v>0</v>
      </c>
      <c r="N1599" s="57">
        <f t="shared" si="98"/>
        <v>0</v>
      </c>
      <c r="P1599" s="58">
        <f t="shared" si="99"/>
        <v>-0.64</v>
      </c>
    </row>
    <row r="1600" spans="1:16" x14ac:dyDescent="0.3">
      <c r="A1600">
        <v>726</v>
      </c>
      <c r="B1600" t="s">
        <v>151</v>
      </c>
      <c r="C1600">
        <v>1983</v>
      </c>
      <c r="D1600" s="57">
        <v>0.15</v>
      </c>
      <c r="E1600" s="57">
        <v>0</v>
      </c>
      <c r="F1600" s="57">
        <v>0</v>
      </c>
      <c r="G1600" s="57">
        <v>0</v>
      </c>
      <c r="H1600" s="57">
        <v>0.15</v>
      </c>
      <c r="I1600" s="57">
        <v>0</v>
      </c>
      <c r="J1600" s="57">
        <v>0</v>
      </c>
      <c r="K1600" s="59" t="str">
        <f t="shared" si="96"/>
        <v>726.1983</v>
      </c>
      <c r="L1600" s="58">
        <f t="shared" si="97"/>
        <v>0</v>
      </c>
      <c r="M1600" s="58">
        <f>IFERROR(_xlfn.XLOOKUP(K1600,'02 By Fund. Year'!A:A,'02 By Fund. Year'!B:B),0)</f>
        <v>0</v>
      </c>
      <c r="N1600" s="57">
        <f t="shared" si="98"/>
        <v>0</v>
      </c>
      <c r="P1600" s="58">
        <f t="shared" si="99"/>
        <v>-0.15</v>
      </c>
    </row>
    <row r="1601" spans="1:16" x14ac:dyDescent="0.3">
      <c r="A1601">
        <v>728</v>
      </c>
      <c r="B1601" t="s">
        <v>152</v>
      </c>
      <c r="C1601">
        <v>2025</v>
      </c>
      <c r="D1601" s="57">
        <v>804502.37</v>
      </c>
      <c r="E1601" s="57">
        <v>262.54000000000002</v>
      </c>
      <c r="F1601" s="57">
        <v>-866.02</v>
      </c>
      <c r="G1601" s="57">
        <v>3.91</v>
      </c>
      <c r="H1601" s="57">
        <v>774654.27</v>
      </c>
      <c r="I1601" s="57">
        <v>20556.599999999999</v>
      </c>
      <c r="J1601" s="57">
        <v>8684.11</v>
      </c>
      <c r="K1601" s="59" t="str">
        <f t="shared" si="96"/>
        <v>728.2025</v>
      </c>
      <c r="L1601" s="58">
        <f t="shared" si="97"/>
        <v>-607.39</v>
      </c>
      <c r="M1601" s="58">
        <f>IFERROR(_xlfn.XLOOKUP(K1601,'02 By Fund. Year'!A:A,'02 By Fund. Year'!B:B),0)</f>
        <v>-2933.1600000000003</v>
      </c>
      <c r="N1601" s="57">
        <f t="shared" si="98"/>
        <v>-3540.55</v>
      </c>
      <c r="P1601" s="58">
        <f t="shared" si="99"/>
        <v>-771721.11</v>
      </c>
    </row>
    <row r="1602" spans="1:16" x14ac:dyDescent="0.3">
      <c r="A1602">
        <v>728</v>
      </c>
      <c r="B1602" t="s">
        <v>152</v>
      </c>
      <c r="C1602">
        <v>2024</v>
      </c>
      <c r="D1602" s="57">
        <v>7895.76</v>
      </c>
      <c r="E1602" s="57">
        <v>0</v>
      </c>
      <c r="F1602" s="57">
        <v>-573.07000000000005</v>
      </c>
      <c r="G1602" s="57">
        <v>3.42</v>
      </c>
      <c r="H1602" s="57">
        <v>4786.5</v>
      </c>
      <c r="I1602" s="57">
        <v>-3.64</v>
      </c>
      <c r="J1602" s="57">
        <v>2536.41</v>
      </c>
      <c r="K1602" s="59" t="str">
        <f t="shared" si="96"/>
        <v>728.2024</v>
      </c>
      <c r="L1602" s="58">
        <f t="shared" si="97"/>
        <v>-576.49</v>
      </c>
      <c r="M1602" s="58">
        <f>IFERROR(_xlfn.XLOOKUP(K1602,'02 By Fund. Year'!A:A,'02 By Fund. Year'!B:B),0)</f>
        <v>4722.28</v>
      </c>
      <c r="N1602" s="57">
        <f t="shared" si="98"/>
        <v>4145.79</v>
      </c>
      <c r="P1602" s="58">
        <f t="shared" si="99"/>
        <v>-9508.7799999999988</v>
      </c>
    </row>
    <row r="1603" spans="1:16" x14ac:dyDescent="0.3">
      <c r="A1603">
        <v>728</v>
      </c>
      <c r="B1603" t="s">
        <v>152</v>
      </c>
      <c r="C1603">
        <v>2023</v>
      </c>
      <c r="D1603" s="57">
        <v>1969.45</v>
      </c>
      <c r="E1603" s="57">
        <v>2.41</v>
      </c>
      <c r="F1603" s="57">
        <v>-84.09</v>
      </c>
      <c r="G1603" s="57">
        <v>2.36</v>
      </c>
      <c r="H1603" s="57">
        <v>663.48</v>
      </c>
      <c r="I1603" s="57">
        <v>0.01</v>
      </c>
      <c r="J1603" s="57">
        <v>1221.92</v>
      </c>
      <c r="K1603" s="59" t="str">
        <f t="shared" si="96"/>
        <v>728.2023</v>
      </c>
      <c r="L1603" s="58">
        <f t="shared" si="97"/>
        <v>-84.04</v>
      </c>
      <c r="M1603" s="58">
        <f>IFERROR(_xlfn.XLOOKUP(K1603,'02 By Fund. Year'!A:A,'02 By Fund. Year'!B:B),0)</f>
        <v>1417.1699999999998</v>
      </c>
      <c r="N1603" s="57">
        <f t="shared" si="98"/>
        <v>1333.1299999999999</v>
      </c>
      <c r="P1603" s="58">
        <f t="shared" si="99"/>
        <v>-2080.6499999999996</v>
      </c>
    </row>
    <row r="1604" spans="1:16" x14ac:dyDescent="0.3">
      <c r="A1604">
        <v>728</v>
      </c>
      <c r="B1604" t="s">
        <v>152</v>
      </c>
      <c r="C1604">
        <v>2022</v>
      </c>
      <c r="D1604" s="57">
        <v>1066.08</v>
      </c>
      <c r="E1604" s="57">
        <v>0</v>
      </c>
      <c r="F1604" s="57">
        <v>-53.63</v>
      </c>
      <c r="G1604" s="57">
        <v>2.25</v>
      </c>
      <c r="H1604" s="57">
        <v>445.81</v>
      </c>
      <c r="I1604" s="57">
        <v>0.02</v>
      </c>
      <c r="J1604" s="57">
        <v>564.37</v>
      </c>
      <c r="K1604" s="59" t="str">
        <f t="shared" si="96"/>
        <v>728.2022</v>
      </c>
      <c r="L1604" s="58">
        <f t="shared" si="97"/>
        <v>-55.88</v>
      </c>
      <c r="M1604" s="58">
        <f>IFERROR(_xlfn.XLOOKUP(K1604,'02 By Fund. Year'!A:A,'02 By Fund. Year'!B:B),0)</f>
        <v>88.63000000000001</v>
      </c>
      <c r="N1604" s="57">
        <f t="shared" si="98"/>
        <v>32.750000000000007</v>
      </c>
      <c r="P1604" s="58">
        <f t="shared" si="99"/>
        <v>-534.44000000000005</v>
      </c>
    </row>
    <row r="1605" spans="1:16" x14ac:dyDescent="0.3">
      <c r="A1605">
        <v>728</v>
      </c>
      <c r="B1605" t="s">
        <v>152</v>
      </c>
      <c r="C1605">
        <v>2021</v>
      </c>
      <c r="D1605" s="57">
        <v>422.65</v>
      </c>
      <c r="E1605" s="57">
        <v>0</v>
      </c>
      <c r="F1605" s="57">
        <v>-70.88</v>
      </c>
      <c r="G1605" s="57">
        <v>3.12</v>
      </c>
      <c r="H1605" s="57">
        <v>165.71</v>
      </c>
      <c r="I1605" s="57">
        <v>-0.75</v>
      </c>
      <c r="J1605" s="57">
        <v>183.69</v>
      </c>
      <c r="K1605" s="59" t="str">
        <f t="shared" si="96"/>
        <v>728.2021</v>
      </c>
      <c r="L1605" s="58">
        <f t="shared" si="97"/>
        <v>-74</v>
      </c>
      <c r="M1605" s="58">
        <f>IFERROR(_xlfn.XLOOKUP(K1605,'02 By Fund. Year'!A:A,'02 By Fund. Year'!B:B),0)</f>
        <v>93.72</v>
      </c>
      <c r="N1605" s="57">
        <f t="shared" si="98"/>
        <v>19.72</v>
      </c>
      <c r="P1605" s="58">
        <f t="shared" si="99"/>
        <v>-259.43</v>
      </c>
    </row>
    <row r="1606" spans="1:16" x14ac:dyDescent="0.3">
      <c r="A1606">
        <v>728</v>
      </c>
      <c r="B1606" t="s">
        <v>152</v>
      </c>
      <c r="C1606">
        <v>2020</v>
      </c>
      <c r="D1606" s="57">
        <v>150.34</v>
      </c>
      <c r="E1606" s="57">
        <v>0</v>
      </c>
      <c r="F1606" s="57">
        <v>-34.56</v>
      </c>
      <c r="G1606" s="57">
        <v>2.5099999999999998</v>
      </c>
      <c r="H1606" s="57">
        <v>9.8800000000000008</v>
      </c>
      <c r="I1606" s="57">
        <v>0.09</v>
      </c>
      <c r="J1606" s="57">
        <v>103.3</v>
      </c>
      <c r="K1606" s="59" t="str">
        <f t="shared" ref="K1606:K1669" si="100">CONCATENATE(A1606,".",C1606)</f>
        <v>728.2020</v>
      </c>
      <c r="L1606" s="58">
        <f t="shared" ref="L1606:L1669" si="101">SUM(E1606,F1606,-G1606)</f>
        <v>-37.07</v>
      </c>
      <c r="M1606" s="58">
        <f>IFERROR(_xlfn.XLOOKUP(K1606,'02 By Fund. Year'!A:A,'02 By Fund. Year'!B:B),0)</f>
        <v>19.740000000000002</v>
      </c>
      <c r="N1606" s="57">
        <f t="shared" ref="N1606:N1669" si="102">SUM(L1606:M1606)</f>
        <v>-17.329999999999998</v>
      </c>
      <c r="P1606" s="58">
        <f t="shared" ref="P1606:P1669" si="103">-SUM(H1606,M1606)</f>
        <v>-29.620000000000005</v>
      </c>
    </row>
    <row r="1607" spans="1:16" x14ac:dyDescent="0.3">
      <c r="A1607">
        <v>728</v>
      </c>
      <c r="B1607" t="s">
        <v>152</v>
      </c>
      <c r="C1607">
        <v>2019</v>
      </c>
      <c r="D1607" s="57">
        <v>127.6</v>
      </c>
      <c r="E1607" s="57">
        <v>0</v>
      </c>
      <c r="F1607" s="57">
        <v>-11.9</v>
      </c>
      <c r="G1607" s="57">
        <v>5.82</v>
      </c>
      <c r="H1607" s="57">
        <v>16.55</v>
      </c>
      <c r="I1607" s="57">
        <v>-0.04</v>
      </c>
      <c r="J1607" s="57">
        <v>93.37</v>
      </c>
      <c r="K1607" s="59" t="str">
        <f t="shared" si="100"/>
        <v>728.2019</v>
      </c>
      <c r="L1607" s="58">
        <f t="shared" si="101"/>
        <v>-17.72</v>
      </c>
      <c r="M1607" s="58">
        <f>IFERROR(_xlfn.XLOOKUP(K1607,'02 By Fund. Year'!A:A,'02 By Fund. Year'!B:B),0)</f>
        <v>-1.73</v>
      </c>
      <c r="N1607" s="57">
        <f t="shared" si="102"/>
        <v>-19.45</v>
      </c>
      <c r="P1607" s="58">
        <f t="shared" si="103"/>
        <v>-14.82</v>
      </c>
    </row>
    <row r="1608" spans="1:16" x14ac:dyDescent="0.3">
      <c r="A1608">
        <v>728</v>
      </c>
      <c r="B1608" t="s">
        <v>152</v>
      </c>
      <c r="C1608">
        <v>2018</v>
      </c>
      <c r="D1608" s="57">
        <v>66.599999999999994</v>
      </c>
      <c r="E1608" s="57">
        <v>0</v>
      </c>
      <c r="F1608" s="57">
        <v>0</v>
      </c>
      <c r="G1608" s="57">
        <v>18.09</v>
      </c>
      <c r="H1608" s="57">
        <v>4.46</v>
      </c>
      <c r="I1608" s="57">
        <v>0</v>
      </c>
      <c r="J1608" s="57">
        <v>44.05</v>
      </c>
      <c r="K1608" s="59" t="str">
        <f t="shared" si="100"/>
        <v>728.2018</v>
      </c>
      <c r="L1608" s="58">
        <f t="shared" si="101"/>
        <v>-18.09</v>
      </c>
      <c r="M1608" s="58">
        <f>IFERROR(_xlfn.XLOOKUP(K1608,'02 By Fund. Year'!A:A,'02 By Fund. Year'!B:B),0)</f>
        <v>-1.9999999999999983E-2</v>
      </c>
      <c r="N1608" s="57">
        <f t="shared" si="102"/>
        <v>-18.11</v>
      </c>
      <c r="P1608" s="58">
        <f t="shared" si="103"/>
        <v>-4.4400000000000004</v>
      </c>
    </row>
    <row r="1609" spans="1:16" x14ac:dyDescent="0.3">
      <c r="A1609">
        <v>728</v>
      </c>
      <c r="B1609" t="s">
        <v>152</v>
      </c>
      <c r="C1609">
        <v>2017</v>
      </c>
      <c r="D1609" s="57">
        <v>28.83</v>
      </c>
      <c r="E1609" s="57">
        <v>0</v>
      </c>
      <c r="F1609" s="57">
        <v>0</v>
      </c>
      <c r="G1609" s="57">
        <v>0.5</v>
      </c>
      <c r="H1609" s="57">
        <v>2.2599999999999998</v>
      </c>
      <c r="I1609" s="57">
        <v>0</v>
      </c>
      <c r="J1609" s="57">
        <v>26.07</v>
      </c>
      <c r="K1609" s="59" t="str">
        <f t="shared" si="100"/>
        <v>728.2017</v>
      </c>
      <c r="L1609" s="58">
        <f t="shared" si="101"/>
        <v>-0.5</v>
      </c>
      <c r="M1609" s="58">
        <f>IFERROR(_xlfn.XLOOKUP(K1609,'02 By Fund. Year'!A:A,'02 By Fund. Year'!B:B),0)</f>
        <v>0</v>
      </c>
      <c r="N1609" s="57">
        <f t="shared" si="102"/>
        <v>-0.5</v>
      </c>
      <c r="P1609" s="58">
        <f t="shared" si="103"/>
        <v>-2.2599999999999998</v>
      </c>
    </row>
    <row r="1610" spans="1:16" x14ac:dyDescent="0.3">
      <c r="A1610">
        <v>728</v>
      </c>
      <c r="B1610" t="s">
        <v>152</v>
      </c>
      <c r="C1610">
        <v>2016</v>
      </c>
      <c r="D1610" s="57">
        <v>27.73</v>
      </c>
      <c r="E1610" s="57">
        <v>0</v>
      </c>
      <c r="F1610" s="57">
        <v>0</v>
      </c>
      <c r="G1610" s="57">
        <v>7.09</v>
      </c>
      <c r="H1610" s="57">
        <v>2.39</v>
      </c>
      <c r="I1610" s="57">
        <v>0</v>
      </c>
      <c r="J1610" s="57">
        <v>18.25</v>
      </c>
      <c r="K1610" s="59" t="str">
        <f t="shared" si="100"/>
        <v>728.2016</v>
      </c>
      <c r="L1610" s="58">
        <f t="shared" si="101"/>
        <v>-7.09</v>
      </c>
      <c r="M1610" s="58">
        <f>IFERROR(_xlfn.XLOOKUP(K1610,'02 By Fund. Year'!A:A,'02 By Fund. Year'!B:B),0)</f>
        <v>0</v>
      </c>
      <c r="N1610" s="57">
        <f t="shared" si="102"/>
        <v>-7.09</v>
      </c>
      <c r="P1610" s="58">
        <f t="shared" si="103"/>
        <v>-2.39</v>
      </c>
    </row>
    <row r="1611" spans="1:16" x14ac:dyDescent="0.3">
      <c r="A1611">
        <v>728</v>
      </c>
      <c r="B1611" t="s">
        <v>152</v>
      </c>
      <c r="C1611">
        <v>2015</v>
      </c>
      <c r="D1611" s="57">
        <v>15.69</v>
      </c>
      <c r="E1611" s="57">
        <v>0</v>
      </c>
      <c r="F1611" s="57">
        <v>0</v>
      </c>
      <c r="G1611" s="57">
        <v>0.38</v>
      </c>
      <c r="H1611" s="57">
        <v>2.2000000000000002</v>
      </c>
      <c r="I1611" s="57">
        <v>0</v>
      </c>
      <c r="J1611" s="57">
        <v>13.11</v>
      </c>
      <c r="K1611" s="59" t="str">
        <f t="shared" si="100"/>
        <v>728.2015</v>
      </c>
      <c r="L1611" s="58">
        <f t="shared" si="101"/>
        <v>-0.38</v>
      </c>
      <c r="M1611" s="58">
        <f>IFERROR(_xlfn.XLOOKUP(K1611,'02 By Fund. Year'!A:A,'02 By Fund. Year'!B:B),0)</f>
        <v>0</v>
      </c>
      <c r="N1611" s="57">
        <f t="shared" si="102"/>
        <v>-0.38</v>
      </c>
      <c r="P1611" s="58">
        <f t="shared" si="103"/>
        <v>-2.2000000000000002</v>
      </c>
    </row>
    <row r="1612" spans="1:16" x14ac:dyDescent="0.3">
      <c r="A1612">
        <v>728</v>
      </c>
      <c r="B1612" t="s">
        <v>152</v>
      </c>
      <c r="C1612">
        <v>2014</v>
      </c>
      <c r="D1612" s="57">
        <v>19.690000000000001</v>
      </c>
      <c r="E1612" s="57">
        <v>0</v>
      </c>
      <c r="F1612" s="57">
        <v>0</v>
      </c>
      <c r="G1612" s="57">
        <v>0.21</v>
      </c>
      <c r="H1612" s="57">
        <v>1.8</v>
      </c>
      <c r="I1612" s="57">
        <v>0</v>
      </c>
      <c r="J1612" s="57">
        <v>17.68</v>
      </c>
      <c r="K1612" s="59" t="str">
        <f t="shared" si="100"/>
        <v>728.2014</v>
      </c>
      <c r="L1612" s="58">
        <f t="shared" si="101"/>
        <v>-0.21</v>
      </c>
      <c r="M1612" s="58">
        <f>IFERROR(_xlfn.XLOOKUP(K1612,'02 By Fund. Year'!A:A,'02 By Fund. Year'!B:B),0)</f>
        <v>0</v>
      </c>
      <c r="N1612" s="57">
        <f t="shared" si="102"/>
        <v>-0.21</v>
      </c>
      <c r="P1612" s="58">
        <f t="shared" si="103"/>
        <v>-1.8</v>
      </c>
    </row>
    <row r="1613" spans="1:16" x14ac:dyDescent="0.3">
      <c r="A1613">
        <v>728</v>
      </c>
      <c r="B1613" t="s">
        <v>152</v>
      </c>
      <c r="C1613">
        <v>2013</v>
      </c>
      <c r="D1613" s="57">
        <v>14.49</v>
      </c>
      <c r="E1613" s="57">
        <v>0</v>
      </c>
      <c r="F1613" s="57">
        <v>0</v>
      </c>
      <c r="G1613" s="57">
        <v>0.22</v>
      </c>
      <c r="H1613" s="57">
        <v>0</v>
      </c>
      <c r="I1613" s="57">
        <v>0</v>
      </c>
      <c r="J1613" s="57">
        <v>14.27</v>
      </c>
      <c r="K1613" s="59" t="str">
        <f t="shared" si="100"/>
        <v>728.2013</v>
      </c>
      <c r="L1613" s="58">
        <f t="shared" si="101"/>
        <v>-0.22</v>
      </c>
      <c r="M1613" s="58">
        <f>IFERROR(_xlfn.XLOOKUP(K1613,'02 By Fund. Year'!A:A,'02 By Fund. Year'!B:B),0)</f>
        <v>0</v>
      </c>
      <c r="N1613" s="57">
        <f t="shared" si="102"/>
        <v>-0.22</v>
      </c>
      <c r="P1613" s="58">
        <f t="shared" si="103"/>
        <v>0</v>
      </c>
    </row>
    <row r="1614" spans="1:16" x14ac:dyDescent="0.3">
      <c r="A1614">
        <v>728</v>
      </c>
      <c r="B1614" t="s">
        <v>152</v>
      </c>
      <c r="C1614">
        <v>2012</v>
      </c>
      <c r="D1614" s="57">
        <v>12.92</v>
      </c>
      <c r="E1614" s="57">
        <v>0</v>
      </c>
      <c r="F1614" s="57">
        <v>0</v>
      </c>
      <c r="G1614" s="57">
        <v>0.22</v>
      </c>
      <c r="H1614" s="57">
        <v>0</v>
      </c>
      <c r="I1614" s="57">
        <v>0</v>
      </c>
      <c r="J1614" s="57">
        <v>12.7</v>
      </c>
      <c r="K1614" s="59" t="str">
        <f t="shared" si="100"/>
        <v>728.2012</v>
      </c>
      <c r="L1614" s="58">
        <f t="shared" si="101"/>
        <v>-0.22</v>
      </c>
      <c r="M1614" s="58">
        <f>IFERROR(_xlfn.XLOOKUP(K1614,'02 By Fund. Year'!A:A,'02 By Fund. Year'!B:B),0)</f>
        <v>0</v>
      </c>
      <c r="N1614" s="57">
        <f t="shared" si="102"/>
        <v>-0.22</v>
      </c>
      <c r="P1614" s="58">
        <f t="shared" si="103"/>
        <v>0</v>
      </c>
    </row>
    <row r="1615" spans="1:16" x14ac:dyDescent="0.3">
      <c r="A1615">
        <v>728</v>
      </c>
      <c r="B1615" t="s">
        <v>152</v>
      </c>
      <c r="C1615">
        <v>2011</v>
      </c>
      <c r="D1615" s="57">
        <v>24.82</v>
      </c>
      <c r="E1615" s="57">
        <v>0</v>
      </c>
      <c r="F1615" s="57">
        <v>0</v>
      </c>
      <c r="G1615" s="57">
        <v>0.23</v>
      </c>
      <c r="H1615" s="57">
        <v>1.1299999999999999</v>
      </c>
      <c r="I1615" s="57">
        <v>0</v>
      </c>
      <c r="J1615" s="57">
        <v>23.46</v>
      </c>
      <c r="K1615" s="59" t="str">
        <f t="shared" si="100"/>
        <v>728.2011</v>
      </c>
      <c r="L1615" s="58">
        <f t="shared" si="101"/>
        <v>-0.23</v>
      </c>
      <c r="M1615" s="58">
        <f>IFERROR(_xlfn.XLOOKUP(K1615,'02 By Fund. Year'!A:A,'02 By Fund. Year'!B:B),0)</f>
        <v>0</v>
      </c>
      <c r="N1615" s="57">
        <f t="shared" si="102"/>
        <v>-0.23</v>
      </c>
      <c r="P1615" s="58">
        <f t="shared" si="103"/>
        <v>-1.1299999999999999</v>
      </c>
    </row>
    <row r="1616" spans="1:16" x14ac:dyDescent="0.3">
      <c r="A1616">
        <v>728</v>
      </c>
      <c r="B1616" t="s">
        <v>152</v>
      </c>
      <c r="C1616">
        <v>2010</v>
      </c>
      <c r="D1616" s="57">
        <v>12.52</v>
      </c>
      <c r="E1616" s="57">
        <v>0</v>
      </c>
      <c r="F1616" s="57">
        <v>0</v>
      </c>
      <c r="G1616" s="57">
        <v>0.28999999999999998</v>
      </c>
      <c r="H1616" s="57">
        <v>1.1200000000000001</v>
      </c>
      <c r="I1616" s="57">
        <v>0</v>
      </c>
      <c r="J1616" s="57">
        <v>11.11</v>
      </c>
      <c r="K1616" s="59" t="str">
        <f t="shared" si="100"/>
        <v>728.2010</v>
      </c>
      <c r="L1616" s="58">
        <f t="shared" si="101"/>
        <v>-0.28999999999999998</v>
      </c>
      <c r="M1616" s="58">
        <f>IFERROR(_xlfn.XLOOKUP(K1616,'02 By Fund. Year'!A:A,'02 By Fund. Year'!B:B),0)</f>
        <v>0</v>
      </c>
      <c r="N1616" s="57">
        <f t="shared" si="102"/>
        <v>-0.28999999999999998</v>
      </c>
      <c r="P1616" s="58">
        <f t="shared" si="103"/>
        <v>-1.1200000000000001</v>
      </c>
    </row>
    <row r="1617" spans="1:16" x14ac:dyDescent="0.3">
      <c r="A1617">
        <v>728</v>
      </c>
      <c r="B1617" t="s">
        <v>152</v>
      </c>
      <c r="C1617">
        <v>2009</v>
      </c>
      <c r="D1617" s="57">
        <v>16.22</v>
      </c>
      <c r="E1617" s="57">
        <v>0</v>
      </c>
      <c r="F1617" s="57">
        <v>0</v>
      </c>
      <c r="G1617" s="57">
        <v>2.67</v>
      </c>
      <c r="H1617" s="57">
        <v>1.1100000000000001</v>
      </c>
      <c r="I1617" s="57">
        <v>0</v>
      </c>
      <c r="J1617" s="57">
        <v>12.44</v>
      </c>
      <c r="K1617" s="59" t="str">
        <f t="shared" si="100"/>
        <v>728.2009</v>
      </c>
      <c r="L1617" s="58">
        <f t="shared" si="101"/>
        <v>-2.67</v>
      </c>
      <c r="M1617" s="58">
        <f>IFERROR(_xlfn.XLOOKUP(K1617,'02 By Fund. Year'!A:A,'02 By Fund. Year'!B:B),0)</f>
        <v>0</v>
      </c>
      <c r="N1617" s="57">
        <f t="shared" si="102"/>
        <v>-2.67</v>
      </c>
      <c r="P1617" s="58">
        <f t="shared" si="103"/>
        <v>-1.1100000000000001</v>
      </c>
    </row>
    <row r="1618" spans="1:16" x14ac:dyDescent="0.3">
      <c r="A1618">
        <v>728</v>
      </c>
      <c r="B1618" t="s">
        <v>152</v>
      </c>
      <c r="C1618">
        <v>2008</v>
      </c>
      <c r="D1618" s="57">
        <v>8.41</v>
      </c>
      <c r="E1618" s="57">
        <v>0</v>
      </c>
      <c r="F1618" s="57">
        <v>0</v>
      </c>
      <c r="G1618" s="57">
        <v>1.7</v>
      </c>
      <c r="H1618" s="57">
        <v>1.1100000000000001</v>
      </c>
      <c r="I1618" s="57">
        <v>0</v>
      </c>
      <c r="J1618" s="57">
        <v>5.6</v>
      </c>
      <c r="K1618" s="59" t="str">
        <f t="shared" si="100"/>
        <v>728.2008</v>
      </c>
      <c r="L1618" s="58">
        <f t="shared" si="101"/>
        <v>-1.7</v>
      </c>
      <c r="M1618" s="58">
        <f>IFERROR(_xlfn.XLOOKUP(K1618,'02 By Fund. Year'!A:A,'02 By Fund. Year'!B:B),0)</f>
        <v>0</v>
      </c>
      <c r="N1618" s="57">
        <f t="shared" si="102"/>
        <v>-1.7</v>
      </c>
      <c r="P1618" s="58">
        <f t="shared" si="103"/>
        <v>-1.1100000000000001</v>
      </c>
    </row>
    <row r="1619" spans="1:16" x14ac:dyDescent="0.3">
      <c r="A1619">
        <v>728</v>
      </c>
      <c r="B1619" t="s">
        <v>152</v>
      </c>
      <c r="C1619">
        <v>2007</v>
      </c>
      <c r="D1619" s="57">
        <v>3.24</v>
      </c>
      <c r="E1619" s="57">
        <v>0</v>
      </c>
      <c r="F1619" s="57">
        <v>0</v>
      </c>
      <c r="G1619" s="57">
        <v>0.32</v>
      </c>
      <c r="H1619" s="57">
        <v>0.15</v>
      </c>
      <c r="I1619" s="57">
        <v>0</v>
      </c>
      <c r="J1619" s="57">
        <v>2.77</v>
      </c>
      <c r="K1619" s="59" t="str">
        <f t="shared" si="100"/>
        <v>728.2007</v>
      </c>
      <c r="L1619" s="58">
        <f t="shared" si="101"/>
        <v>-0.32</v>
      </c>
      <c r="M1619" s="58">
        <f>IFERROR(_xlfn.XLOOKUP(K1619,'02 By Fund. Year'!A:A,'02 By Fund. Year'!B:B),0)</f>
        <v>0</v>
      </c>
      <c r="N1619" s="57">
        <f t="shared" si="102"/>
        <v>-0.32</v>
      </c>
      <c r="P1619" s="58">
        <f t="shared" si="103"/>
        <v>-0.15</v>
      </c>
    </row>
    <row r="1620" spans="1:16" x14ac:dyDescent="0.3">
      <c r="A1620">
        <v>728</v>
      </c>
      <c r="B1620" t="s">
        <v>152</v>
      </c>
      <c r="C1620">
        <v>2006</v>
      </c>
      <c r="D1620" s="57">
        <v>2.97</v>
      </c>
      <c r="E1620" s="57">
        <v>0</v>
      </c>
      <c r="F1620" s="57">
        <v>0</v>
      </c>
      <c r="G1620" s="57">
        <v>0.34</v>
      </c>
      <c r="H1620" s="57">
        <v>0.24</v>
      </c>
      <c r="I1620" s="57">
        <v>0</v>
      </c>
      <c r="J1620" s="57">
        <v>2.39</v>
      </c>
      <c r="K1620" s="59" t="str">
        <f t="shared" si="100"/>
        <v>728.2006</v>
      </c>
      <c r="L1620" s="58">
        <f t="shared" si="101"/>
        <v>-0.34</v>
      </c>
      <c r="M1620" s="58">
        <f>IFERROR(_xlfn.XLOOKUP(K1620,'02 By Fund. Year'!A:A,'02 By Fund. Year'!B:B),0)</f>
        <v>0</v>
      </c>
      <c r="N1620" s="57">
        <f t="shared" si="102"/>
        <v>-0.34</v>
      </c>
      <c r="P1620" s="58">
        <f t="shared" si="103"/>
        <v>-0.24</v>
      </c>
    </row>
    <row r="1621" spans="1:16" x14ac:dyDescent="0.3">
      <c r="A1621">
        <v>728</v>
      </c>
      <c r="B1621" t="s">
        <v>152</v>
      </c>
      <c r="C1621">
        <v>2005</v>
      </c>
      <c r="D1621" s="57">
        <v>2.41</v>
      </c>
      <c r="E1621" s="57">
        <v>0</v>
      </c>
      <c r="F1621" s="57">
        <v>0</v>
      </c>
      <c r="G1621" s="57">
        <v>0.27</v>
      </c>
      <c r="H1621" s="57">
        <v>0.06</v>
      </c>
      <c r="I1621" s="57">
        <v>0</v>
      </c>
      <c r="J1621" s="57">
        <v>2.08</v>
      </c>
      <c r="K1621" s="59" t="str">
        <f t="shared" si="100"/>
        <v>728.2005</v>
      </c>
      <c r="L1621" s="58">
        <f t="shared" si="101"/>
        <v>-0.27</v>
      </c>
      <c r="M1621" s="58">
        <f>IFERROR(_xlfn.XLOOKUP(K1621,'02 By Fund. Year'!A:A,'02 By Fund. Year'!B:B),0)</f>
        <v>0</v>
      </c>
      <c r="N1621" s="57">
        <f t="shared" si="102"/>
        <v>-0.27</v>
      </c>
      <c r="P1621" s="58">
        <f t="shared" si="103"/>
        <v>-0.06</v>
      </c>
    </row>
    <row r="1622" spans="1:16" x14ac:dyDescent="0.3">
      <c r="A1622">
        <v>728</v>
      </c>
      <c r="B1622" t="s">
        <v>152</v>
      </c>
      <c r="C1622">
        <v>2004</v>
      </c>
      <c r="D1622" s="57">
        <v>1.27</v>
      </c>
      <c r="E1622" s="57">
        <v>0</v>
      </c>
      <c r="F1622" s="57">
        <v>0</v>
      </c>
      <c r="G1622" s="57">
        <v>0.19</v>
      </c>
      <c r="H1622" s="57">
        <v>0.02</v>
      </c>
      <c r="I1622" s="57">
        <v>0</v>
      </c>
      <c r="J1622" s="57">
        <v>1.06</v>
      </c>
      <c r="K1622" s="59" t="str">
        <f t="shared" si="100"/>
        <v>728.2004</v>
      </c>
      <c r="L1622" s="58">
        <f t="shared" si="101"/>
        <v>-0.19</v>
      </c>
      <c r="M1622" s="58">
        <f>IFERROR(_xlfn.XLOOKUP(K1622,'02 By Fund. Year'!A:A,'02 By Fund. Year'!B:B),0)</f>
        <v>0</v>
      </c>
      <c r="N1622" s="57">
        <f t="shared" si="102"/>
        <v>-0.19</v>
      </c>
      <c r="P1622" s="58">
        <f t="shared" si="103"/>
        <v>-0.02</v>
      </c>
    </row>
    <row r="1623" spans="1:16" x14ac:dyDescent="0.3">
      <c r="A1623">
        <v>728</v>
      </c>
      <c r="B1623" t="s">
        <v>152</v>
      </c>
      <c r="C1623">
        <v>2003</v>
      </c>
      <c r="D1623" s="57">
        <v>0.76</v>
      </c>
      <c r="E1623" s="57">
        <v>0</v>
      </c>
      <c r="F1623" s="57">
        <v>0</v>
      </c>
      <c r="G1623" s="57">
        <v>0.11</v>
      </c>
      <c r="H1623" s="57">
        <v>0</v>
      </c>
      <c r="I1623" s="57">
        <v>0</v>
      </c>
      <c r="J1623" s="57">
        <v>0.65</v>
      </c>
      <c r="K1623" s="59" t="str">
        <f t="shared" si="100"/>
        <v>728.2003</v>
      </c>
      <c r="L1623" s="58">
        <f t="shared" si="101"/>
        <v>-0.11</v>
      </c>
      <c r="M1623" s="58">
        <f>IFERROR(_xlfn.XLOOKUP(K1623,'02 By Fund. Year'!A:A,'02 By Fund. Year'!B:B),0)</f>
        <v>0</v>
      </c>
      <c r="N1623" s="57">
        <f t="shared" si="102"/>
        <v>-0.11</v>
      </c>
      <c r="P1623" s="58">
        <f t="shared" si="103"/>
        <v>0</v>
      </c>
    </row>
    <row r="1624" spans="1:16" x14ac:dyDescent="0.3">
      <c r="A1624">
        <v>728</v>
      </c>
      <c r="B1624" t="s">
        <v>152</v>
      </c>
      <c r="C1624">
        <v>2002</v>
      </c>
      <c r="D1624" s="57">
        <v>0.94</v>
      </c>
      <c r="E1624" s="57">
        <v>0</v>
      </c>
      <c r="F1624" s="57">
        <v>0</v>
      </c>
      <c r="G1624" s="57">
        <v>0</v>
      </c>
      <c r="H1624" s="57">
        <v>0</v>
      </c>
      <c r="I1624" s="57">
        <v>0</v>
      </c>
      <c r="J1624" s="57">
        <v>0.94</v>
      </c>
      <c r="K1624" s="59" t="str">
        <f t="shared" si="100"/>
        <v>728.2002</v>
      </c>
      <c r="L1624" s="58">
        <f t="shared" si="101"/>
        <v>0</v>
      </c>
      <c r="M1624" s="58">
        <f>IFERROR(_xlfn.XLOOKUP(K1624,'02 By Fund. Year'!A:A,'02 By Fund. Year'!B:B),0)</f>
        <v>0</v>
      </c>
      <c r="N1624" s="57">
        <f t="shared" si="102"/>
        <v>0</v>
      </c>
      <c r="P1624" s="58">
        <f t="shared" si="103"/>
        <v>0</v>
      </c>
    </row>
    <row r="1625" spans="1:16" x14ac:dyDescent="0.3">
      <c r="A1625">
        <v>728</v>
      </c>
      <c r="B1625" t="s">
        <v>152</v>
      </c>
      <c r="C1625">
        <v>2001</v>
      </c>
      <c r="D1625" s="57">
        <v>1.48</v>
      </c>
      <c r="E1625" s="57">
        <v>0</v>
      </c>
      <c r="F1625" s="57">
        <v>0</v>
      </c>
      <c r="G1625" s="57">
        <v>0</v>
      </c>
      <c r="H1625" s="57">
        <v>0</v>
      </c>
      <c r="I1625" s="57">
        <v>0</v>
      </c>
      <c r="J1625" s="57">
        <v>1.48</v>
      </c>
      <c r="K1625" s="59" t="str">
        <f t="shared" si="100"/>
        <v>728.2001</v>
      </c>
      <c r="L1625" s="58">
        <f t="shared" si="101"/>
        <v>0</v>
      </c>
      <c r="M1625" s="58">
        <f>IFERROR(_xlfn.XLOOKUP(K1625,'02 By Fund. Year'!A:A,'02 By Fund. Year'!B:B),0)</f>
        <v>0</v>
      </c>
      <c r="N1625" s="57">
        <f t="shared" si="102"/>
        <v>0</v>
      </c>
      <c r="P1625" s="58">
        <f t="shared" si="103"/>
        <v>0</v>
      </c>
    </row>
    <row r="1626" spans="1:16" x14ac:dyDescent="0.3">
      <c r="A1626">
        <v>728</v>
      </c>
      <c r="B1626" t="s">
        <v>152</v>
      </c>
      <c r="C1626">
        <v>2000</v>
      </c>
      <c r="D1626" s="57">
        <v>1.83</v>
      </c>
      <c r="E1626" s="57">
        <v>0</v>
      </c>
      <c r="F1626" s="57">
        <v>0</v>
      </c>
      <c r="G1626" s="57">
        <v>0</v>
      </c>
      <c r="H1626" s="57">
        <v>0</v>
      </c>
      <c r="I1626" s="57">
        <v>0</v>
      </c>
      <c r="J1626" s="57">
        <v>1.83</v>
      </c>
      <c r="K1626" s="59" t="str">
        <f t="shared" si="100"/>
        <v>728.2000</v>
      </c>
      <c r="L1626" s="58">
        <f t="shared" si="101"/>
        <v>0</v>
      </c>
      <c r="M1626" s="58">
        <f>IFERROR(_xlfn.XLOOKUP(K1626,'02 By Fund. Year'!A:A,'02 By Fund. Year'!B:B),0)</f>
        <v>0</v>
      </c>
      <c r="N1626" s="57">
        <f t="shared" si="102"/>
        <v>0</v>
      </c>
      <c r="P1626" s="58">
        <f t="shared" si="103"/>
        <v>0</v>
      </c>
    </row>
    <row r="1627" spans="1:16" x14ac:dyDescent="0.3">
      <c r="A1627">
        <v>728</v>
      </c>
      <c r="B1627" t="s">
        <v>152</v>
      </c>
      <c r="C1627">
        <v>1999</v>
      </c>
      <c r="D1627" s="57">
        <v>1.1299999999999999</v>
      </c>
      <c r="E1627" s="57">
        <v>0</v>
      </c>
      <c r="F1627" s="57">
        <v>0</v>
      </c>
      <c r="G1627" s="57">
        <v>0</v>
      </c>
      <c r="H1627" s="57">
        <v>0</v>
      </c>
      <c r="I1627" s="57">
        <v>0</v>
      </c>
      <c r="J1627" s="57">
        <v>1.1299999999999999</v>
      </c>
      <c r="K1627" s="59" t="str">
        <f t="shared" si="100"/>
        <v>728.1999</v>
      </c>
      <c r="L1627" s="58">
        <f t="shared" si="101"/>
        <v>0</v>
      </c>
      <c r="M1627" s="58">
        <f>IFERROR(_xlfn.XLOOKUP(K1627,'02 By Fund. Year'!A:A,'02 By Fund. Year'!B:B),0)</f>
        <v>0</v>
      </c>
      <c r="N1627" s="57">
        <f t="shared" si="102"/>
        <v>0</v>
      </c>
      <c r="P1627" s="58">
        <f t="shared" si="103"/>
        <v>0</v>
      </c>
    </row>
    <row r="1628" spans="1:16" x14ac:dyDescent="0.3">
      <c r="A1628">
        <v>728</v>
      </c>
      <c r="B1628" t="s">
        <v>152</v>
      </c>
      <c r="C1628">
        <v>1998</v>
      </c>
      <c r="D1628" s="57">
        <v>0.87</v>
      </c>
      <c r="E1628" s="57">
        <v>0</v>
      </c>
      <c r="F1628" s="57">
        <v>0</v>
      </c>
      <c r="G1628" s="57">
        <v>0</v>
      </c>
      <c r="H1628" s="57">
        <v>0</v>
      </c>
      <c r="I1628" s="57">
        <v>0</v>
      </c>
      <c r="J1628" s="57">
        <v>0.87</v>
      </c>
      <c r="K1628" s="59" t="str">
        <f t="shared" si="100"/>
        <v>728.1998</v>
      </c>
      <c r="L1628" s="58">
        <f t="shared" si="101"/>
        <v>0</v>
      </c>
      <c r="M1628" s="58">
        <f>IFERROR(_xlfn.XLOOKUP(K1628,'02 By Fund. Year'!A:A,'02 By Fund. Year'!B:B),0)</f>
        <v>0</v>
      </c>
      <c r="N1628" s="57">
        <f t="shared" si="102"/>
        <v>0</v>
      </c>
      <c r="P1628" s="58">
        <f t="shared" si="103"/>
        <v>0</v>
      </c>
    </row>
    <row r="1629" spans="1:16" x14ac:dyDescent="0.3">
      <c r="A1629">
        <v>728</v>
      </c>
      <c r="B1629" t="s">
        <v>152</v>
      </c>
      <c r="C1629">
        <v>1997</v>
      </c>
      <c r="D1629" s="57">
        <v>0.23</v>
      </c>
      <c r="E1629" s="57">
        <v>0</v>
      </c>
      <c r="F1629" s="57">
        <v>0</v>
      </c>
      <c r="G1629" s="57">
        <v>0</v>
      </c>
      <c r="H1629" s="57">
        <v>0</v>
      </c>
      <c r="I1629" s="57">
        <v>0</v>
      </c>
      <c r="J1629" s="57">
        <v>0.23</v>
      </c>
      <c r="K1629" s="59" t="str">
        <f t="shared" si="100"/>
        <v>728.1997</v>
      </c>
      <c r="L1629" s="58">
        <f t="shared" si="101"/>
        <v>0</v>
      </c>
      <c r="M1629" s="58">
        <f>IFERROR(_xlfn.XLOOKUP(K1629,'02 By Fund. Year'!A:A,'02 By Fund. Year'!B:B),0)</f>
        <v>0</v>
      </c>
      <c r="N1629" s="57">
        <f t="shared" si="102"/>
        <v>0</v>
      </c>
      <c r="P1629" s="58">
        <f t="shared" si="103"/>
        <v>0</v>
      </c>
    </row>
    <row r="1630" spans="1:16" x14ac:dyDescent="0.3">
      <c r="A1630">
        <v>728</v>
      </c>
      <c r="B1630" t="s">
        <v>152</v>
      </c>
      <c r="C1630">
        <v>1996</v>
      </c>
      <c r="D1630" s="57">
        <v>0.2</v>
      </c>
      <c r="E1630" s="57">
        <v>0</v>
      </c>
      <c r="F1630" s="57">
        <v>0</v>
      </c>
      <c r="G1630" s="57">
        <v>0</v>
      </c>
      <c r="H1630" s="57">
        <v>0</v>
      </c>
      <c r="I1630" s="57">
        <v>0</v>
      </c>
      <c r="J1630" s="57">
        <v>0.2</v>
      </c>
      <c r="K1630" s="59" t="str">
        <f t="shared" si="100"/>
        <v>728.1996</v>
      </c>
      <c r="L1630" s="58">
        <f t="shared" si="101"/>
        <v>0</v>
      </c>
      <c r="M1630" s="58">
        <f>IFERROR(_xlfn.XLOOKUP(K1630,'02 By Fund. Year'!A:A,'02 By Fund. Year'!B:B),0)</f>
        <v>0</v>
      </c>
      <c r="N1630" s="57">
        <f t="shared" si="102"/>
        <v>0</v>
      </c>
      <c r="P1630" s="58">
        <f t="shared" si="103"/>
        <v>0</v>
      </c>
    </row>
    <row r="1631" spans="1:16" x14ac:dyDescent="0.3">
      <c r="A1631">
        <v>728</v>
      </c>
      <c r="B1631" t="s">
        <v>152</v>
      </c>
      <c r="C1631">
        <v>1995</v>
      </c>
      <c r="D1631" s="57">
        <v>0.18</v>
      </c>
      <c r="E1631" s="57">
        <v>0</v>
      </c>
      <c r="F1631" s="57">
        <v>0</v>
      </c>
      <c r="G1631" s="57">
        <v>0</v>
      </c>
      <c r="H1631" s="57">
        <v>0</v>
      </c>
      <c r="I1631" s="57">
        <v>0</v>
      </c>
      <c r="J1631" s="57">
        <v>0.18</v>
      </c>
      <c r="K1631" s="59" t="str">
        <f t="shared" si="100"/>
        <v>728.1995</v>
      </c>
      <c r="L1631" s="58">
        <f t="shared" si="101"/>
        <v>0</v>
      </c>
      <c r="M1631" s="58">
        <f>IFERROR(_xlfn.XLOOKUP(K1631,'02 By Fund. Year'!A:A,'02 By Fund. Year'!B:B),0)</f>
        <v>0</v>
      </c>
      <c r="N1631" s="57">
        <f t="shared" si="102"/>
        <v>0</v>
      </c>
      <c r="P1631" s="58">
        <f t="shared" si="103"/>
        <v>0</v>
      </c>
    </row>
    <row r="1632" spans="1:16" x14ac:dyDescent="0.3">
      <c r="A1632">
        <v>728</v>
      </c>
      <c r="B1632" t="s">
        <v>152</v>
      </c>
      <c r="C1632">
        <v>1994</v>
      </c>
      <c r="D1632" s="57">
        <v>0</v>
      </c>
      <c r="E1632" s="57">
        <v>0</v>
      </c>
      <c r="F1632" s="57">
        <v>0</v>
      </c>
      <c r="G1632" s="57">
        <v>0</v>
      </c>
      <c r="H1632" s="57">
        <v>0</v>
      </c>
      <c r="I1632" s="57">
        <v>0</v>
      </c>
      <c r="J1632" s="57">
        <v>0</v>
      </c>
      <c r="K1632" s="59" t="str">
        <f t="shared" si="100"/>
        <v>728.1994</v>
      </c>
      <c r="L1632" s="58">
        <f t="shared" si="101"/>
        <v>0</v>
      </c>
      <c r="M1632" s="58">
        <f>IFERROR(_xlfn.XLOOKUP(K1632,'02 By Fund. Year'!A:A,'02 By Fund. Year'!B:B),0)</f>
        <v>0</v>
      </c>
      <c r="N1632" s="57">
        <f t="shared" si="102"/>
        <v>0</v>
      </c>
      <c r="P1632" s="58">
        <f t="shared" si="103"/>
        <v>0</v>
      </c>
    </row>
    <row r="1633" spans="1:16" x14ac:dyDescent="0.3">
      <c r="A1633">
        <v>728</v>
      </c>
      <c r="B1633" t="s">
        <v>152</v>
      </c>
      <c r="C1633">
        <v>1993</v>
      </c>
      <c r="D1633" s="57">
        <v>0.12</v>
      </c>
      <c r="E1633" s="57">
        <v>0</v>
      </c>
      <c r="F1633" s="57">
        <v>0</v>
      </c>
      <c r="G1633" s="57">
        <v>0</v>
      </c>
      <c r="H1633" s="57">
        <v>0</v>
      </c>
      <c r="I1633" s="57">
        <v>0</v>
      </c>
      <c r="J1633" s="57">
        <v>0.12</v>
      </c>
      <c r="K1633" s="59" t="str">
        <f t="shared" si="100"/>
        <v>728.1993</v>
      </c>
      <c r="L1633" s="58">
        <f t="shared" si="101"/>
        <v>0</v>
      </c>
      <c r="M1633" s="58">
        <f>IFERROR(_xlfn.XLOOKUP(K1633,'02 By Fund. Year'!A:A,'02 By Fund. Year'!B:B),0)</f>
        <v>0</v>
      </c>
      <c r="N1633" s="57">
        <f t="shared" si="102"/>
        <v>0</v>
      </c>
      <c r="P1633" s="58">
        <f t="shared" si="103"/>
        <v>0</v>
      </c>
    </row>
    <row r="1634" spans="1:16" x14ac:dyDescent="0.3">
      <c r="A1634">
        <v>728</v>
      </c>
      <c r="B1634" t="s">
        <v>152</v>
      </c>
      <c r="C1634">
        <v>1992</v>
      </c>
      <c r="D1634" s="57">
        <v>0.14000000000000001</v>
      </c>
      <c r="E1634" s="57">
        <v>0</v>
      </c>
      <c r="F1634" s="57">
        <v>0</v>
      </c>
      <c r="G1634" s="57">
        <v>0</v>
      </c>
      <c r="H1634" s="57">
        <v>0</v>
      </c>
      <c r="I1634" s="57">
        <v>0</v>
      </c>
      <c r="J1634" s="57">
        <v>0.14000000000000001</v>
      </c>
      <c r="K1634" s="59" t="str">
        <f t="shared" si="100"/>
        <v>728.1992</v>
      </c>
      <c r="L1634" s="58">
        <f t="shared" si="101"/>
        <v>0</v>
      </c>
      <c r="M1634" s="58">
        <f>IFERROR(_xlfn.XLOOKUP(K1634,'02 By Fund. Year'!A:A,'02 By Fund. Year'!B:B),0)</f>
        <v>0</v>
      </c>
      <c r="N1634" s="57">
        <f t="shared" si="102"/>
        <v>0</v>
      </c>
      <c r="P1634" s="58">
        <f t="shared" si="103"/>
        <v>0</v>
      </c>
    </row>
    <row r="1635" spans="1:16" x14ac:dyDescent="0.3">
      <c r="A1635">
        <v>728</v>
      </c>
      <c r="B1635" t="s">
        <v>152</v>
      </c>
      <c r="C1635">
        <v>1991</v>
      </c>
      <c r="D1635" s="57">
        <v>0.16</v>
      </c>
      <c r="E1635" s="57">
        <v>0</v>
      </c>
      <c r="F1635" s="57">
        <v>0</v>
      </c>
      <c r="G1635" s="57">
        <v>0</v>
      </c>
      <c r="H1635" s="57">
        <v>0</v>
      </c>
      <c r="I1635" s="57">
        <v>0</v>
      </c>
      <c r="J1635" s="57">
        <v>0.16</v>
      </c>
      <c r="K1635" s="59" t="str">
        <f t="shared" si="100"/>
        <v>728.1991</v>
      </c>
      <c r="L1635" s="58">
        <f t="shared" si="101"/>
        <v>0</v>
      </c>
      <c r="M1635" s="58">
        <f>IFERROR(_xlfn.XLOOKUP(K1635,'02 By Fund. Year'!A:A,'02 By Fund. Year'!B:B),0)</f>
        <v>0</v>
      </c>
      <c r="N1635" s="57">
        <f t="shared" si="102"/>
        <v>0</v>
      </c>
      <c r="P1635" s="58">
        <f t="shared" si="103"/>
        <v>0</v>
      </c>
    </row>
    <row r="1636" spans="1:16" x14ac:dyDescent="0.3">
      <c r="A1636">
        <v>728</v>
      </c>
      <c r="B1636" t="s">
        <v>152</v>
      </c>
      <c r="C1636">
        <v>1990</v>
      </c>
      <c r="D1636" s="57">
        <v>0.19</v>
      </c>
      <c r="E1636" s="57">
        <v>0</v>
      </c>
      <c r="F1636" s="57">
        <v>0</v>
      </c>
      <c r="G1636" s="57">
        <v>0</v>
      </c>
      <c r="H1636" s="57">
        <v>0</v>
      </c>
      <c r="I1636" s="57">
        <v>0</v>
      </c>
      <c r="J1636" s="57">
        <v>0.19</v>
      </c>
      <c r="K1636" s="59" t="str">
        <f t="shared" si="100"/>
        <v>728.1990</v>
      </c>
      <c r="L1636" s="58">
        <f t="shared" si="101"/>
        <v>0</v>
      </c>
      <c r="M1636" s="58">
        <f>IFERROR(_xlfn.XLOOKUP(K1636,'02 By Fund. Year'!A:A,'02 By Fund. Year'!B:B),0)</f>
        <v>0</v>
      </c>
      <c r="N1636" s="57">
        <f t="shared" si="102"/>
        <v>0</v>
      </c>
      <c r="P1636" s="58">
        <f t="shared" si="103"/>
        <v>0</v>
      </c>
    </row>
    <row r="1637" spans="1:16" x14ac:dyDescent="0.3">
      <c r="A1637">
        <v>728</v>
      </c>
      <c r="B1637" t="s">
        <v>152</v>
      </c>
      <c r="C1637">
        <v>1989</v>
      </c>
      <c r="D1637" s="57">
        <v>0.19</v>
      </c>
      <c r="E1637" s="57">
        <v>0</v>
      </c>
      <c r="F1637" s="57">
        <v>0</v>
      </c>
      <c r="G1637" s="57">
        <v>0</v>
      </c>
      <c r="H1637" s="57">
        <v>0</v>
      </c>
      <c r="I1637" s="57">
        <v>0</v>
      </c>
      <c r="J1637" s="57">
        <v>0.19</v>
      </c>
      <c r="K1637" s="59" t="str">
        <f t="shared" si="100"/>
        <v>728.1989</v>
      </c>
      <c r="L1637" s="58">
        <f t="shared" si="101"/>
        <v>0</v>
      </c>
      <c r="M1637" s="58">
        <f>IFERROR(_xlfn.XLOOKUP(K1637,'02 By Fund. Year'!A:A,'02 By Fund. Year'!B:B),0)</f>
        <v>0</v>
      </c>
      <c r="N1637" s="57">
        <f t="shared" si="102"/>
        <v>0</v>
      </c>
      <c r="P1637" s="58">
        <f t="shared" si="103"/>
        <v>0</v>
      </c>
    </row>
    <row r="1638" spans="1:16" x14ac:dyDescent="0.3">
      <c r="A1638">
        <v>728</v>
      </c>
      <c r="B1638" t="s">
        <v>152</v>
      </c>
      <c r="C1638">
        <v>1988</v>
      </c>
      <c r="D1638" s="57">
        <v>0.2</v>
      </c>
      <c r="E1638" s="57">
        <v>0</v>
      </c>
      <c r="F1638" s="57">
        <v>0</v>
      </c>
      <c r="G1638" s="57">
        <v>0</v>
      </c>
      <c r="H1638" s="57">
        <v>0</v>
      </c>
      <c r="I1638" s="57">
        <v>0</v>
      </c>
      <c r="J1638" s="57">
        <v>0.2</v>
      </c>
      <c r="K1638" s="59" t="str">
        <f t="shared" si="100"/>
        <v>728.1988</v>
      </c>
      <c r="L1638" s="58">
        <f t="shared" si="101"/>
        <v>0</v>
      </c>
      <c r="M1638" s="58">
        <f>IFERROR(_xlfn.XLOOKUP(K1638,'02 By Fund. Year'!A:A,'02 By Fund. Year'!B:B),0)</f>
        <v>0</v>
      </c>
      <c r="N1638" s="57">
        <f t="shared" si="102"/>
        <v>0</v>
      </c>
      <c r="P1638" s="58">
        <f t="shared" si="103"/>
        <v>0</v>
      </c>
    </row>
    <row r="1639" spans="1:16" x14ac:dyDescent="0.3">
      <c r="A1639">
        <v>728</v>
      </c>
      <c r="B1639" t="s">
        <v>152</v>
      </c>
      <c r="C1639">
        <v>1987</v>
      </c>
      <c r="D1639" s="57">
        <v>0.6</v>
      </c>
      <c r="E1639" s="57">
        <v>0</v>
      </c>
      <c r="F1639" s="57">
        <v>0</v>
      </c>
      <c r="G1639" s="57">
        <v>0</v>
      </c>
      <c r="H1639" s="57">
        <v>0.41</v>
      </c>
      <c r="I1639" s="57">
        <v>0</v>
      </c>
      <c r="J1639" s="57">
        <v>0.19</v>
      </c>
      <c r="K1639" s="59" t="str">
        <f t="shared" si="100"/>
        <v>728.1987</v>
      </c>
      <c r="L1639" s="58">
        <f t="shared" si="101"/>
        <v>0</v>
      </c>
      <c r="M1639" s="58">
        <f>IFERROR(_xlfn.XLOOKUP(K1639,'02 By Fund. Year'!A:A,'02 By Fund. Year'!B:B),0)</f>
        <v>0</v>
      </c>
      <c r="N1639" s="57">
        <f t="shared" si="102"/>
        <v>0</v>
      </c>
      <c r="P1639" s="58">
        <f t="shared" si="103"/>
        <v>-0.41</v>
      </c>
    </row>
    <row r="1640" spans="1:16" x14ac:dyDescent="0.3">
      <c r="A1640">
        <v>728</v>
      </c>
      <c r="B1640" t="s">
        <v>152</v>
      </c>
      <c r="C1640">
        <v>1986</v>
      </c>
      <c r="D1640" s="57">
        <v>0.47</v>
      </c>
      <c r="E1640" s="57">
        <v>0</v>
      </c>
      <c r="F1640" s="57">
        <v>0</v>
      </c>
      <c r="G1640" s="57">
        <v>0</v>
      </c>
      <c r="H1640" s="57">
        <v>0.34</v>
      </c>
      <c r="I1640" s="57">
        <v>0</v>
      </c>
      <c r="J1640" s="57">
        <v>0.13</v>
      </c>
      <c r="K1640" s="59" t="str">
        <f t="shared" si="100"/>
        <v>728.1986</v>
      </c>
      <c r="L1640" s="58">
        <f t="shared" si="101"/>
        <v>0</v>
      </c>
      <c r="M1640" s="58">
        <f>IFERROR(_xlfn.XLOOKUP(K1640,'02 By Fund. Year'!A:A,'02 By Fund. Year'!B:B),0)</f>
        <v>0</v>
      </c>
      <c r="N1640" s="57">
        <f t="shared" si="102"/>
        <v>0</v>
      </c>
      <c r="P1640" s="58">
        <f t="shared" si="103"/>
        <v>-0.34</v>
      </c>
    </row>
    <row r="1641" spans="1:16" x14ac:dyDescent="0.3">
      <c r="A1641">
        <v>728</v>
      </c>
      <c r="B1641" t="s">
        <v>152</v>
      </c>
      <c r="C1641">
        <v>1985</v>
      </c>
      <c r="D1641" s="57">
        <v>0.42</v>
      </c>
      <c r="E1641" s="57">
        <v>0</v>
      </c>
      <c r="F1641" s="57">
        <v>0</v>
      </c>
      <c r="G1641" s="57">
        <v>0</v>
      </c>
      <c r="H1641" s="57">
        <v>0.33</v>
      </c>
      <c r="I1641" s="57">
        <v>0</v>
      </c>
      <c r="J1641" s="57">
        <v>0.09</v>
      </c>
      <c r="K1641" s="59" t="str">
        <f t="shared" si="100"/>
        <v>728.1985</v>
      </c>
      <c r="L1641" s="58">
        <f t="shared" si="101"/>
        <v>0</v>
      </c>
      <c r="M1641" s="58">
        <f>IFERROR(_xlfn.XLOOKUP(K1641,'02 By Fund. Year'!A:A,'02 By Fund. Year'!B:B),0)</f>
        <v>0</v>
      </c>
      <c r="N1641" s="57">
        <f t="shared" si="102"/>
        <v>0</v>
      </c>
      <c r="P1641" s="58">
        <f t="shared" si="103"/>
        <v>-0.33</v>
      </c>
    </row>
    <row r="1642" spans="1:16" x14ac:dyDescent="0.3">
      <c r="A1642">
        <v>728</v>
      </c>
      <c r="B1642" t="s">
        <v>152</v>
      </c>
      <c r="C1642">
        <v>1984</v>
      </c>
      <c r="D1642" s="57">
        <v>0.3</v>
      </c>
      <c r="E1642" s="57">
        <v>0</v>
      </c>
      <c r="F1642" s="57">
        <v>0</v>
      </c>
      <c r="G1642" s="57">
        <v>0</v>
      </c>
      <c r="H1642" s="57">
        <v>0.3</v>
      </c>
      <c r="I1642" s="57">
        <v>0</v>
      </c>
      <c r="J1642" s="57">
        <v>0</v>
      </c>
      <c r="K1642" s="59" t="str">
        <f t="shared" si="100"/>
        <v>728.1984</v>
      </c>
      <c r="L1642" s="58">
        <f t="shared" si="101"/>
        <v>0</v>
      </c>
      <c r="M1642" s="58">
        <f>IFERROR(_xlfn.XLOOKUP(K1642,'02 By Fund. Year'!A:A,'02 By Fund. Year'!B:B),0)</f>
        <v>0</v>
      </c>
      <c r="N1642" s="57">
        <f t="shared" si="102"/>
        <v>0</v>
      </c>
      <c r="P1642" s="58">
        <f t="shared" si="103"/>
        <v>-0.3</v>
      </c>
    </row>
    <row r="1643" spans="1:16" x14ac:dyDescent="0.3">
      <c r="A1643">
        <v>728</v>
      </c>
      <c r="B1643" t="s">
        <v>152</v>
      </c>
      <c r="C1643">
        <v>1983</v>
      </c>
      <c r="D1643" s="57">
        <v>7.0000000000000007E-2</v>
      </c>
      <c r="E1643" s="57">
        <v>0</v>
      </c>
      <c r="F1643" s="57">
        <v>0</v>
      </c>
      <c r="G1643" s="57">
        <v>0</v>
      </c>
      <c r="H1643" s="57">
        <v>7.0000000000000007E-2</v>
      </c>
      <c r="I1643" s="57">
        <v>0</v>
      </c>
      <c r="J1643" s="57">
        <v>0</v>
      </c>
      <c r="K1643" s="59" t="str">
        <f t="shared" si="100"/>
        <v>728.1983</v>
      </c>
      <c r="L1643" s="58">
        <f t="shared" si="101"/>
        <v>0</v>
      </c>
      <c r="M1643" s="58">
        <f>IFERROR(_xlfn.XLOOKUP(K1643,'02 By Fund. Year'!A:A,'02 By Fund. Year'!B:B),0)</f>
        <v>0</v>
      </c>
      <c r="N1643" s="57">
        <f t="shared" si="102"/>
        <v>0</v>
      </c>
      <c r="P1643" s="58">
        <f t="shared" si="103"/>
        <v>-7.0000000000000007E-2</v>
      </c>
    </row>
    <row r="1644" spans="1:16" x14ac:dyDescent="0.3">
      <c r="A1644">
        <v>730</v>
      </c>
      <c r="B1644" t="s">
        <v>153</v>
      </c>
      <c r="C1644">
        <v>2025</v>
      </c>
      <c r="D1644" s="57">
        <v>1782125.84</v>
      </c>
      <c r="E1644" s="57">
        <v>581.58000000000004</v>
      </c>
      <c r="F1644" s="57">
        <v>-1918.41</v>
      </c>
      <c r="G1644" s="57">
        <v>8.65</v>
      </c>
      <c r="H1644" s="57">
        <v>1716006.6</v>
      </c>
      <c r="I1644" s="57">
        <v>45536.800000000003</v>
      </c>
      <c r="J1644" s="57">
        <v>19236.96</v>
      </c>
      <c r="K1644" s="59" t="str">
        <f t="shared" si="100"/>
        <v>730.2025</v>
      </c>
      <c r="L1644" s="58">
        <f t="shared" si="101"/>
        <v>-1345.48</v>
      </c>
      <c r="M1644" s="58">
        <f>IFERROR(_xlfn.XLOOKUP(K1644,'02 By Fund. Year'!A:A,'02 By Fund. Year'!B:B),0)</f>
        <v>-6497.55</v>
      </c>
      <c r="N1644" s="57">
        <f t="shared" si="102"/>
        <v>-7843.0300000000007</v>
      </c>
      <c r="P1644" s="58">
        <f t="shared" si="103"/>
        <v>-1709509.05</v>
      </c>
    </row>
    <row r="1645" spans="1:16" x14ac:dyDescent="0.3">
      <c r="A1645">
        <v>730</v>
      </c>
      <c r="B1645" t="s">
        <v>153</v>
      </c>
      <c r="C1645">
        <v>2024</v>
      </c>
      <c r="D1645" s="57">
        <v>17150.38</v>
      </c>
      <c r="E1645" s="57">
        <v>0</v>
      </c>
      <c r="F1645" s="57">
        <v>-1244.82</v>
      </c>
      <c r="G1645" s="57">
        <v>7.44</v>
      </c>
      <c r="H1645" s="57">
        <v>10396.76</v>
      </c>
      <c r="I1645" s="57">
        <v>-7.89</v>
      </c>
      <c r="J1645" s="57">
        <v>5509.25</v>
      </c>
      <c r="K1645" s="59" t="str">
        <f t="shared" si="100"/>
        <v>730.2024</v>
      </c>
      <c r="L1645" s="58">
        <f t="shared" si="101"/>
        <v>-1252.26</v>
      </c>
      <c r="M1645" s="58">
        <f>IFERROR(_xlfn.XLOOKUP(K1645,'02 By Fund. Year'!A:A,'02 By Fund. Year'!B:B),0)</f>
        <v>10257.130000000001</v>
      </c>
      <c r="N1645" s="57">
        <f t="shared" si="102"/>
        <v>9004.8700000000008</v>
      </c>
      <c r="P1645" s="58">
        <f t="shared" si="103"/>
        <v>-20653.89</v>
      </c>
    </row>
    <row r="1646" spans="1:16" x14ac:dyDescent="0.3">
      <c r="A1646">
        <v>730</v>
      </c>
      <c r="B1646" t="s">
        <v>153</v>
      </c>
      <c r="C1646">
        <v>2023</v>
      </c>
      <c r="D1646" s="57">
        <v>5113.07</v>
      </c>
      <c r="E1646" s="57">
        <v>6.25</v>
      </c>
      <c r="F1646" s="57">
        <v>-218.32</v>
      </c>
      <c r="G1646" s="57">
        <v>6.12</v>
      </c>
      <c r="H1646" s="57">
        <v>1722.59</v>
      </c>
      <c r="I1646" s="57">
        <v>0.08</v>
      </c>
      <c r="J1646" s="57">
        <v>3172.21</v>
      </c>
      <c r="K1646" s="59" t="str">
        <f t="shared" si="100"/>
        <v>730.2023</v>
      </c>
      <c r="L1646" s="58">
        <f t="shared" si="101"/>
        <v>-218.19</v>
      </c>
      <c r="M1646" s="58">
        <f>IFERROR(_xlfn.XLOOKUP(K1646,'02 By Fund. Year'!A:A,'02 By Fund. Year'!B:B),0)</f>
        <v>3679.2199999999993</v>
      </c>
      <c r="N1646" s="57">
        <f t="shared" si="102"/>
        <v>3461.0299999999993</v>
      </c>
      <c r="P1646" s="58">
        <f t="shared" si="103"/>
        <v>-5401.8099999999995</v>
      </c>
    </row>
    <row r="1647" spans="1:16" x14ac:dyDescent="0.3">
      <c r="A1647">
        <v>730</v>
      </c>
      <c r="B1647" t="s">
        <v>153</v>
      </c>
      <c r="C1647">
        <v>2022</v>
      </c>
      <c r="D1647" s="57">
        <v>2749.97</v>
      </c>
      <c r="E1647" s="57">
        <v>0</v>
      </c>
      <c r="F1647" s="57">
        <v>-138.29</v>
      </c>
      <c r="G1647" s="57">
        <v>5.8</v>
      </c>
      <c r="H1647" s="57">
        <v>1150.01</v>
      </c>
      <c r="I1647" s="57">
        <v>0.06</v>
      </c>
      <c r="J1647" s="57">
        <v>1455.81</v>
      </c>
      <c r="K1647" s="59" t="str">
        <f t="shared" si="100"/>
        <v>730.2022</v>
      </c>
      <c r="L1647" s="58">
        <f t="shared" si="101"/>
        <v>-144.09</v>
      </c>
      <c r="M1647" s="58">
        <f>IFERROR(_xlfn.XLOOKUP(K1647,'02 By Fund. Year'!A:A,'02 By Fund. Year'!B:B),0)</f>
        <v>228.61</v>
      </c>
      <c r="N1647" s="57">
        <f t="shared" si="102"/>
        <v>84.52000000000001</v>
      </c>
      <c r="P1647" s="58">
        <f t="shared" si="103"/>
        <v>-1378.62</v>
      </c>
    </row>
    <row r="1648" spans="1:16" x14ac:dyDescent="0.3">
      <c r="A1648">
        <v>730</v>
      </c>
      <c r="B1648" t="s">
        <v>153</v>
      </c>
      <c r="C1648">
        <v>2021</v>
      </c>
      <c r="D1648" s="57">
        <v>1146.51</v>
      </c>
      <c r="E1648" s="57">
        <v>0</v>
      </c>
      <c r="F1648" s="57">
        <v>-192.3</v>
      </c>
      <c r="G1648" s="57">
        <v>8.44</v>
      </c>
      <c r="H1648" s="57">
        <v>449.51</v>
      </c>
      <c r="I1648" s="57">
        <v>-2.06</v>
      </c>
      <c r="J1648" s="57">
        <v>498.32</v>
      </c>
      <c r="K1648" s="59" t="str">
        <f t="shared" si="100"/>
        <v>730.2021</v>
      </c>
      <c r="L1648" s="58">
        <f t="shared" si="101"/>
        <v>-200.74</v>
      </c>
      <c r="M1648" s="58">
        <f>IFERROR(_xlfn.XLOOKUP(K1648,'02 By Fund. Year'!A:A,'02 By Fund. Year'!B:B),0)</f>
        <v>254.18999999999997</v>
      </c>
      <c r="N1648" s="57">
        <f t="shared" si="102"/>
        <v>53.44999999999996</v>
      </c>
      <c r="P1648" s="58">
        <f t="shared" si="103"/>
        <v>-703.69999999999993</v>
      </c>
    </row>
    <row r="1649" spans="1:16" x14ac:dyDescent="0.3">
      <c r="A1649">
        <v>730</v>
      </c>
      <c r="B1649" t="s">
        <v>153</v>
      </c>
      <c r="C1649">
        <v>2020</v>
      </c>
      <c r="D1649" s="57">
        <v>411.25</v>
      </c>
      <c r="E1649" s="57">
        <v>0</v>
      </c>
      <c r="F1649" s="57">
        <v>-94.59</v>
      </c>
      <c r="G1649" s="57">
        <v>6.87</v>
      </c>
      <c r="H1649" s="57">
        <v>26.97</v>
      </c>
      <c r="I1649" s="57">
        <v>0.21</v>
      </c>
      <c r="J1649" s="57">
        <v>282.61</v>
      </c>
      <c r="K1649" s="59" t="str">
        <f t="shared" si="100"/>
        <v>730.2020</v>
      </c>
      <c r="L1649" s="58">
        <f t="shared" si="101"/>
        <v>-101.46000000000001</v>
      </c>
      <c r="M1649" s="58">
        <f>IFERROR(_xlfn.XLOOKUP(K1649,'02 By Fund. Year'!A:A,'02 By Fund. Year'!B:B),0)</f>
        <v>53.96</v>
      </c>
      <c r="N1649" s="57">
        <f t="shared" si="102"/>
        <v>-47.500000000000007</v>
      </c>
      <c r="P1649" s="58">
        <f t="shared" si="103"/>
        <v>-80.930000000000007</v>
      </c>
    </row>
    <row r="1650" spans="1:16" x14ac:dyDescent="0.3">
      <c r="A1650">
        <v>730</v>
      </c>
      <c r="B1650" t="s">
        <v>153</v>
      </c>
      <c r="C1650">
        <v>2019</v>
      </c>
      <c r="D1650" s="57">
        <v>292.01</v>
      </c>
      <c r="E1650" s="57">
        <v>0</v>
      </c>
      <c r="F1650" s="57">
        <v>-27.25</v>
      </c>
      <c r="G1650" s="57">
        <v>13.31</v>
      </c>
      <c r="H1650" s="57">
        <v>37.880000000000003</v>
      </c>
      <c r="I1650" s="57">
        <v>-0.09</v>
      </c>
      <c r="J1650" s="57">
        <v>213.66</v>
      </c>
      <c r="K1650" s="59" t="str">
        <f t="shared" si="100"/>
        <v>730.2019</v>
      </c>
      <c r="L1650" s="58">
        <f t="shared" si="101"/>
        <v>-40.56</v>
      </c>
      <c r="M1650" s="58">
        <f>IFERROR(_xlfn.XLOOKUP(K1650,'02 By Fund. Year'!A:A,'02 By Fund. Year'!B:B),0)</f>
        <v>-2.1999999999999997</v>
      </c>
      <c r="N1650" s="57">
        <f t="shared" si="102"/>
        <v>-42.760000000000005</v>
      </c>
      <c r="P1650" s="58">
        <f t="shared" si="103"/>
        <v>-35.68</v>
      </c>
    </row>
    <row r="1651" spans="1:16" x14ac:dyDescent="0.3">
      <c r="A1651">
        <v>730</v>
      </c>
      <c r="B1651" t="s">
        <v>153</v>
      </c>
      <c r="C1651">
        <v>2018</v>
      </c>
      <c r="D1651" s="57">
        <v>156.74</v>
      </c>
      <c r="E1651" s="57">
        <v>0</v>
      </c>
      <c r="F1651" s="57">
        <v>0</v>
      </c>
      <c r="G1651" s="57">
        <v>42.57</v>
      </c>
      <c r="H1651" s="57">
        <v>10.48</v>
      </c>
      <c r="I1651" s="57">
        <v>0</v>
      </c>
      <c r="J1651" s="57">
        <v>103.69</v>
      </c>
      <c r="K1651" s="59" t="str">
        <f t="shared" si="100"/>
        <v>730.2018</v>
      </c>
      <c r="L1651" s="58">
        <f t="shared" si="101"/>
        <v>-42.57</v>
      </c>
      <c r="M1651" s="58">
        <f>IFERROR(_xlfn.XLOOKUP(K1651,'02 By Fund. Year'!A:A,'02 By Fund. Year'!B:B),0)</f>
        <v>9.0000000000000024E-2</v>
      </c>
      <c r="N1651" s="57">
        <f t="shared" si="102"/>
        <v>-42.48</v>
      </c>
      <c r="P1651" s="58">
        <f t="shared" si="103"/>
        <v>-10.57</v>
      </c>
    </row>
    <row r="1652" spans="1:16" x14ac:dyDescent="0.3">
      <c r="A1652">
        <v>730</v>
      </c>
      <c r="B1652" t="s">
        <v>153</v>
      </c>
      <c r="C1652">
        <v>2017</v>
      </c>
      <c r="D1652" s="57">
        <v>62.22</v>
      </c>
      <c r="E1652" s="57">
        <v>0</v>
      </c>
      <c r="F1652" s="57">
        <v>0</v>
      </c>
      <c r="G1652" s="57">
        <v>1.0900000000000001</v>
      </c>
      <c r="H1652" s="57">
        <v>4.88</v>
      </c>
      <c r="I1652" s="57">
        <v>0</v>
      </c>
      <c r="J1652" s="57">
        <v>56.25</v>
      </c>
      <c r="K1652" s="59" t="str">
        <f t="shared" si="100"/>
        <v>730.2017</v>
      </c>
      <c r="L1652" s="58">
        <f t="shared" si="101"/>
        <v>-1.0900000000000001</v>
      </c>
      <c r="M1652" s="58">
        <f>IFERROR(_xlfn.XLOOKUP(K1652,'02 By Fund. Year'!A:A,'02 By Fund. Year'!B:B),0)</f>
        <v>0</v>
      </c>
      <c r="N1652" s="57">
        <f t="shared" si="102"/>
        <v>-1.0900000000000001</v>
      </c>
      <c r="P1652" s="58">
        <f t="shared" si="103"/>
        <v>-4.88</v>
      </c>
    </row>
    <row r="1653" spans="1:16" x14ac:dyDescent="0.3">
      <c r="A1653">
        <v>730</v>
      </c>
      <c r="B1653" t="s">
        <v>153</v>
      </c>
      <c r="C1653">
        <v>2016</v>
      </c>
      <c r="D1653" s="57">
        <v>64.27</v>
      </c>
      <c r="E1653" s="57">
        <v>0</v>
      </c>
      <c r="F1653" s="57">
        <v>0</v>
      </c>
      <c r="G1653" s="57">
        <v>16.420000000000002</v>
      </c>
      <c r="H1653" s="57">
        <v>5.53</v>
      </c>
      <c r="I1653" s="57">
        <v>0</v>
      </c>
      <c r="J1653" s="57">
        <v>42.32</v>
      </c>
      <c r="K1653" s="59" t="str">
        <f t="shared" si="100"/>
        <v>730.2016</v>
      </c>
      <c r="L1653" s="58">
        <f t="shared" si="101"/>
        <v>-16.420000000000002</v>
      </c>
      <c r="M1653" s="58">
        <f>IFERROR(_xlfn.XLOOKUP(K1653,'02 By Fund. Year'!A:A,'02 By Fund. Year'!B:B),0)</f>
        <v>0</v>
      </c>
      <c r="N1653" s="57">
        <f t="shared" si="102"/>
        <v>-16.420000000000002</v>
      </c>
      <c r="P1653" s="58">
        <f t="shared" si="103"/>
        <v>-5.53</v>
      </c>
    </row>
    <row r="1654" spans="1:16" x14ac:dyDescent="0.3">
      <c r="A1654">
        <v>730</v>
      </c>
      <c r="B1654" t="s">
        <v>153</v>
      </c>
      <c r="C1654">
        <v>2015</v>
      </c>
      <c r="D1654" s="57">
        <v>36.1</v>
      </c>
      <c r="E1654" s="57">
        <v>0</v>
      </c>
      <c r="F1654" s="57">
        <v>0</v>
      </c>
      <c r="G1654" s="57">
        <v>0.87</v>
      </c>
      <c r="H1654" s="57">
        <v>5.09</v>
      </c>
      <c r="I1654" s="57">
        <v>0</v>
      </c>
      <c r="J1654" s="57">
        <v>30.14</v>
      </c>
      <c r="K1654" s="59" t="str">
        <f t="shared" si="100"/>
        <v>730.2015</v>
      </c>
      <c r="L1654" s="58">
        <f t="shared" si="101"/>
        <v>-0.87</v>
      </c>
      <c r="M1654" s="58">
        <f>IFERROR(_xlfn.XLOOKUP(K1654,'02 By Fund. Year'!A:A,'02 By Fund. Year'!B:B),0)</f>
        <v>0</v>
      </c>
      <c r="N1654" s="57">
        <f t="shared" si="102"/>
        <v>-0.87</v>
      </c>
      <c r="P1654" s="58">
        <f t="shared" si="103"/>
        <v>-5.09</v>
      </c>
    </row>
    <row r="1655" spans="1:16" x14ac:dyDescent="0.3">
      <c r="A1655">
        <v>730</v>
      </c>
      <c r="B1655" t="s">
        <v>153</v>
      </c>
      <c r="C1655">
        <v>2014</v>
      </c>
      <c r="D1655" s="57">
        <v>46.83</v>
      </c>
      <c r="E1655" s="57">
        <v>0</v>
      </c>
      <c r="F1655" s="57">
        <v>0</v>
      </c>
      <c r="G1655" s="57">
        <v>0.5</v>
      </c>
      <c r="H1655" s="57">
        <v>4.3099999999999996</v>
      </c>
      <c r="I1655" s="57">
        <v>0</v>
      </c>
      <c r="J1655" s="57">
        <v>42.02</v>
      </c>
      <c r="K1655" s="59" t="str">
        <f t="shared" si="100"/>
        <v>730.2014</v>
      </c>
      <c r="L1655" s="58">
        <f t="shared" si="101"/>
        <v>-0.5</v>
      </c>
      <c r="M1655" s="58">
        <f>IFERROR(_xlfn.XLOOKUP(K1655,'02 By Fund. Year'!A:A,'02 By Fund. Year'!B:B),0)</f>
        <v>0</v>
      </c>
      <c r="N1655" s="57">
        <f t="shared" si="102"/>
        <v>-0.5</v>
      </c>
      <c r="P1655" s="58">
        <f t="shared" si="103"/>
        <v>-4.3099999999999996</v>
      </c>
    </row>
    <row r="1656" spans="1:16" x14ac:dyDescent="0.3">
      <c r="A1656">
        <v>730</v>
      </c>
      <c r="B1656" t="s">
        <v>153</v>
      </c>
      <c r="C1656">
        <v>2013</v>
      </c>
      <c r="D1656" s="57">
        <v>32.39</v>
      </c>
      <c r="E1656" s="57">
        <v>0</v>
      </c>
      <c r="F1656" s="57">
        <v>0</v>
      </c>
      <c r="G1656" s="57">
        <v>0.49</v>
      </c>
      <c r="H1656" s="57">
        <v>0.02</v>
      </c>
      <c r="I1656" s="57">
        <v>0</v>
      </c>
      <c r="J1656" s="57">
        <v>31.88</v>
      </c>
      <c r="K1656" s="59" t="str">
        <f t="shared" si="100"/>
        <v>730.2013</v>
      </c>
      <c r="L1656" s="58">
        <f t="shared" si="101"/>
        <v>-0.49</v>
      </c>
      <c r="M1656" s="58">
        <f>IFERROR(_xlfn.XLOOKUP(K1656,'02 By Fund. Year'!A:A,'02 By Fund. Year'!B:B),0)</f>
        <v>0</v>
      </c>
      <c r="N1656" s="57">
        <f t="shared" si="102"/>
        <v>-0.49</v>
      </c>
      <c r="P1656" s="58">
        <f t="shared" si="103"/>
        <v>-0.02</v>
      </c>
    </row>
    <row r="1657" spans="1:16" x14ac:dyDescent="0.3">
      <c r="A1657">
        <v>730</v>
      </c>
      <c r="B1657" t="s">
        <v>153</v>
      </c>
      <c r="C1657">
        <v>2012</v>
      </c>
      <c r="D1657" s="57">
        <v>29.24</v>
      </c>
      <c r="E1657" s="57">
        <v>0</v>
      </c>
      <c r="F1657" s="57">
        <v>0</v>
      </c>
      <c r="G1657" s="57">
        <v>0.5</v>
      </c>
      <c r="H1657" s="57">
        <v>0.01</v>
      </c>
      <c r="I1657" s="57">
        <v>0</v>
      </c>
      <c r="J1657" s="57">
        <v>28.73</v>
      </c>
      <c r="K1657" s="59" t="str">
        <f t="shared" si="100"/>
        <v>730.2012</v>
      </c>
      <c r="L1657" s="58">
        <f t="shared" si="101"/>
        <v>-0.5</v>
      </c>
      <c r="M1657" s="58">
        <f>IFERROR(_xlfn.XLOOKUP(K1657,'02 By Fund. Year'!A:A,'02 By Fund. Year'!B:B),0)</f>
        <v>0</v>
      </c>
      <c r="N1657" s="57">
        <f t="shared" si="102"/>
        <v>-0.5</v>
      </c>
      <c r="P1657" s="58">
        <f t="shared" si="103"/>
        <v>-0.01</v>
      </c>
    </row>
    <row r="1658" spans="1:16" x14ac:dyDescent="0.3">
      <c r="A1658">
        <v>730</v>
      </c>
      <c r="B1658" t="s">
        <v>153</v>
      </c>
      <c r="C1658">
        <v>2011</v>
      </c>
      <c r="D1658" s="57">
        <v>54.32</v>
      </c>
      <c r="E1658" s="57">
        <v>0</v>
      </c>
      <c r="F1658" s="57">
        <v>0</v>
      </c>
      <c r="G1658" s="57">
        <v>0.5</v>
      </c>
      <c r="H1658" s="57">
        <v>2.4900000000000002</v>
      </c>
      <c r="I1658" s="57">
        <v>0</v>
      </c>
      <c r="J1658" s="57">
        <v>51.33</v>
      </c>
      <c r="K1658" s="59" t="str">
        <f t="shared" si="100"/>
        <v>730.2011</v>
      </c>
      <c r="L1658" s="58">
        <f t="shared" si="101"/>
        <v>-0.5</v>
      </c>
      <c r="M1658" s="58">
        <f>IFERROR(_xlfn.XLOOKUP(K1658,'02 By Fund. Year'!A:A,'02 By Fund. Year'!B:B),0)</f>
        <v>0</v>
      </c>
      <c r="N1658" s="57">
        <f t="shared" si="102"/>
        <v>-0.5</v>
      </c>
      <c r="P1658" s="58">
        <f t="shared" si="103"/>
        <v>-2.4900000000000002</v>
      </c>
    </row>
    <row r="1659" spans="1:16" x14ac:dyDescent="0.3">
      <c r="A1659">
        <v>730</v>
      </c>
      <c r="B1659" t="s">
        <v>153</v>
      </c>
      <c r="C1659">
        <v>2010</v>
      </c>
      <c r="D1659" s="57">
        <v>27.95</v>
      </c>
      <c r="E1659" s="57">
        <v>0</v>
      </c>
      <c r="F1659" s="57">
        <v>0</v>
      </c>
      <c r="G1659" s="57">
        <v>0.65</v>
      </c>
      <c r="H1659" s="57">
        <v>2.5099999999999998</v>
      </c>
      <c r="I1659" s="57">
        <v>0</v>
      </c>
      <c r="J1659" s="57">
        <v>24.79</v>
      </c>
      <c r="K1659" s="59" t="str">
        <f t="shared" si="100"/>
        <v>730.2010</v>
      </c>
      <c r="L1659" s="58">
        <f t="shared" si="101"/>
        <v>-0.65</v>
      </c>
      <c r="M1659" s="58">
        <f>IFERROR(_xlfn.XLOOKUP(K1659,'02 By Fund. Year'!A:A,'02 By Fund. Year'!B:B),0)</f>
        <v>0</v>
      </c>
      <c r="N1659" s="57">
        <f t="shared" si="102"/>
        <v>-0.65</v>
      </c>
      <c r="P1659" s="58">
        <f t="shared" si="103"/>
        <v>-2.5099999999999998</v>
      </c>
    </row>
    <row r="1660" spans="1:16" x14ac:dyDescent="0.3">
      <c r="A1660">
        <v>730</v>
      </c>
      <c r="B1660" t="s">
        <v>153</v>
      </c>
      <c r="C1660">
        <v>2009</v>
      </c>
      <c r="D1660" s="57">
        <v>41.64</v>
      </c>
      <c r="E1660" s="57">
        <v>0</v>
      </c>
      <c r="F1660" s="57">
        <v>0</v>
      </c>
      <c r="G1660" s="57">
        <v>6.86</v>
      </c>
      <c r="H1660" s="57">
        <v>2.85</v>
      </c>
      <c r="I1660" s="57">
        <v>0</v>
      </c>
      <c r="J1660" s="57">
        <v>31.93</v>
      </c>
      <c r="K1660" s="59" t="str">
        <f t="shared" si="100"/>
        <v>730.2009</v>
      </c>
      <c r="L1660" s="58">
        <f t="shared" si="101"/>
        <v>-6.86</v>
      </c>
      <c r="M1660" s="58">
        <f>IFERROR(_xlfn.XLOOKUP(K1660,'02 By Fund. Year'!A:A,'02 By Fund. Year'!B:B),0)</f>
        <v>0</v>
      </c>
      <c r="N1660" s="57">
        <f t="shared" si="102"/>
        <v>-6.86</v>
      </c>
      <c r="P1660" s="58">
        <f t="shared" si="103"/>
        <v>-2.85</v>
      </c>
    </row>
    <row r="1661" spans="1:16" x14ac:dyDescent="0.3">
      <c r="A1661">
        <v>730</v>
      </c>
      <c r="B1661" t="s">
        <v>153</v>
      </c>
      <c r="C1661">
        <v>2008</v>
      </c>
      <c r="D1661" s="57">
        <v>22.07</v>
      </c>
      <c r="E1661" s="57">
        <v>0</v>
      </c>
      <c r="F1661" s="57">
        <v>0</v>
      </c>
      <c r="G1661" s="57">
        <v>4.4400000000000004</v>
      </c>
      <c r="H1661" s="57">
        <v>2.91</v>
      </c>
      <c r="I1661" s="57">
        <v>0</v>
      </c>
      <c r="J1661" s="57">
        <v>14.72</v>
      </c>
      <c r="K1661" s="59" t="str">
        <f t="shared" si="100"/>
        <v>730.2008</v>
      </c>
      <c r="L1661" s="58">
        <f t="shared" si="101"/>
        <v>-4.4400000000000004</v>
      </c>
      <c r="M1661" s="58">
        <f>IFERROR(_xlfn.XLOOKUP(K1661,'02 By Fund. Year'!A:A,'02 By Fund. Year'!B:B),0)</f>
        <v>0</v>
      </c>
      <c r="N1661" s="57">
        <f t="shared" si="102"/>
        <v>-4.4400000000000004</v>
      </c>
      <c r="P1661" s="58">
        <f t="shared" si="103"/>
        <v>-2.91</v>
      </c>
    </row>
    <row r="1662" spans="1:16" x14ac:dyDescent="0.3">
      <c r="A1662">
        <v>730</v>
      </c>
      <c r="B1662" t="s">
        <v>153</v>
      </c>
      <c r="C1662">
        <v>2007</v>
      </c>
      <c r="D1662" s="57">
        <v>7.64</v>
      </c>
      <c r="E1662" s="57">
        <v>0</v>
      </c>
      <c r="F1662" s="57">
        <v>0</v>
      </c>
      <c r="G1662" s="57">
        <v>0.74</v>
      </c>
      <c r="H1662" s="57">
        <v>0.23</v>
      </c>
      <c r="I1662" s="57">
        <v>0</v>
      </c>
      <c r="J1662" s="57">
        <v>6.67</v>
      </c>
      <c r="K1662" s="59" t="str">
        <f t="shared" si="100"/>
        <v>730.2007</v>
      </c>
      <c r="L1662" s="58">
        <f t="shared" si="101"/>
        <v>-0.74</v>
      </c>
      <c r="M1662" s="58">
        <f>IFERROR(_xlfn.XLOOKUP(K1662,'02 By Fund. Year'!A:A,'02 By Fund. Year'!B:B),0)</f>
        <v>0</v>
      </c>
      <c r="N1662" s="57">
        <f t="shared" si="102"/>
        <v>-0.74</v>
      </c>
      <c r="P1662" s="58">
        <f t="shared" si="103"/>
        <v>-0.23</v>
      </c>
    </row>
    <row r="1663" spans="1:16" x14ac:dyDescent="0.3">
      <c r="A1663">
        <v>730</v>
      </c>
      <c r="B1663" t="s">
        <v>153</v>
      </c>
      <c r="C1663">
        <v>2006</v>
      </c>
      <c r="D1663" s="57">
        <v>7.22</v>
      </c>
      <c r="E1663" s="57">
        <v>0</v>
      </c>
      <c r="F1663" s="57">
        <v>0</v>
      </c>
      <c r="G1663" s="57">
        <v>0.82</v>
      </c>
      <c r="H1663" s="57">
        <v>0.56999999999999995</v>
      </c>
      <c r="I1663" s="57">
        <v>0</v>
      </c>
      <c r="J1663" s="57">
        <v>5.83</v>
      </c>
      <c r="K1663" s="59" t="str">
        <f t="shared" si="100"/>
        <v>730.2006</v>
      </c>
      <c r="L1663" s="58">
        <f t="shared" si="101"/>
        <v>-0.82</v>
      </c>
      <c r="M1663" s="58">
        <f>IFERROR(_xlfn.XLOOKUP(K1663,'02 By Fund. Year'!A:A,'02 By Fund. Year'!B:B),0)</f>
        <v>0</v>
      </c>
      <c r="N1663" s="57">
        <f t="shared" si="102"/>
        <v>-0.82</v>
      </c>
      <c r="P1663" s="58">
        <f t="shared" si="103"/>
        <v>-0.56999999999999995</v>
      </c>
    </row>
    <row r="1664" spans="1:16" x14ac:dyDescent="0.3">
      <c r="A1664">
        <v>730</v>
      </c>
      <c r="B1664" t="s">
        <v>153</v>
      </c>
      <c r="C1664">
        <v>2005</v>
      </c>
      <c r="D1664" s="57">
        <v>5.87</v>
      </c>
      <c r="E1664" s="57">
        <v>0</v>
      </c>
      <c r="F1664" s="57">
        <v>0</v>
      </c>
      <c r="G1664" s="57">
        <v>0.66</v>
      </c>
      <c r="H1664" s="57">
        <v>0.14000000000000001</v>
      </c>
      <c r="I1664" s="57">
        <v>0</v>
      </c>
      <c r="J1664" s="57">
        <v>5.07</v>
      </c>
      <c r="K1664" s="59" t="str">
        <f t="shared" si="100"/>
        <v>730.2005</v>
      </c>
      <c r="L1664" s="58">
        <f t="shared" si="101"/>
        <v>-0.66</v>
      </c>
      <c r="M1664" s="58">
        <f>IFERROR(_xlfn.XLOOKUP(K1664,'02 By Fund. Year'!A:A,'02 By Fund. Year'!B:B),0)</f>
        <v>0</v>
      </c>
      <c r="N1664" s="57">
        <f t="shared" si="102"/>
        <v>-0.66</v>
      </c>
      <c r="P1664" s="58">
        <f t="shared" si="103"/>
        <v>-0.14000000000000001</v>
      </c>
    </row>
    <row r="1665" spans="1:16" x14ac:dyDescent="0.3">
      <c r="A1665">
        <v>730</v>
      </c>
      <c r="B1665" t="s">
        <v>153</v>
      </c>
      <c r="C1665">
        <v>2004</v>
      </c>
      <c r="D1665" s="57">
        <v>3.03</v>
      </c>
      <c r="E1665" s="57">
        <v>0</v>
      </c>
      <c r="F1665" s="57">
        <v>0</v>
      </c>
      <c r="G1665" s="57">
        <v>0.46</v>
      </c>
      <c r="H1665" s="57">
        <v>0.05</v>
      </c>
      <c r="I1665" s="57">
        <v>0</v>
      </c>
      <c r="J1665" s="57">
        <v>2.52</v>
      </c>
      <c r="K1665" s="59" t="str">
        <f t="shared" si="100"/>
        <v>730.2004</v>
      </c>
      <c r="L1665" s="58">
        <f t="shared" si="101"/>
        <v>-0.46</v>
      </c>
      <c r="M1665" s="58">
        <f>IFERROR(_xlfn.XLOOKUP(K1665,'02 By Fund. Year'!A:A,'02 By Fund. Year'!B:B),0)</f>
        <v>0</v>
      </c>
      <c r="N1665" s="57">
        <f t="shared" si="102"/>
        <v>-0.46</v>
      </c>
      <c r="P1665" s="58">
        <f t="shared" si="103"/>
        <v>-0.05</v>
      </c>
    </row>
    <row r="1666" spans="1:16" x14ac:dyDescent="0.3">
      <c r="A1666">
        <v>730</v>
      </c>
      <c r="B1666" t="s">
        <v>153</v>
      </c>
      <c r="C1666">
        <v>2003</v>
      </c>
      <c r="D1666" s="57">
        <v>1.65</v>
      </c>
      <c r="E1666" s="57">
        <v>0</v>
      </c>
      <c r="F1666" s="57">
        <v>0</v>
      </c>
      <c r="G1666" s="57">
        <v>0.24</v>
      </c>
      <c r="H1666" s="57">
        <v>0</v>
      </c>
      <c r="I1666" s="57">
        <v>0</v>
      </c>
      <c r="J1666" s="57">
        <v>1.41</v>
      </c>
      <c r="K1666" s="59" t="str">
        <f t="shared" si="100"/>
        <v>730.2003</v>
      </c>
      <c r="L1666" s="58">
        <f t="shared" si="101"/>
        <v>-0.24</v>
      </c>
      <c r="M1666" s="58">
        <f>IFERROR(_xlfn.XLOOKUP(K1666,'02 By Fund. Year'!A:A,'02 By Fund. Year'!B:B),0)</f>
        <v>0</v>
      </c>
      <c r="N1666" s="57">
        <f t="shared" si="102"/>
        <v>-0.24</v>
      </c>
      <c r="P1666" s="58">
        <f t="shared" si="103"/>
        <v>0</v>
      </c>
    </row>
    <row r="1667" spans="1:16" x14ac:dyDescent="0.3">
      <c r="A1667">
        <v>730</v>
      </c>
      <c r="B1667" t="s">
        <v>153</v>
      </c>
      <c r="C1667">
        <v>2002</v>
      </c>
      <c r="D1667" s="57">
        <v>2.16</v>
      </c>
      <c r="E1667" s="57">
        <v>0</v>
      </c>
      <c r="F1667" s="57">
        <v>0</v>
      </c>
      <c r="G1667" s="57">
        <v>0</v>
      </c>
      <c r="H1667" s="57">
        <v>0</v>
      </c>
      <c r="I1667" s="57">
        <v>0</v>
      </c>
      <c r="J1667" s="57">
        <v>2.16</v>
      </c>
      <c r="K1667" s="59" t="str">
        <f t="shared" si="100"/>
        <v>730.2002</v>
      </c>
      <c r="L1667" s="58">
        <f t="shared" si="101"/>
        <v>0</v>
      </c>
      <c r="M1667" s="58">
        <f>IFERROR(_xlfn.XLOOKUP(K1667,'02 By Fund. Year'!A:A,'02 By Fund. Year'!B:B),0)</f>
        <v>0</v>
      </c>
      <c r="N1667" s="57">
        <f t="shared" si="102"/>
        <v>0</v>
      </c>
      <c r="P1667" s="58">
        <f t="shared" si="103"/>
        <v>0</v>
      </c>
    </row>
    <row r="1668" spans="1:16" x14ac:dyDescent="0.3">
      <c r="A1668">
        <v>730</v>
      </c>
      <c r="B1668" t="s">
        <v>153</v>
      </c>
      <c r="C1668">
        <v>2001</v>
      </c>
      <c r="D1668" s="57">
        <v>3.58</v>
      </c>
      <c r="E1668" s="57">
        <v>0</v>
      </c>
      <c r="F1668" s="57">
        <v>0</v>
      </c>
      <c r="G1668" s="57">
        <v>0</v>
      </c>
      <c r="H1668" s="57">
        <v>0</v>
      </c>
      <c r="I1668" s="57">
        <v>0</v>
      </c>
      <c r="J1668" s="57">
        <v>3.58</v>
      </c>
      <c r="K1668" s="59" t="str">
        <f t="shared" si="100"/>
        <v>730.2001</v>
      </c>
      <c r="L1668" s="58">
        <f t="shared" si="101"/>
        <v>0</v>
      </c>
      <c r="M1668" s="58">
        <f>IFERROR(_xlfn.XLOOKUP(K1668,'02 By Fund. Year'!A:A,'02 By Fund. Year'!B:B),0)</f>
        <v>0</v>
      </c>
      <c r="N1668" s="57">
        <f t="shared" si="102"/>
        <v>0</v>
      </c>
      <c r="P1668" s="58">
        <f t="shared" si="103"/>
        <v>0</v>
      </c>
    </row>
    <row r="1669" spans="1:16" x14ac:dyDescent="0.3">
      <c r="A1669">
        <v>730</v>
      </c>
      <c r="B1669" t="s">
        <v>153</v>
      </c>
      <c r="C1669">
        <v>2000</v>
      </c>
      <c r="D1669" s="57">
        <v>4.6399999999999997</v>
      </c>
      <c r="E1669" s="57">
        <v>0</v>
      </c>
      <c r="F1669" s="57">
        <v>0</v>
      </c>
      <c r="G1669" s="57">
        <v>0</v>
      </c>
      <c r="H1669" s="57">
        <v>0</v>
      </c>
      <c r="I1669" s="57">
        <v>0</v>
      </c>
      <c r="J1669" s="57">
        <v>4.6399999999999997</v>
      </c>
      <c r="K1669" s="59" t="str">
        <f t="shared" si="100"/>
        <v>730.2000</v>
      </c>
      <c r="L1669" s="58">
        <f t="shared" si="101"/>
        <v>0</v>
      </c>
      <c r="M1669" s="58">
        <f>IFERROR(_xlfn.XLOOKUP(K1669,'02 By Fund. Year'!A:A,'02 By Fund. Year'!B:B),0)</f>
        <v>0</v>
      </c>
      <c r="N1669" s="57">
        <f t="shared" si="102"/>
        <v>0</v>
      </c>
      <c r="P1669" s="58">
        <f t="shared" si="103"/>
        <v>0</v>
      </c>
    </row>
    <row r="1670" spans="1:16" x14ac:dyDescent="0.3">
      <c r="A1670">
        <v>730</v>
      </c>
      <c r="B1670" t="s">
        <v>153</v>
      </c>
      <c r="C1670">
        <v>1999</v>
      </c>
      <c r="D1670" s="57">
        <v>2.76</v>
      </c>
      <c r="E1670" s="57">
        <v>0</v>
      </c>
      <c r="F1670" s="57">
        <v>0</v>
      </c>
      <c r="G1670" s="57">
        <v>0</v>
      </c>
      <c r="H1670" s="57">
        <v>0</v>
      </c>
      <c r="I1670" s="57">
        <v>0</v>
      </c>
      <c r="J1670" s="57">
        <v>2.76</v>
      </c>
      <c r="K1670" s="59" t="str">
        <f t="shared" ref="K1670:K1733" si="104">CONCATENATE(A1670,".",C1670)</f>
        <v>730.1999</v>
      </c>
      <c r="L1670" s="58">
        <f t="shared" ref="L1670:L1733" si="105">SUM(E1670,F1670,-G1670)</f>
        <v>0</v>
      </c>
      <c r="M1670" s="58">
        <f>IFERROR(_xlfn.XLOOKUP(K1670,'02 By Fund. Year'!A:A,'02 By Fund. Year'!B:B),0)</f>
        <v>0</v>
      </c>
      <c r="N1670" s="57">
        <f t="shared" ref="N1670:N1733" si="106">SUM(L1670:M1670)</f>
        <v>0</v>
      </c>
      <c r="P1670" s="58">
        <f t="shared" ref="P1670:P1733" si="107">-SUM(H1670,M1670)</f>
        <v>0</v>
      </c>
    </row>
    <row r="1671" spans="1:16" x14ac:dyDescent="0.3">
      <c r="A1671">
        <v>730</v>
      </c>
      <c r="B1671" t="s">
        <v>153</v>
      </c>
      <c r="C1671">
        <v>1998</v>
      </c>
      <c r="D1671" s="57">
        <v>1.41</v>
      </c>
      <c r="E1671" s="57">
        <v>0</v>
      </c>
      <c r="F1671" s="57">
        <v>0</v>
      </c>
      <c r="G1671" s="57">
        <v>0</v>
      </c>
      <c r="H1671" s="57">
        <v>0</v>
      </c>
      <c r="I1671" s="57">
        <v>0</v>
      </c>
      <c r="J1671" s="57">
        <v>1.41</v>
      </c>
      <c r="K1671" s="59" t="str">
        <f t="shared" si="104"/>
        <v>730.1998</v>
      </c>
      <c r="L1671" s="58">
        <f t="shared" si="105"/>
        <v>0</v>
      </c>
      <c r="M1671" s="58">
        <f>IFERROR(_xlfn.XLOOKUP(K1671,'02 By Fund. Year'!A:A,'02 By Fund. Year'!B:B),0)</f>
        <v>0</v>
      </c>
      <c r="N1671" s="57">
        <f t="shared" si="106"/>
        <v>0</v>
      </c>
      <c r="P1671" s="58">
        <f t="shared" si="107"/>
        <v>0</v>
      </c>
    </row>
    <row r="1672" spans="1:16" x14ac:dyDescent="0.3">
      <c r="A1672">
        <v>730</v>
      </c>
      <c r="B1672" t="s">
        <v>153</v>
      </c>
      <c r="C1672">
        <v>1997</v>
      </c>
      <c r="D1672" s="57">
        <v>0.37</v>
      </c>
      <c r="E1672" s="57">
        <v>0</v>
      </c>
      <c r="F1672" s="57">
        <v>0</v>
      </c>
      <c r="G1672" s="57">
        <v>0</v>
      </c>
      <c r="H1672" s="57">
        <v>0</v>
      </c>
      <c r="I1672" s="57">
        <v>0</v>
      </c>
      <c r="J1672" s="57">
        <v>0.37</v>
      </c>
      <c r="K1672" s="59" t="str">
        <f t="shared" si="104"/>
        <v>730.1997</v>
      </c>
      <c r="L1672" s="58">
        <f t="shared" si="105"/>
        <v>0</v>
      </c>
      <c r="M1672" s="58">
        <f>IFERROR(_xlfn.XLOOKUP(K1672,'02 By Fund. Year'!A:A,'02 By Fund. Year'!B:B),0)</f>
        <v>0</v>
      </c>
      <c r="N1672" s="57">
        <f t="shared" si="106"/>
        <v>0</v>
      </c>
      <c r="P1672" s="58">
        <f t="shared" si="107"/>
        <v>0</v>
      </c>
    </row>
    <row r="1673" spans="1:16" x14ac:dyDescent="0.3">
      <c r="A1673">
        <v>730</v>
      </c>
      <c r="B1673" t="s">
        <v>153</v>
      </c>
      <c r="C1673">
        <v>1996</v>
      </c>
      <c r="D1673" s="57">
        <v>0.33</v>
      </c>
      <c r="E1673" s="57">
        <v>0</v>
      </c>
      <c r="F1673" s="57">
        <v>0</v>
      </c>
      <c r="G1673" s="57">
        <v>0</v>
      </c>
      <c r="H1673" s="57">
        <v>0</v>
      </c>
      <c r="I1673" s="57">
        <v>0</v>
      </c>
      <c r="J1673" s="57">
        <v>0.33</v>
      </c>
      <c r="K1673" s="59" t="str">
        <f t="shared" si="104"/>
        <v>730.1996</v>
      </c>
      <c r="L1673" s="58">
        <f t="shared" si="105"/>
        <v>0</v>
      </c>
      <c r="M1673" s="58">
        <f>IFERROR(_xlfn.XLOOKUP(K1673,'02 By Fund. Year'!A:A,'02 By Fund. Year'!B:B),0)</f>
        <v>0</v>
      </c>
      <c r="N1673" s="57">
        <f t="shared" si="106"/>
        <v>0</v>
      </c>
      <c r="P1673" s="58">
        <f t="shared" si="107"/>
        <v>0</v>
      </c>
    </row>
    <row r="1674" spans="1:16" x14ac:dyDescent="0.3">
      <c r="A1674">
        <v>730</v>
      </c>
      <c r="B1674" t="s">
        <v>153</v>
      </c>
      <c r="C1674">
        <v>1995</v>
      </c>
      <c r="D1674" s="57">
        <v>0.31</v>
      </c>
      <c r="E1674" s="57">
        <v>0</v>
      </c>
      <c r="F1674" s="57">
        <v>0</v>
      </c>
      <c r="G1674" s="57">
        <v>0</v>
      </c>
      <c r="H1674" s="57">
        <v>0</v>
      </c>
      <c r="I1674" s="57">
        <v>0</v>
      </c>
      <c r="J1674" s="57">
        <v>0.31</v>
      </c>
      <c r="K1674" s="59" t="str">
        <f t="shared" si="104"/>
        <v>730.1995</v>
      </c>
      <c r="L1674" s="58">
        <f t="shared" si="105"/>
        <v>0</v>
      </c>
      <c r="M1674" s="58">
        <f>IFERROR(_xlfn.XLOOKUP(K1674,'02 By Fund. Year'!A:A,'02 By Fund. Year'!B:B),0)</f>
        <v>0</v>
      </c>
      <c r="N1674" s="57">
        <f t="shared" si="106"/>
        <v>0</v>
      </c>
      <c r="P1674" s="58">
        <f t="shared" si="107"/>
        <v>0</v>
      </c>
    </row>
    <row r="1675" spans="1:16" x14ac:dyDescent="0.3">
      <c r="A1675">
        <v>730</v>
      </c>
      <c r="B1675" t="s">
        <v>153</v>
      </c>
      <c r="C1675">
        <v>1994</v>
      </c>
      <c r="D1675" s="57">
        <v>0</v>
      </c>
      <c r="E1675" s="57">
        <v>0</v>
      </c>
      <c r="F1675" s="57">
        <v>0</v>
      </c>
      <c r="G1675" s="57">
        <v>0</v>
      </c>
      <c r="H1675" s="57">
        <v>0</v>
      </c>
      <c r="I1675" s="57">
        <v>0</v>
      </c>
      <c r="J1675" s="57">
        <v>0</v>
      </c>
      <c r="K1675" s="59" t="str">
        <f t="shared" si="104"/>
        <v>730.1994</v>
      </c>
      <c r="L1675" s="58">
        <f t="shared" si="105"/>
        <v>0</v>
      </c>
      <c r="M1675" s="58">
        <f>IFERROR(_xlfn.XLOOKUP(K1675,'02 By Fund. Year'!A:A,'02 By Fund. Year'!B:B),0)</f>
        <v>0</v>
      </c>
      <c r="N1675" s="57">
        <f t="shared" si="106"/>
        <v>0</v>
      </c>
      <c r="P1675" s="58">
        <f t="shared" si="107"/>
        <v>0</v>
      </c>
    </row>
    <row r="1676" spans="1:16" x14ac:dyDescent="0.3">
      <c r="A1676">
        <v>730</v>
      </c>
      <c r="B1676" t="s">
        <v>153</v>
      </c>
      <c r="C1676">
        <v>1993</v>
      </c>
      <c r="D1676" s="57">
        <v>0.22</v>
      </c>
      <c r="E1676" s="57">
        <v>0</v>
      </c>
      <c r="F1676" s="57">
        <v>0</v>
      </c>
      <c r="G1676" s="57">
        <v>0</v>
      </c>
      <c r="H1676" s="57">
        <v>0</v>
      </c>
      <c r="I1676" s="57">
        <v>0</v>
      </c>
      <c r="J1676" s="57">
        <v>0.22</v>
      </c>
      <c r="K1676" s="59" t="str">
        <f t="shared" si="104"/>
        <v>730.1993</v>
      </c>
      <c r="L1676" s="58">
        <f t="shared" si="105"/>
        <v>0</v>
      </c>
      <c r="M1676" s="58">
        <f>IFERROR(_xlfn.XLOOKUP(K1676,'02 By Fund. Year'!A:A,'02 By Fund. Year'!B:B),0)</f>
        <v>0</v>
      </c>
      <c r="N1676" s="57">
        <f t="shared" si="106"/>
        <v>0</v>
      </c>
      <c r="P1676" s="58">
        <f t="shared" si="107"/>
        <v>0</v>
      </c>
    </row>
    <row r="1677" spans="1:16" x14ac:dyDescent="0.3">
      <c r="A1677">
        <v>730</v>
      </c>
      <c r="B1677" t="s">
        <v>153</v>
      </c>
      <c r="C1677">
        <v>1992</v>
      </c>
      <c r="D1677" s="57">
        <v>0.25</v>
      </c>
      <c r="E1677" s="57">
        <v>0</v>
      </c>
      <c r="F1677" s="57">
        <v>0</v>
      </c>
      <c r="G1677" s="57">
        <v>0</v>
      </c>
      <c r="H1677" s="57">
        <v>0</v>
      </c>
      <c r="I1677" s="57">
        <v>0</v>
      </c>
      <c r="J1677" s="57">
        <v>0.25</v>
      </c>
      <c r="K1677" s="59" t="str">
        <f t="shared" si="104"/>
        <v>730.1992</v>
      </c>
      <c r="L1677" s="58">
        <f t="shared" si="105"/>
        <v>0</v>
      </c>
      <c r="M1677" s="58">
        <f>IFERROR(_xlfn.XLOOKUP(K1677,'02 By Fund. Year'!A:A,'02 By Fund. Year'!B:B),0)</f>
        <v>0</v>
      </c>
      <c r="N1677" s="57">
        <f t="shared" si="106"/>
        <v>0</v>
      </c>
      <c r="P1677" s="58">
        <f t="shared" si="107"/>
        <v>0</v>
      </c>
    </row>
    <row r="1678" spans="1:16" x14ac:dyDescent="0.3">
      <c r="A1678">
        <v>730</v>
      </c>
      <c r="B1678" t="s">
        <v>153</v>
      </c>
      <c r="C1678">
        <v>1991</v>
      </c>
      <c r="D1678" s="57">
        <v>0.28999999999999998</v>
      </c>
      <c r="E1678" s="57">
        <v>0</v>
      </c>
      <c r="F1678" s="57">
        <v>0</v>
      </c>
      <c r="G1678" s="57">
        <v>0</v>
      </c>
      <c r="H1678" s="57">
        <v>0</v>
      </c>
      <c r="I1678" s="57">
        <v>0</v>
      </c>
      <c r="J1678" s="57">
        <v>0.28999999999999998</v>
      </c>
      <c r="K1678" s="59" t="str">
        <f t="shared" si="104"/>
        <v>730.1991</v>
      </c>
      <c r="L1678" s="58">
        <f t="shared" si="105"/>
        <v>0</v>
      </c>
      <c r="M1678" s="58">
        <f>IFERROR(_xlfn.XLOOKUP(K1678,'02 By Fund. Year'!A:A,'02 By Fund. Year'!B:B),0)</f>
        <v>0</v>
      </c>
      <c r="N1678" s="57">
        <f t="shared" si="106"/>
        <v>0</v>
      </c>
      <c r="P1678" s="58">
        <f t="shared" si="107"/>
        <v>0</v>
      </c>
    </row>
    <row r="1679" spans="1:16" x14ac:dyDescent="0.3">
      <c r="A1679">
        <v>730</v>
      </c>
      <c r="B1679" t="s">
        <v>153</v>
      </c>
      <c r="C1679">
        <v>1990</v>
      </c>
      <c r="D1679" s="57">
        <v>0.33</v>
      </c>
      <c r="E1679" s="57">
        <v>0</v>
      </c>
      <c r="F1679" s="57">
        <v>0</v>
      </c>
      <c r="G1679" s="57">
        <v>0</v>
      </c>
      <c r="H1679" s="57">
        <v>0</v>
      </c>
      <c r="I1679" s="57">
        <v>0</v>
      </c>
      <c r="J1679" s="57">
        <v>0.33</v>
      </c>
      <c r="K1679" s="59" t="str">
        <f t="shared" si="104"/>
        <v>730.1990</v>
      </c>
      <c r="L1679" s="58">
        <f t="shared" si="105"/>
        <v>0</v>
      </c>
      <c r="M1679" s="58">
        <f>IFERROR(_xlfn.XLOOKUP(K1679,'02 By Fund. Year'!A:A,'02 By Fund. Year'!B:B),0)</f>
        <v>0</v>
      </c>
      <c r="N1679" s="57">
        <f t="shared" si="106"/>
        <v>0</v>
      </c>
      <c r="P1679" s="58">
        <f t="shared" si="107"/>
        <v>0</v>
      </c>
    </row>
    <row r="1680" spans="1:16" x14ac:dyDescent="0.3">
      <c r="A1680">
        <v>730</v>
      </c>
      <c r="B1680" t="s">
        <v>153</v>
      </c>
      <c r="C1680">
        <v>1989</v>
      </c>
      <c r="D1680" s="57">
        <v>0.34</v>
      </c>
      <c r="E1680" s="57">
        <v>0</v>
      </c>
      <c r="F1680" s="57">
        <v>0</v>
      </c>
      <c r="G1680" s="57">
        <v>0</v>
      </c>
      <c r="H1680" s="57">
        <v>0</v>
      </c>
      <c r="I1680" s="57">
        <v>0</v>
      </c>
      <c r="J1680" s="57">
        <v>0.34</v>
      </c>
      <c r="K1680" s="59" t="str">
        <f t="shared" si="104"/>
        <v>730.1989</v>
      </c>
      <c r="L1680" s="58">
        <f t="shared" si="105"/>
        <v>0</v>
      </c>
      <c r="M1680" s="58">
        <f>IFERROR(_xlfn.XLOOKUP(K1680,'02 By Fund. Year'!A:A,'02 By Fund. Year'!B:B),0)</f>
        <v>0</v>
      </c>
      <c r="N1680" s="57">
        <f t="shared" si="106"/>
        <v>0</v>
      </c>
      <c r="P1680" s="58">
        <f t="shared" si="107"/>
        <v>0</v>
      </c>
    </row>
    <row r="1681" spans="1:16" x14ac:dyDescent="0.3">
      <c r="A1681">
        <v>730</v>
      </c>
      <c r="B1681" t="s">
        <v>153</v>
      </c>
      <c r="C1681">
        <v>1988</v>
      </c>
      <c r="D1681" s="57">
        <v>0.35</v>
      </c>
      <c r="E1681" s="57">
        <v>0</v>
      </c>
      <c r="F1681" s="57">
        <v>0</v>
      </c>
      <c r="G1681" s="57">
        <v>0</v>
      </c>
      <c r="H1681" s="57">
        <v>0</v>
      </c>
      <c r="I1681" s="57">
        <v>0</v>
      </c>
      <c r="J1681" s="57">
        <v>0.35</v>
      </c>
      <c r="K1681" s="59" t="str">
        <f t="shared" si="104"/>
        <v>730.1988</v>
      </c>
      <c r="L1681" s="58">
        <f t="shared" si="105"/>
        <v>0</v>
      </c>
      <c r="M1681" s="58">
        <f>IFERROR(_xlfn.XLOOKUP(K1681,'02 By Fund. Year'!A:A,'02 By Fund. Year'!B:B),0)</f>
        <v>0</v>
      </c>
      <c r="N1681" s="57">
        <f t="shared" si="106"/>
        <v>0</v>
      </c>
      <c r="P1681" s="58">
        <f t="shared" si="107"/>
        <v>0</v>
      </c>
    </row>
    <row r="1682" spans="1:16" x14ac:dyDescent="0.3">
      <c r="A1682">
        <v>730</v>
      </c>
      <c r="B1682" t="s">
        <v>153</v>
      </c>
      <c r="C1682">
        <v>1987</v>
      </c>
      <c r="D1682" s="57">
        <v>1.06</v>
      </c>
      <c r="E1682" s="57">
        <v>0</v>
      </c>
      <c r="F1682" s="57">
        <v>0</v>
      </c>
      <c r="G1682" s="57">
        <v>0</v>
      </c>
      <c r="H1682" s="57">
        <v>0.73</v>
      </c>
      <c r="I1682" s="57">
        <v>0</v>
      </c>
      <c r="J1682" s="57">
        <v>0.33</v>
      </c>
      <c r="K1682" s="59" t="str">
        <f t="shared" si="104"/>
        <v>730.1987</v>
      </c>
      <c r="L1682" s="58">
        <f t="shared" si="105"/>
        <v>0</v>
      </c>
      <c r="M1682" s="58">
        <f>IFERROR(_xlfn.XLOOKUP(K1682,'02 By Fund. Year'!A:A,'02 By Fund. Year'!B:B),0)</f>
        <v>0</v>
      </c>
      <c r="N1682" s="57">
        <f t="shared" si="106"/>
        <v>0</v>
      </c>
      <c r="P1682" s="58">
        <f t="shared" si="107"/>
        <v>-0.73</v>
      </c>
    </row>
    <row r="1683" spans="1:16" x14ac:dyDescent="0.3">
      <c r="A1683">
        <v>730</v>
      </c>
      <c r="B1683" t="s">
        <v>153</v>
      </c>
      <c r="C1683">
        <v>1986</v>
      </c>
      <c r="D1683" s="57">
        <v>0.84</v>
      </c>
      <c r="E1683" s="57">
        <v>0</v>
      </c>
      <c r="F1683" s="57">
        <v>0</v>
      </c>
      <c r="G1683" s="57">
        <v>0</v>
      </c>
      <c r="H1683" s="57">
        <v>0.6</v>
      </c>
      <c r="I1683" s="57">
        <v>0</v>
      </c>
      <c r="J1683" s="57">
        <v>0.24</v>
      </c>
      <c r="K1683" s="59" t="str">
        <f t="shared" si="104"/>
        <v>730.1986</v>
      </c>
      <c r="L1683" s="58">
        <f t="shared" si="105"/>
        <v>0</v>
      </c>
      <c r="M1683" s="58">
        <f>IFERROR(_xlfn.XLOOKUP(K1683,'02 By Fund. Year'!A:A,'02 By Fund. Year'!B:B),0)</f>
        <v>0</v>
      </c>
      <c r="N1683" s="57">
        <f t="shared" si="106"/>
        <v>0</v>
      </c>
      <c r="P1683" s="58">
        <f t="shared" si="107"/>
        <v>-0.6</v>
      </c>
    </row>
    <row r="1684" spans="1:16" x14ac:dyDescent="0.3">
      <c r="A1684">
        <v>730</v>
      </c>
      <c r="B1684" t="s">
        <v>153</v>
      </c>
      <c r="C1684">
        <v>1985</v>
      </c>
      <c r="D1684" s="57">
        <v>0.75</v>
      </c>
      <c r="E1684" s="57">
        <v>0</v>
      </c>
      <c r="F1684" s="57">
        <v>0</v>
      </c>
      <c r="G1684" s="57">
        <v>0</v>
      </c>
      <c r="H1684" s="57">
        <v>0.57999999999999996</v>
      </c>
      <c r="I1684" s="57">
        <v>0</v>
      </c>
      <c r="J1684" s="57">
        <v>0.17</v>
      </c>
      <c r="K1684" s="59" t="str">
        <f t="shared" si="104"/>
        <v>730.1985</v>
      </c>
      <c r="L1684" s="58">
        <f t="shared" si="105"/>
        <v>0</v>
      </c>
      <c r="M1684" s="58">
        <f>IFERROR(_xlfn.XLOOKUP(K1684,'02 By Fund. Year'!A:A,'02 By Fund. Year'!B:B),0)</f>
        <v>0</v>
      </c>
      <c r="N1684" s="57">
        <f t="shared" si="106"/>
        <v>0</v>
      </c>
      <c r="P1684" s="58">
        <f t="shared" si="107"/>
        <v>-0.57999999999999996</v>
      </c>
    </row>
    <row r="1685" spans="1:16" x14ac:dyDescent="0.3">
      <c r="A1685">
        <v>730</v>
      </c>
      <c r="B1685" t="s">
        <v>153</v>
      </c>
      <c r="C1685">
        <v>1984</v>
      </c>
      <c r="D1685" s="57">
        <v>0.54</v>
      </c>
      <c r="E1685" s="57">
        <v>0</v>
      </c>
      <c r="F1685" s="57">
        <v>0</v>
      </c>
      <c r="G1685" s="57">
        <v>0</v>
      </c>
      <c r="H1685" s="57">
        <v>0.54</v>
      </c>
      <c r="I1685" s="57">
        <v>0</v>
      </c>
      <c r="J1685" s="57">
        <v>0</v>
      </c>
      <c r="K1685" s="59" t="str">
        <f t="shared" si="104"/>
        <v>730.1984</v>
      </c>
      <c r="L1685" s="58">
        <f t="shared" si="105"/>
        <v>0</v>
      </c>
      <c r="M1685" s="58">
        <f>IFERROR(_xlfn.XLOOKUP(K1685,'02 By Fund. Year'!A:A,'02 By Fund. Year'!B:B),0)</f>
        <v>0</v>
      </c>
      <c r="N1685" s="57">
        <f t="shared" si="106"/>
        <v>0</v>
      </c>
      <c r="P1685" s="58">
        <f t="shared" si="107"/>
        <v>-0.54</v>
      </c>
    </row>
    <row r="1686" spans="1:16" x14ac:dyDescent="0.3">
      <c r="A1686">
        <v>730</v>
      </c>
      <c r="B1686" t="s">
        <v>153</v>
      </c>
      <c r="C1686">
        <v>1983</v>
      </c>
      <c r="D1686" s="57">
        <v>0.13</v>
      </c>
      <c r="E1686" s="57">
        <v>0</v>
      </c>
      <c r="F1686" s="57">
        <v>0</v>
      </c>
      <c r="G1686" s="57">
        <v>0</v>
      </c>
      <c r="H1686" s="57">
        <v>0.13</v>
      </c>
      <c r="I1686" s="57">
        <v>0</v>
      </c>
      <c r="J1686" s="57">
        <v>0</v>
      </c>
      <c r="K1686" s="59" t="str">
        <f t="shared" si="104"/>
        <v>730.1983</v>
      </c>
      <c r="L1686" s="58">
        <f t="shared" si="105"/>
        <v>0</v>
      </c>
      <c r="M1686" s="58">
        <f>IFERROR(_xlfn.XLOOKUP(K1686,'02 By Fund. Year'!A:A,'02 By Fund. Year'!B:B),0)</f>
        <v>0</v>
      </c>
      <c r="N1686" s="57">
        <f t="shared" si="106"/>
        <v>0</v>
      </c>
      <c r="P1686" s="58">
        <f t="shared" si="107"/>
        <v>-0.13</v>
      </c>
    </row>
    <row r="1687" spans="1:16" x14ac:dyDescent="0.3">
      <c r="A1687">
        <v>732</v>
      </c>
      <c r="B1687" t="s">
        <v>154</v>
      </c>
      <c r="C1687">
        <v>2004</v>
      </c>
      <c r="D1687" s="57">
        <v>1.71</v>
      </c>
      <c r="E1687" s="57">
        <v>0</v>
      </c>
      <c r="F1687" s="57">
        <v>0</v>
      </c>
      <c r="G1687" s="57">
        <v>0.26</v>
      </c>
      <c r="H1687" s="57">
        <v>0.03</v>
      </c>
      <c r="I1687" s="57">
        <v>0</v>
      </c>
      <c r="J1687" s="57">
        <v>1.42</v>
      </c>
      <c r="K1687" s="59" t="str">
        <f t="shared" si="104"/>
        <v>732.2004</v>
      </c>
      <c r="L1687" s="58">
        <f t="shared" si="105"/>
        <v>-0.26</v>
      </c>
      <c r="M1687" s="58">
        <f>IFERROR(_xlfn.XLOOKUP(K1687,'02 By Fund. Year'!A:A,'02 By Fund. Year'!B:B),0)</f>
        <v>0</v>
      </c>
      <c r="N1687" s="57">
        <f t="shared" si="106"/>
        <v>-0.26</v>
      </c>
      <c r="P1687" s="58">
        <f t="shared" si="107"/>
        <v>-0.03</v>
      </c>
    </row>
    <row r="1688" spans="1:16" x14ac:dyDescent="0.3">
      <c r="A1688">
        <v>732</v>
      </c>
      <c r="B1688" t="s">
        <v>154</v>
      </c>
      <c r="C1688">
        <v>2003</v>
      </c>
      <c r="D1688" s="57">
        <v>1.43</v>
      </c>
      <c r="E1688" s="57">
        <v>0</v>
      </c>
      <c r="F1688" s="57">
        <v>0</v>
      </c>
      <c r="G1688" s="57">
        <v>0.21</v>
      </c>
      <c r="H1688" s="57">
        <v>0</v>
      </c>
      <c r="I1688" s="57">
        <v>0</v>
      </c>
      <c r="J1688" s="57">
        <v>1.22</v>
      </c>
      <c r="K1688" s="59" t="str">
        <f t="shared" si="104"/>
        <v>732.2003</v>
      </c>
      <c r="L1688" s="58">
        <f t="shared" si="105"/>
        <v>-0.21</v>
      </c>
      <c r="M1688" s="58">
        <f>IFERROR(_xlfn.XLOOKUP(K1688,'02 By Fund. Year'!A:A,'02 By Fund. Year'!B:B),0)</f>
        <v>0</v>
      </c>
      <c r="N1688" s="57">
        <f t="shared" si="106"/>
        <v>-0.21</v>
      </c>
      <c r="P1688" s="58">
        <f t="shared" si="107"/>
        <v>0</v>
      </c>
    </row>
    <row r="1689" spans="1:16" x14ac:dyDescent="0.3">
      <c r="A1689">
        <v>732</v>
      </c>
      <c r="B1689" t="s">
        <v>154</v>
      </c>
      <c r="C1689">
        <v>2002</v>
      </c>
      <c r="D1689" s="57">
        <v>1.85</v>
      </c>
      <c r="E1689" s="57">
        <v>0</v>
      </c>
      <c r="F1689" s="57">
        <v>0</v>
      </c>
      <c r="G1689" s="57">
        <v>0</v>
      </c>
      <c r="H1689" s="57">
        <v>0</v>
      </c>
      <c r="I1689" s="57">
        <v>0</v>
      </c>
      <c r="J1689" s="57">
        <v>1.85</v>
      </c>
      <c r="K1689" s="59" t="str">
        <f t="shared" si="104"/>
        <v>732.2002</v>
      </c>
      <c r="L1689" s="58">
        <f t="shared" si="105"/>
        <v>0</v>
      </c>
      <c r="M1689" s="58">
        <f>IFERROR(_xlfn.XLOOKUP(K1689,'02 By Fund. Year'!A:A,'02 By Fund. Year'!B:B),0)</f>
        <v>0</v>
      </c>
      <c r="N1689" s="57">
        <f t="shared" si="106"/>
        <v>0</v>
      </c>
      <c r="P1689" s="58">
        <f t="shared" si="107"/>
        <v>0</v>
      </c>
    </row>
    <row r="1690" spans="1:16" x14ac:dyDescent="0.3">
      <c r="A1690">
        <v>732</v>
      </c>
      <c r="B1690" t="s">
        <v>154</v>
      </c>
      <c r="C1690">
        <v>2001</v>
      </c>
      <c r="D1690" s="57">
        <v>3.08</v>
      </c>
      <c r="E1690" s="57">
        <v>0</v>
      </c>
      <c r="F1690" s="57">
        <v>0</v>
      </c>
      <c r="G1690" s="57">
        <v>0</v>
      </c>
      <c r="H1690" s="57">
        <v>0</v>
      </c>
      <c r="I1690" s="57">
        <v>0</v>
      </c>
      <c r="J1690" s="57">
        <v>3.08</v>
      </c>
      <c r="K1690" s="59" t="str">
        <f t="shared" si="104"/>
        <v>732.2001</v>
      </c>
      <c r="L1690" s="58">
        <f t="shared" si="105"/>
        <v>0</v>
      </c>
      <c r="M1690" s="58">
        <f>IFERROR(_xlfn.XLOOKUP(K1690,'02 By Fund. Year'!A:A,'02 By Fund. Year'!B:B),0)</f>
        <v>0</v>
      </c>
      <c r="N1690" s="57">
        <f t="shared" si="106"/>
        <v>0</v>
      </c>
      <c r="P1690" s="58">
        <f t="shared" si="107"/>
        <v>0</v>
      </c>
    </row>
    <row r="1691" spans="1:16" x14ac:dyDescent="0.3">
      <c r="A1691">
        <v>732</v>
      </c>
      <c r="B1691" t="s">
        <v>154</v>
      </c>
      <c r="C1691">
        <v>2000</v>
      </c>
      <c r="D1691" s="57">
        <v>4.5599999999999996</v>
      </c>
      <c r="E1691" s="57">
        <v>0</v>
      </c>
      <c r="F1691" s="57">
        <v>0</v>
      </c>
      <c r="G1691" s="57">
        <v>0</v>
      </c>
      <c r="H1691" s="57">
        <v>0</v>
      </c>
      <c r="I1691" s="57">
        <v>0</v>
      </c>
      <c r="J1691" s="57">
        <v>4.5599999999999996</v>
      </c>
      <c r="K1691" s="59" t="str">
        <f t="shared" si="104"/>
        <v>732.2000</v>
      </c>
      <c r="L1691" s="58">
        <f t="shared" si="105"/>
        <v>0</v>
      </c>
      <c r="M1691" s="58">
        <f>IFERROR(_xlfn.XLOOKUP(K1691,'02 By Fund. Year'!A:A,'02 By Fund. Year'!B:B),0)</f>
        <v>0</v>
      </c>
      <c r="N1691" s="57">
        <f t="shared" si="106"/>
        <v>0</v>
      </c>
      <c r="P1691" s="58">
        <f t="shared" si="107"/>
        <v>0</v>
      </c>
    </row>
    <row r="1692" spans="1:16" x14ac:dyDescent="0.3">
      <c r="A1692">
        <v>732</v>
      </c>
      <c r="B1692" t="s">
        <v>154</v>
      </c>
      <c r="C1692">
        <v>1999</v>
      </c>
      <c r="D1692" s="57">
        <v>2.4500000000000002</v>
      </c>
      <c r="E1692" s="57">
        <v>0</v>
      </c>
      <c r="F1692" s="57">
        <v>0</v>
      </c>
      <c r="G1692" s="57">
        <v>0</v>
      </c>
      <c r="H1692" s="57">
        <v>0</v>
      </c>
      <c r="I1692" s="57">
        <v>0</v>
      </c>
      <c r="J1692" s="57">
        <v>2.4500000000000002</v>
      </c>
      <c r="K1692" s="59" t="str">
        <f t="shared" si="104"/>
        <v>732.1999</v>
      </c>
      <c r="L1692" s="58">
        <f t="shared" si="105"/>
        <v>0</v>
      </c>
      <c r="M1692" s="58">
        <f>IFERROR(_xlfn.XLOOKUP(K1692,'02 By Fund. Year'!A:A,'02 By Fund. Year'!B:B),0)</f>
        <v>0</v>
      </c>
      <c r="N1692" s="57">
        <f t="shared" si="106"/>
        <v>0</v>
      </c>
      <c r="P1692" s="58">
        <f t="shared" si="107"/>
        <v>0</v>
      </c>
    </row>
    <row r="1693" spans="1:16" x14ac:dyDescent="0.3">
      <c r="A1693">
        <v>732</v>
      </c>
      <c r="B1693" t="s">
        <v>154</v>
      </c>
      <c r="C1693">
        <v>1998</v>
      </c>
      <c r="D1693" s="57">
        <v>2.48</v>
      </c>
      <c r="E1693" s="57">
        <v>0</v>
      </c>
      <c r="F1693" s="57">
        <v>0</v>
      </c>
      <c r="G1693" s="57">
        <v>0</v>
      </c>
      <c r="H1693" s="57">
        <v>0</v>
      </c>
      <c r="I1693" s="57">
        <v>0</v>
      </c>
      <c r="J1693" s="57">
        <v>2.48</v>
      </c>
      <c r="K1693" s="59" t="str">
        <f t="shared" si="104"/>
        <v>732.1998</v>
      </c>
      <c r="L1693" s="58">
        <f t="shared" si="105"/>
        <v>0</v>
      </c>
      <c r="M1693" s="58">
        <f>IFERROR(_xlfn.XLOOKUP(K1693,'02 By Fund. Year'!A:A,'02 By Fund. Year'!B:B),0)</f>
        <v>0</v>
      </c>
      <c r="N1693" s="57">
        <f t="shared" si="106"/>
        <v>0</v>
      </c>
      <c r="P1693" s="58">
        <f t="shared" si="107"/>
        <v>0</v>
      </c>
    </row>
    <row r="1694" spans="1:16" x14ac:dyDescent="0.3">
      <c r="A1694">
        <v>732</v>
      </c>
      <c r="B1694" t="s">
        <v>154</v>
      </c>
      <c r="C1694">
        <v>1997</v>
      </c>
      <c r="D1694" s="57">
        <v>0.51</v>
      </c>
      <c r="E1694" s="57">
        <v>0</v>
      </c>
      <c r="F1694" s="57">
        <v>0</v>
      </c>
      <c r="G1694" s="57">
        <v>0</v>
      </c>
      <c r="H1694" s="57">
        <v>0</v>
      </c>
      <c r="I1694" s="57">
        <v>0</v>
      </c>
      <c r="J1694" s="57">
        <v>0.51</v>
      </c>
      <c r="K1694" s="59" t="str">
        <f t="shared" si="104"/>
        <v>732.1997</v>
      </c>
      <c r="L1694" s="58">
        <f t="shared" si="105"/>
        <v>0</v>
      </c>
      <c r="M1694" s="58">
        <f>IFERROR(_xlfn.XLOOKUP(K1694,'02 By Fund. Year'!A:A,'02 By Fund. Year'!B:B),0)</f>
        <v>0</v>
      </c>
      <c r="N1694" s="57">
        <f t="shared" si="106"/>
        <v>0</v>
      </c>
      <c r="P1694" s="58">
        <f t="shared" si="107"/>
        <v>0</v>
      </c>
    </row>
    <row r="1695" spans="1:16" x14ac:dyDescent="0.3">
      <c r="A1695">
        <v>732</v>
      </c>
      <c r="B1695" t="s">
        <v>154</v>
      </c>
      <c r="C1695">
        <v>1996</v>
      </c>
      <c r="D1695" s="57">
        <v>0.39</v>
      </c>
      <c r="E1695" s="57">
        <v>0</v>
      </c>
      <c r="F1695" s="57">
        <v>0</v>
      </c>
      <c r="G1695" s="57">
        <v>0</v>
      </c>
      <c r="H1695" s="57">
        <v>0</v>
      </c>
      <c r="I1695" s="57">
        <v>0</v>
      </c>
      <c r="J1695" s="57">
        <v>0.39</v>
      </c>
      <c r="K1695" s="59" t="str">
        <f t="shared" si="104"/>
        <v>732.1996</v>
      </c>
      <c r="L1695" s="58">
        <f t="shared" si="105"/>
        <v>0</v>
      </c>
      <c r="M1695" s="58">
        <f>IFERROR(_xlfn.XLOOKUP(K1695,'02 By Fund. Year'!A:A,'02 By Fund. Year'!B:B),0)</f>
        <v>0</v>
      </c>
      <c r="N1695" s="57">
        <f t="shared" si="106"/>
        <v>0</v>
      </c>
      <c r="P1695" s="58">
        <f t="shared" si="107"/>
        <v>0</v>
      </c>
    </row>
    <row r="1696" spans="1:16" x14ac:dyDescent="0.3">
      <c r="A1696">
        <v>732</v>
      </c>
      <c r="B1696" t="s">
        <v>154</v>
      </c>
      <c r="C1696">
        <v>1995</v>
      </c>
      <c r="D1696" s="57">
        <v>0.35</v>
      </c>
      <c r="E1696" s="57">
        <v>0</v>
      </c>
      <c r="F1696" s="57">
        <v>0</v>
      </c>
      <c r="G1696" s="57">
        <v>0</v>
      </c>
      <c r="H1696" s="57">
        <v>0</v>
      </c>
      <c r="I1696" s="57">
        <v>0</v>
      </c>
      <c r="J1696" s="57">
        <v>0.35</v>
      </c>
      <c r="K1696" s="59" t="str">
        <f t="shared" si="104"/>
        <v>732.1995</v>
      </c>
      <c r="L1696" s="58">
        <f t="shared" si="105"/>
        <v>0</v>
      </c>
      <c r="M1696" s="58">
        <f>IFERROR(_xlfn.XLOOKUP(K1696,'02 By Fund. Year'!A:A,'02 By Fund. Year'!B:B),0)</f>
        <v>0</v>
      </c>
      <c r="N1696" s="57">
        <f t="shared" si="106"/>
        <v>0</v>
      </c>
      <c r="P1696" s="58">
        <f t="shared" si="107"/>
        <v>0</v>
      </c>
    </row>
    <row r="1697" spans="1:16" x14ac:dyDescent="0.3">
      <c r="A1697">
        <v>732</v>
      </c>
      <c r="B1697" t="s">
        <v>154</v>
      </c>
      <c r="C1697">
        <v>1994</v>
      </c>
      <c r="D1697" s="57">
        <v>0</v>
      </c>
      <c r="E1697" s="57">
        <v>0</v>
      </c>
      <c r="F1697" s="57">
        <v>0</v>
      </c>
      <c r="G1697" s="57">
        <v>0</v>
      </c>
      <c r="H1697" s="57">
        <v>0</v>
      </c>
      <c r="I1697" s="57">
        <v>0</v>
      </c>
      <c r="J1697" s="57">
        <v>0</v>
      </c>
      <c r="K1697" s="59" t="str">
        <f t="shared" si="104"/>
        <v>732.1994</v>
      </c>
      <c r="L1697" s="58">
        <f t="shared" si="105"/>
        <v>0</v>
      </c>
      <c r="M1697" s="58">
        <f>IFERROR(_xlfn.XLOOKUP(K1697,'02 By Fund. Year'!A:A,'02 By Fund. Year'!B:B),0)</f>
        <v>0</v>
      </c>
      <c r="N1697" s="57">
        <f t="shared" si="106"/>
        <v>0</v>
      </c>
      <c r="P1697" s="58">
        <f t="shared" si="107"/>
        <v>0</v>
      </c>
    </row>
    <row r="1698" spans="1:16" x14ac:dyDescent="0.3">
      <c r="A1698">
        <v>732</v>
      </c>
      <c r="B1698" t="s">
        <v>154</v>
      </c>
      <c r="C1698">
        <v>1993</v>
      </c>
      <c r="D1698" s="57">
        <v>0.25</v>
      </c>
      <c r="E1698" s="57">
        <v>0</v>
      </c>
      <c r="F1698" s="57">
        <v>0</v>
      </c>
      <c r="G1698" s="57">
        <v>0</v>
      </c>
      <c r="H1698" s="57">
        <v>0</v>
      </c>
      <c r="I1698" s="57">
        <v>0</v>
      </c>
      <c r="J1698" s="57">
        <v>0.25</v>
      </c>
      <c r="K1698" s="59" t="str">
        <f t="shared" si="104"/>
        <v>732.1993</v>
      </c>
      <c r="L1698" s="58">
        <f t="shared" si="105"/>
        <v>0</v>
      </c>
      <c r="M1698" s="58">
        <f>IFERROR(_xlfn.XLOOKUP(K1698,'02 By Fund. Year'!A:A,'02 By Fund. Year'!B:B),0)</f>
        <v>0</v>
      </c>
      <c r="N1698" s="57">
        <f t="shared" si="106"/>
        <v>0</v>
      </c>
      <c r="P1698" s="58">
        <f t="shared" si="107"/>
        <v>0</v>
      </c>
    </row>
    <row r="1699" spans="1:16" x14ac:dyDescent="0.3">
      <c r="A1699">
        <v>732</v>
      </c>
      <c r="B1699" t="s">
        <v>154</v>
      </c>
      <c r="C1699">
        <v>1992</v>
      </c>
      <c r="D1699" s="57">
        <v>0.28000000000000003</v>
      </c>
      <c r="E1699" s="57">
        <v>0</v>
      </c>
      <c r="F1699" s="57">
        <v>0</v>
      </c>
      <c r="G1699" s="57">
        <v>0</v>
      </c>
      <c r="H1699" s="57">
        <v>0</v>
      </c>
      <c r="I1699" s="57">
        <v>0</v>
      </c>
      <c r="J1699" s="57">
        <v>0.28000000000000003</v>
      </c>
      <c r="K1699" s="59" t="str">
        <f t="shared" si="104"/>
        <v>732.1992</v>
      </c>
      <c r="L1699" s="58">
        <f t="shared" si="105"/>
        <v>0</v>
      </c>
      <c r="M1699" s="58">
        <f>IFERROR(_xlfn.XLOOKUP(K1699,'02 By Fund. Year'!A:A,'02 By Fund. Year'!B:B),0)</f>
        <v>0</v>
      </c>
      <c r="N1699" s="57">
        <f t="shared" si="106"/>
        <v>0</v>
      </c>
      <c r="P1699" s="58">
        <f t="shared" si="107"/>
        <v>0</v>
      </c>
    </row>
    <row r="1700" spans="1:16" x14ac:dyDescent="0.3">
      <c r="A1700">
        <v>732</v>
      </c>
      <c r="B1700" t="s">
        <v>154</v>
      </c>
      <c r="C1700">
        <v>1991</v>
      </c>
      <c r="D1700" s="57">
        <v>0.32</v>
      </c>
      <c r="E1700" s="57">
        <v>0</v>
      </c>
      <c r="F1700" s="57">
        <v>0</v>
      </c>
      <c r="G1700" s="57">
        <v>0</v>
      </c>
      <c r="H1700" s="57">
        <v>0</v>
      </c>
      <c r="I1700" s="57">
        <v>0</v>
      </c>
      <c r="J1700" s="57">
        <v>0.32</v>
      </c>
      <c r="K1700" s="59" t="str">
        <f t="shared" si="104"/>
        <v>732.1991</v>
      </c>
      <c r="L1700" s="58">
        <f t="shared" si="105"/>
        <v>0</v>
      </c>
      <c r="M1700" s="58">
        <f>IFERROR(_xlfn.XLOOKUP(K1700,'02 By Fund. Year'!A:A,'02 By Fund. Year'!B:B),0)</f>
        <v>0</v>
      </c>
      <c r="N1700" s="57">
        <f t="shared" si="106"/>
        <v>0</v>
      </c>
      <c r="P1700" s="58">
        <f t="shared" si="107"/>
        <v>0</v>
      </c>
    </row>
    <row r="1701" spans="1:16" x14ac:dyDescent="0.3">
      <c r="A1701">
        <v>732</v>
      </c>
      <c r="B1701" t="s">
        <v>154</v>
      </c>
      <c r="C1701">
        <v>1990</v>
      </c>
      <c r="D1701" s="57">
        <v>0.37</v>
      </c>
      <c r="E1701" s="57">
        <v>0</v>
      </c>
      <c r="F1701" s="57">
        <v>0</v>
      </c>
      <c r="G1701" s="57">
        <v>0</v>
      </c>
      <c r="H1701" s="57">
        <v>0</v>
      </c>
      <c r="I1701" s="57">
        <v>0</v>
      </c>
      <c r="J1701" s="57">
        <v>0.37</v>
      </c>
      <c r="K1701" s="59" t="str">
        <f t="shared" si="104"/>
        <v>732.1990</v>
      </c>
      <c r="L1701" s="58">
        <f t="shared" si="105"/>
        <v>0</v>
      </c>
      <c r="M1701" s="58">
        <f>IFERROR(_xlfn.XLOOKUP(K1701,'02 By Fund. Year'!A:A,'02 By Fund. Year'!B:B),0)</f>
        <v>0</v>
      </c>
      <c r="N1701" s="57">
        <f t="shared" si="106"/>
        <v>0</v>
      </c>
      <c r="P1701" s="58">
        <f t="shared" si="107"/>
        <v>0</v>
      </c>
    </row>
    <row r="1702" spans="1:16" x14ac:dyDescent="0.3">
      <c r="A1702">
        <v>732</v>
      </c>
      <c r="B1702" t="s">
        <v>154</v>
      </c>
      <c r="C1702">
        <v>1989</v>
      </c>
      <c r="D1702" s="57">
        <v>0.38</v>
      </c>
      <c r="E1702" s="57">
        <v>0</v>
      </c>
      <c r="F1702" s="57">
        <v>0</v>
      </c>
      <c r="G1702" s="57">
        <v>0</v>
      </c>
      <c r="H1702" s="57">
        <v>0</v>
      </c>
      <c r="I1702" s="57">
        <v>0</v>
      </c>
      <c r="J1702" s="57">
        <v>0.38</v>
      </c>
      <c r="K1702" s="59" t="str">
        <f t="shared" si="104"/>
        <v>732.1989</v>
      </c>
      <c r="L1702" s="58">
        <f t="shared" si="105"/>
        <v>0</v>
      </c>
      <c r="M1702" s="58">
        <f>IFERROR(_xlfn.XLOOKUP(K1702,'02 By Fund. Year'!A:A,'02 By Fund. Year'!B:B),0)</f>
        <v>0</v>
      </c>
      <c r="N1702" s="57">
        <f t="shared" si="106"/>
        <v>0</v>
      </c>
      <c r="P1702" s="58">
        <f t="shared" si="107"/>
        <v>0</v>
      </c>
    </row>
    <row r="1703" spans="1:16" x14ac:dyDescent="0.3">
      <c r="A1703">
        <v>732</v>
      </c>
      <c r="B1703" t="s">
        <v>154</v>
      </c>
      <c r="C1703">
        <v>1988</v>
      </c>
      <c r="D1703" s="57">
        <v>0.39</v>
      </c>
      <c r="E1703" s="57">
        <v>0</v>
      </c>
      <c r="F1703" s="57">
        <v>0</v>
      </c>
      <c r="G1703" s="57">
        <v>0</v>
      </c>
      <c r="H1703" s="57">
        <v>0</v>
      </c>
      <c r="I1703" s="57">
        <v>0</v>
      </c>
      <c r="J1703" s="57">
        <v>0.39</v>
      </c>
      <c r="K1703" s="59" t="str">
        <f t="shared" si="104"/>
        <v>732.1988</v>
      </c>
      <c r="L1703" s="58">
        <f t="shared" si="105"/>
        <v>0</v>
      </c>
      <c r="M1703" s="58">
        <f>IFERROR(_xlfn.XLOOKUP(K1703,'02 By Fund. Year'!A:A,'02 By Fund. Year'!B:B),0)</f>
        <v>0</v>
      </c>
      <c r="N1703" s="57">
        <f t="shared" si="106"/>
        <v>0</v>
      </c>
      <c r="P1703" s="58">
        <f t="shared" si="107"/>
        <v>0</v>
      </c>
    </row>
    <row r="1704" spans="1:16" x14ac:dyDescent="0.3">
      <c r="A1704">
        <v>732</v>
      </c>
      <c r="B1704" t="s">
        <v>154</v>
      </c>
      <c r="C1704">
        <v>1987</v>
      </c>
      <c r="D1704" s="57">
        <v>1.18</v>
      </c>
      <c r="E1704" s="57">
        <v>0</v>
      </c>
      <c r="F1704" s="57">
        <v>0</v>
      </c>
      <c r="G1704" s="57">
        <v>0</v>
      </c>
      <c r="H1704" s="57">
        <v>0.82</v>
      </c>
      <c r="I1704" s="57">
        <v>0</v>
      </c>
      <c r="J1704" s="57">
        <v>0.36</v>
      </c>
      <c r="K1704" s="59" t="str">
        <f t="shared" si="104"/>
        <v>732.1987</v>
      </c>
      <c r="L1704" s="58">
        <f t="shared" si="105"/>
        <v>0</v>
      </c>
      <c r="M1704" s="58">
        <f>IFERROR(_xlfn.XLOOKUP(K1704,'02 By Fund. Year'!A:A,'02 By Fund. Year'!B:B),0)</f>
        <v>0</v>
      </c>
      <c r="N1704" s="57">
        <f t="shared" si="106"/>
        <v>0</v>
      </c>
      <c r="P1704" s="58">
        <f t="shared" si="107"/>
        <v>-0.82</v>
      </c>
    </row>
    <row r="1705" spans="1:16" x14ac:dyDescent="0.3">
      <c r="A1705">
        <v>732</v>
      </c>
      <c r="B1705" t="s">
        <v>154</v>
      </c>
      <c r="C1705">
        <v>1986</v>
      </c>
      <c r="D1705" s="57">
        <v>0.93</v>
      </c>
      <c r="E1705" s="57">
        <v>0</v>
      </c>
      <c r="F1705" s="57">
        <v>0</v>
      </c>
      <c r="G1705" s="57">
        <v>0</v>
      </c>
      <c r="H1705" s="57">
        <v>0.67</v>
      </c>
      <c r="I1705" s="57">
        <v>0</v>
      </c>
      <c r="J1705" s="57">
        <v>0.26</v>
      </c>
      <c r="K1705" s="59" t="str">
        <f t="shared" si="104"/>
        <v>732.1986</v>
      </c>
      <c r="L1705" s="58">
        <f t="shared" si="105"/>
        <v>0</v>
      </c>
      <c r="M1705" s="58">
        <f>IFERROR(_xlfn.XLOOKUP(K1705,'02 By Fund. Year'!A:A,'02 By Fund. Year'!B:B),0)</f>
        <v>0</v>
      </c>
      <c r="N1705" s="57">
        <f t="shared" si="106"/>
        <v>0</v>
      </c>
      <c r="P1705" s="58">
        <f t="shared" si="107"/>
        <v>-0.67</v>
      </c>
    </row>
    <row r="1706" spans="1:16" x14ac:dyDescent="0.3">
      <c r="A1706">
        <v>732</v>
      </c>
      <c r="B1706" t="s">
        <v>154</v>
      </c>
      <c r="C1706">
        <v>1985</v>
      </c>
      <c r="D1706" s="57">
        <v>0.84</v>
      </c>
      <c r="E1706" s="57">
        <v>0</v>
      </c>
      <c r="F1706" s="57">
        <v>0</v>
      </c>
      <c r="G1706" s="57">
        <v>0</v>
      </c>
      <c r="H1706" s="57">
        <v>0.65</v>
      </c>
      <c r="I1706" s="57">
        <v>0</v>
      </c>
      <c r="J1706" s="57">
        <v>0.19</v>
      </c>
      <c r="K1706" s="59" t="str">
        <f t="shared" si="104"/>
        <v>732.1985</v>
      </c>
      <c r="L1706" s="58">
        <f t="shared" si="105"/>
        <v>0</v>
      </c>
      <c r="M1706" s="58">
        <f>IFERROR(_xlfn.XLOOKUP(K1706,'02 By Fund. Year'!A:A,'02 By Fund. Year'!B:B),0)</f>
        <v>0</v>
      </c>
      <c r="N1706" s="57">
        <f t="shared" si="106"/>
        <v>0</v>
      </c>
      <c r="P1706" s="58">
        <f t="shared" si="107"/>
        <v>-0.65</v>
      </c>
    </row>
    <row r="1707" spans="1:16" x14ac:dyDescent="0.3">
      <c r="A1707">
        <v>732</v>
      </c>
      <c r="B1707" t="s">
        <v>154</v>
      </c>
      <c r="C1707">
        <v>1984</v>
      </c>
      <c r="D1707" s="57">
        <v>0.6</v>
      </c>
      <c r="E1707" s="57">
        <v>0</v>
      </c>
      <c r="F1707" s="57">
        <v>0</v>
      </c>
      <c r="G1707" s="57">
        <v>0</v>
      </c>
      <c r="H1707" s="57">
        <v>0.6</v>
      </c>
      <c r="I1707" s="57">
        <v>0</v>
      </c>
      <c r="J1707" s="57">
        <v>0</v>
      </c>
      <c r="K1707" s="59" t="str">
        <f t="shared" si="104"/>
        <v>732.1984</v>
      </c>
      <c r="L1707" s="58">
        <f>SUM(E1707,F1707,-G1707)</f>
        <v>0</v>
      </c>
      <c r="M1707" s="58">
        <f>IFERROR(_xlfn.XLOOKUP(K1707,'02 By Fund. Year'!A:A,'02 By Fund. Year'!B:B),0)</f>
        <v>0</v>
      </c>
      <c r="N1707" s="57">
        <f t="shared" si="106"/>
        <v>0</v>
      </c>
      <c r="P1707" s="58">
        <f t="shared" si="107"/>
        <v>-0.6</v>
      </c>
    </row>
    <row r="1708" spans="1:16" x14ac:dyDescent="0.3">
      <c r="A1708">
        <v>732</v>
      </c>
      <c r="B1708" t="s">
        <v>154</v>
      </c>
      <c r="C1708">
        <v>1983</v>
      </c>
      <c r="D1708" s="57">
        <v>0.14000000000000001</v>
      </c>
      <c r="E1708" s="57">
        <v>0</v>
      </c>
      <c r="F1708" s="57">
        <v>0</v>
      </c>
      <c r="G1708" s="57">
        <v>0</v>
      </c>
      <c r="H1708" s="57">
        <v>0.14000000000000001</v>
      </c>
      <c r="I1708" s="57">
        <v>0</v>
      </c>
      <c r="J1708" s="57">
        <v>0</v>
      </c>
      <c r="K1708" s="59" t="str">
        <f t="shared" si="104"/>
        <v>732.1983</v>
      </c>
      <c r="L1708" s="58">
        <f t="shared" si="105"/>
        <v>0</v>
      </c>
      <c r="M1708" s="58">
        <f>IFERROR(_xlfn.XLOOKUP(K1708,'02 By Fund. Year'!A:A,'02 By Fund. Year'!B:B),0)</f>
        <v>0</v>
      </c>
      <c r="N1708" s="57">
        <f t="shared" si="106"/>
        <v>0</v>
      </c>
      <c r="P1708" s="58">
        <f t="shared" si="107"/>
        <v>-0.14000000000000001</v>
      </c>
    </row>
    <row r="1709" spans="1:16" x14ac:dyDescent="0.3">
      <c r="A1709">
        <v>733</v>
      </c>
      <c r="B1709" t="s">
        <v>155</v>
      </c>
      <c r="C1709">
        <v>2025</v>
      </c>
      <c r="D1709" s="57">
        <v>8333644.8600000003</v>
      </c>
      <c r="E1709" s="57">
        <v>2719.6</v>
      </c>
      <c r="F1709" s="57">
        <v>-8970.9599999999991</v>
      </c>
      <c r="G1709" s="57">
        <v>40.450000000000003</v>
      </c>
      <c r="H1709" s="57">
        <v>8024455.5</v>
      </c>
      <c r="I1709" s="57">
        <v>212940.89</v>
      </c>
      <c r="J1709" s="57">
        <v>89956.66</v>
      </c>
      <c r="K1709" s="59" t="str">
        <f t="shared" si="104"/>
        <v>733.2025</v>
      </c>
      <c r="L1709" s="58">
        <f t="shared" si="105"/>
        <v>-6291.8099999999986</v>
      </c>
      <c r="M1709" s="58">
        <f>IFERROR(_xlfn.XLOOKUP(K1709,'02 By Fund. Year'!A:A,'02 By Fund. Year'!B:B),0)</f>
        <v>-30383.719999999998</v>
      </c>
      <c r="N1709" s="57">
        <f t="shared" si="106"/>
        <v>-36675.53</v>
      </c>
      <c r="P1709" s="58">
        <f t="shared" si="107"/>
        <v>-7994071.7800000003</v>
      </c>
    </row>
    <row r="1710" spans="1:16" x14ac:dyDescent="0.3">
      <c r="A1710">
        <v>733</v>
      </c>
      <c r="B1710" t="s">
        <v>155</v>
      </c>
      <c r="C1710">
        <v>2024</v>
      </c>
      <c r="D1710" s="57">
        <v>76066.8</v>
      </c>
      <c r="E1710" s="57">
        <v>0</v>
      </c>
      <c r="F1710" s="57">
        <v>-5521.06</v>
      </c>
      <c r="G1710" s="57">
        <v>33.01</v>
      </c>
      <c r="H1710" s="57">
        <v>46112.66</v>
      </c>
      <c r="I1710" s="57">
        <v>-35.01</v>
      </c>
      <c r="J1710" s="57">
        <v>24435.08</v>
      </c>
      <c r="K1710" s="59" t="str">
        <f t="shared" si="104"/>
        <v>733.2024</v>
      </c>
      <c r="L1710" s="58">
        <f t="shared" si="105"/>
        <v>-5554.0700000000006</v>
      </c>
      <c r="M1710" s="58">
        <f>IFERROR(_xlfn.XLOOKUP(K1710,'02 By Fund. Year'!A:A,'02 By Fund. Year'!B:B),0)</f>
        <v>45493.47</v>
      </c>
      <c r="N1710" s="57">
        <f t="shared" si="106"/>
        <v>39939.4</v>
      </c>
      <c r="P1710" s="58">
        <f t="shared" si="107"/>
        <v>-91606.13</v>
      </c>
    </row>
    <row r="1711" spans="1:16" x14ac:dyDescent="0.3">
      <c r="A1711">
        <v>733</v>
      </c>
      <c r="B1711" t="s">
        <v>155</v>
      </c>
      <c r="C1711">
        <v>2023</v>
      </c>
      <c r="D1711" s="57">
        <v>18344.400000000001</v>
      </c>
      <c r="E1711" s="57">
        <v>22.43</v>
      </c>
      <c r="F1711" s="57">
        <v>-783.24</v>
      </c>
      <c r="G1711" s="57">
        <v>22</v>
      </c>
      <c r="H1711" s="57">
        <v>6180.07</v>
      </c>
      <c r="I1711" s="57">
        <v>0.27</v>
      </c>
      <c r="J1711" s="57">
        <v>11381.25</v>
      </c>
      <c r="K1711" s="59" t="str">
        <f t="shared" si="104"/>
        <v>733.2023</v>
      </c>
      <c r="L1711" s="58">
        <f t="shared" si="105"/>
        <v>-782.81000000000006</v>
      </c>
      <c r="M1711" s="58">
        <f>IFERROR(_xlfn.XLOOKUP(K1711,'02 By Fund. Year'!A:A,'02 By Fund. Year'!B:B),0)</f>
        <v>13200.159999999998</v>
      </c>
      <c r="N1711" s="57">
        <f t="shared" si="106"/>
        <v>12417.349999999999</v>
      </c>
      <c r="P1711" s="58">
        <f t="shared" si="107"/>
        <v>-19380.229999999996</v>
      </c>
    </row>
    <row r="1712" spans="1:16" x14ac:dyDescent="0.3">
      <c r="A1712">
        <v>733</v>
      </c>
      <c r="B1712" t="s">
        <v>155</v>
      </c>
      <c r="C1712">
        <v>2022</v>
      </c>
      <c r="D1712" s="57">
        <v>8594.7800000000007</v>
      </c>
      <c r="E1712" s="57">
        <v>0</v>
      </c>
      <c r="F1712" s="57">
        <v>-435.01</v>
      </c>
      <c r="G1712" s="57">
        <v>18.21</v>
      </c>
      <c r="H1712" s="57">
        <v>3617.52</v>
      </c>
      <c r="I1712" s="57">
        <v>0.18</v>
      </c>
      <c r="J1712" s="57">
        <v>4523.8599999999997</v>
      </c>
      <c r="K1712" s="59" t="str">
        <f t="shared" si="104"/>
        <v>733.2022</v>
      </c>
      <c r="L1712" s="58">
        <f t="shared" si="105"/>
        <v>-453.21999999999997</v>
      </c>
      <c r="M1712" s="58">
        <f>IFERROR(_xlfn.XLOOKUP(K1712,'02 By Fund. Year'!A:A,'02 By Fund. Year'!B:B),0)</f>
        <v>719</v>
      </c>
      <c r="N1712" s="57">
        <f t="shared" si="106"/>
        <v>265.78000000000003</v>
      </c>
      <c r="P1712" s="58">
        <f t="shared" si="107"/>
        <v>-4336.5200000000004</v>
      </c>
    </row>
    <row r="1713" spans="1:16" x14ac:dyDescent="0.3">
      <c r="A1713">
        <v>733</v>
      </c>
      <c r="B1713" t="s">
        <v>155</v>
      </c>
      <c r="C1713">
        <v>2021</v>
      </c>
      <c r="D1713" s="57">
        <v>4501.75</v>
      </c>
      <c r="E1713" s="57">
        <v>0</v>
      </c>
      <c r="F1713" s="57">
        <v>-763.08</v>
      </c>
      <c r="G1713" s="57">
        <v>33.5</v>
      </c>
      <c r="H1713" s="57">
        <v>1783.85</v>
      </c>
      <c r="I1713" s="57">
        <v>-8.19</v>
      </c>
      <c r="J1713" s="57">
        <v>1929.51</v>
      </c>
      <c r="K1713" s="59" t="str">
        <f t="shared" si="104"/>
        <v>733.2021</v>
      </c>
      <c r="L1713" s="58">
        <f t="shared" si="105"/>
        <v>-796.58</v>
      </c>
      <c r="M1713" s="58">
        <f>IFERROR(_xlfn.XLOOKUP(K1713,'02 By Fund. Year'!A:A,'02 By Fund. Year'!B:B),0)</f>
        <v>1008.8100000000002</v>
      </c>
      <c r="N1713" s="57">
        <f t="shared" si="106"/>
        <v>212.23000000000013</v>
      </c>
      <c r="P1713" s="58">
        <f t="shared" si="107"/>
        <v>-2792.66</v>
      </c>
    </row>
    <row r="1714" spans="1:16" x14ac:dyDescent="0.3">
      <c r="A1714">
        <v>733</v>
      </c>
      <c r="B1714" t="s">
        <v>155</v>
      </c>
      <c r="C1714">
        <v>2020</v>
      </c>
      <c r="D1714" s="57">
        <v>1658.25</v>
      </c>
      <c r="E1714" s="57">
        <v>0</v>
      </c>
      <c r="F1714" s="57">
        <v>-386.64</v>
      </c>
      <c r="G1714" s="57">
        <v>28.1</v>
      </c>
      <c r="H1714" s="57">
        <v>110.19</v>
      </c>
      <c r="I1714" s="57">
        <v>0.89</v>
      </c>
      <c r="J1714" s="57">
        <v>1132.43</v>
      </c>
      <c r="K1714" s="59" t="str">
        <f t="shared" si="104"/>
        <v>733.2020</v>
      </c>
      <c r="L1714" s="58">
        <f t="shared" si="105"/>
        <v>-414.74</v>
      </c>
      <c r="M1714" s="58">
        <f>IFERROR(_xlfn.XLOOKUP(K1714,'02 By Fund. Year'!A:A,'02 By Fund. Year'!B:B),0)</f>
        <v>220.53999999999996</v>
      </c>
      <c r="N1714" s="57">
        <f t="shared" si="106"/>
        <v>-194.20000000000005</v>
      </c>
      <c r="P1714" s="58">
        <f t="shared" si="107"/>
        <v>-330.72999999999996</v>
      </c>
    </row>
    <row r="1715" spans="1:16" x14ac:dyDescent="0.3">
      <c r="A1715">
        <v>733</v>
      </c>
      <c r="B1715" t="s">
        <v>155</v>
      </c>
      <c r="C1715">
        <v>2019</v>
      </c>
      <c r="D1715" s="57">
        <v>1349.29</v>
      </c>
      <c r="E1715" s="57">
        <v>0</v>
      </c>
      <c r="F1715" s="57">
        <v>-126.99</v>
      </c>
      <c r="G1715" s="57">
        <v>62.03</v>
      </c>
      <c r="H1715" s="57">
        <v>176.44</v>
      </c>
      <c r="I1715" s="57">
        <v>-0.46</v>
      </c>
      <c r="J1715" s="57">
        <v>984.29</v>
      </c>
      <c r="K1715" s="59" t="str">
        <f t="shared" si="104"/>
        <v>733.2019</v>
      </c>
      <c r="L1715" s="58">
        <f t="shared" si="105"/>
        <v>-189.01999999999998</v>
      </c>
      <c r="M1715" s="58">
        <f>IFERROR(_xlfn.XLOOKUP(K1715,'02 By Fund. Year'!A:A,'02 By Fund. Year'!B:B),0)</f>
        <v>-10.199999999999992</v>
      </c>
      <c r="N1715" s="57">
        <f t="shared" si="106"/>
        <v>-199.21999999999997</v>
      </c>
      <c r="P1715" s="58">
        <f t="shared" si="107"/>
        <v>-166.24</v>
      </c>
    </row>
    <row r="1716" spans="1:16" x14ac:dyDescent="0.3">
      <c r="A1716">
        <v>733</v>
      </c>
      <c r="B1716" t="s">
        <v>155</v>
      </c>
      <c r="C1716">
        <v>2018</v>
      </c>
      <c r="D1716" s="57">
        <v>594.66999999999996</v>
      </c>
      <c r="E1716" s="57">
        <v>0</v>
      </c>
      <c r="F1716" s="57">
        <v>0</v>
      </c>
      <c r="G1716" s="57">
        <v>162.66999999999999</v>
      </c>
      <c r="H1716" s="57">
        <v>40.08</v>
      </c>
      <c r="I1716" s="57">
        <v>0</v>
      </c>
      <c r="J1716" s="57">
        <v>391.92</v>
      </c>
      <c r="K1716" s="59" t="str">
        <f t="shared" si="104"/>
        <v>733.2018</v>
      </c>
      <c r="L1716" s="58">
        <f t="shared" si="105"/>
        <v>-162.66999999999999</v>
      </c>
      <c r="M1716" s="58">
        <f>IFERROR(_xlfn.XLOOKUP(K1716,'02 By Fund. Year'!A:A,'02 By Fund. Year'!B:B),0)</f>
        <v>0</v>
      </c>
      <c r="N1716" s="57">
        <f t="shared" si="106"/>
        <v>-162.66999999999999</v>
      </c>
      <c r="P1716" s="58">
        <f t="shared" si="107"/>
        <v>-40.08</v>
      </c>
    </row>
    <row r="1717" spans="1:16" x14ac:dyDescent="0.3">
      <c r="A1717">
        <v>733</v>
      </c>
      <c r="B1717" t="s">
        <v>155</v>
      </c>
      <c r="C1717">
        <v>2017</v>
      </c>
      <c r="D1717" s="57">
        <v>288.49</v>
      </c>
      <c r="E1717" s="57">
        <v>0</v>
      </c>
      <c r="F1717" s="57">
        <v>0</v>
      </c>
      <c r="G1717" s="57">
        <v>5.0599999999999996</v>
      </c>
      <c r="H1717" s="57">
        <v>22.78</v>
      </c>
      <c r="I1717" s="57">
        <v>0</v>
      </c>
      <c r="J1717" s="57">
        <v>260.64999999999998</v>
      </c>
      <c r="K1717" s="59" t="str">
        <f t="shared" si="104"/>
        <v>733.2017</v>
      </c>
      <c r="L1717" s="58">
        <f t="shared" si="105"/>
        <v>-5.0599999999999996</v>
      </c>
      <c r="M1717" s="58">
        <f>IFERROR(_xlfn.XLOOKUP(K1717,'02 By Fund. Year'!A:A,'02 By Fund. Year'!B:B),0)</f>
        <v>0</v>
      </c>
      <c r="N1717" s="57">
        <f t="shared" si="106"/>
        <v>-5.0599999999999996</v>
      </c>
      <c r="P1717" s="58">
        <f t="shared" si="107"/>
        <v>-22.78</v>
      </c>
    </row>
    <row r="1718" spans="1:16" x14ac:dyDescent="0.3">
      <c r="A1718">
        <v>735</v>
      </c>
      <c r="B1718" t="s">
        <v>156</v>
      </c>
      <c r="C1718">
        <v>2025</v>
      </c>
      <c r="D1718" s="57">
        <v>1303558.8600000001</v>
      </c>
      <c r="E1718" s="57">
        <v>425.4</v>
      </c>
      <c r="F1718" s="57">
        <v>-1403.25</v>
      </c>
      <c r="G1718" s="57">
        <v>6.32</v>
      </c>
      <c r="H1718" s="57">
        <v>1255195.1000000001</v>
      </c>
      <c r="I1718" s="57">
        <v>33308.46</v>
      </c>
      <c r="J1718" s="57">
        <v>14071.13</v>
      </c>
      <c r="K1718" s="59" t="str">
        <f t="shared" si="104"/>
        <v>735.2025</v>
      </c>
      <c r="L1718" s="58">
        <f t="shared" si="105"/>
        <v>-984.17000000000007</v>
      </c>
      <c r="M1718" s="58">
        <f>IFERROR(_xlfn.XLOOKUP(K1718,'02 By Fund. Year'!A:A,'02 By Fund. Year'!B:B),0)</f>
        <v>-4752.6100000000006</v>
      </c>
      <c r="N1718" s="57">
        <f t="shared" si="106"/>
        <v>-5736.7800000000007</v>
      </c>
      <c r="P1718" s="58">
        <f t="shared" si="107"/>
        <v>-1250442.49</v>
      </c>
    </row>
    <row r="1719" spans="1:16" x14ac:dyDescent="0.3">
      <c r="A1719">
        <v>735</v>
      </c>
      <c r="B1719" t="s">
        <v>156</v>
      </c>
      <c r="C1719">
        <v>2024</v>
      </c>
      <c r="D1719" s="57">
        <v>12731.09</v>
      </c>
      <c r="E1719" s="57">
        <v>0</v>
      </c>
      <c r="F1719" s="57">
        <v>-924.04</v>
      </c>
      <c r="G1719" s="57">
        <v>5.52</v>
      </c>
      <c r="H1719" s="57">
        <v>7717.76</v>
      </c>
      <c r="I1719" s="57">
        <v>-5.86</v>
      </c>
      <c r="J1719" s="57">
        <v>4089.63</v>
      </c>
      <c r="K1719" s="59" t="str">
        <f t="shared" si="104"/>
        <v>735.2024</v>
      </c>
      <c r="L1719" s="58">
        <f t="shared" si="105"/>
        <v>-929.56</v>
      </c>
      <c r="M1719" s="58">
        <f>IFERROR(_xlfn.XLOOKUP(K1719,'02 By Fund. Year'!A:A,'02 By Fund. Year'!B:B),0)</f>
        <v>7614.0699999999988</v>
      </c>
      <c r="N1719" s="57">
        <f t="shared" si="106"/>
        <v>6684.5099999999984</v>
      </c>
      <c r="P1719" s="58">
        <f t="shared" si="107"/>
        <v>-15331.829999999998</v>
      </c>
    </row>
    <row r="1720" spans="1:16" x14ac:dyDescent="0.3">
      <c r="A1720">
        <v>735</v>
      </c>
      <c r="B1720" t="s">
        <v>156</v>
      </c>
      <c r="C1720">
        <v>2023</v>
      </c>
      <c r="D1720" s="57">
        <v>3769.96</v>
      </c>
      <c r="E1720" s="57">
        <v>4.6100000000000003</v>
      </c>
      <c r="F1720" s="57">
        <v>-160.97999999999999</v>
      </c>
      <c r="G1720" s="57">
        <v>4.5199999999999996</v>
      </c>
      <c r="H1720" s="57">
        <v>1270.07</v>
      </c>
      <c r="I1720" s="57">
        <v>0.08</v>
      </c>
      <c r="J1720" s="57">
        <v>2338.92</v>
      </c>
      <c r="K1720" s="59" t="str">
        <f t="shared" si="104"/>
        <v>735.2023</v>
      </c>
      <c r="L1720" s="58">
        <f t="shared" si="105"/>
        <v>-160.88999999999999</v>
      </c>
      <c r="M1720" s="58">
        <f>IFERROR(_xlfn.XLOOKUP(K1720,'02 By Fund. Year'!A:A,'02 By Fund. Year'!B:B),0)</f>
        <v>2712.76</v>
      </c>
      <c r="N1720" s="57">
        <f t="shared" si="106"/>
        <v>2551.8700000000003</v>
      </c>
      <c r="P1720" s="58">
        <f t="shared" si="107"/>
        <v>-3982.83</v>
      </c>
    </row>
    <row r="1721" spans="1:16" x14ac:dyDescent="0.3">
      <c r="A1721">
        <v>735</v>
      </c>
      <c r="B1721" t="s">
        <v>156</v>
      </c>
      <c r="C1721">
        <v>2022</v>
      </c>
      <c r="D1721" s="57">
        <v>2038.9</v>
      </c>
      <c r="E1721" s="57">
        <v>0</v>
      </c>
      <c r="F1721" s="57">
        <v>-102.53</v>
      </c>
      <c r="G1721" s="57">
        <v>4.29</v>
      </c>
      <c r="H1721" s="57">
        <v>852.67</v>
      </c>
      <c r="I1721" s="57">
        <v>0.04</v>
      </c>
      <c r="J1721" s="57">
        <v>1079.3699999999999</v>
      </c>
      <c r="K1721" s="59" t="str">
        <f t="shared" si="104"/>
        <v>735.2022</v>
      </c>
      <c r="L1721" s="58">
        <f t="shared" si="105"/>
        <v>-106.82000000000001</v>
      </c>
      <c r="M1721" s="58">
        <f>IFERROR(_xlfn.XLOOKUP(K1721,'02 By Fund. Year'!A:A,'02 By Fund. Year'!B:B),0)</f>
        <v>169.46</v>
      </c>
      <c r="N1721" s="57">
        <f t="shared" si="106"/>
        <v>62.64</v>
      </c>
      <c r="P1721" s="58">
        <f t="shared" si="107"/>
        <v>-1022.13</v>
      </c>
    </row>
    <row r="1722" spans="1:16" x14ac:dyDescent="0.3">
      <c r="A1722">
        <v>735</v>
      </c>
      <c r="B1722" t="s">
        <v>156</v>
      </c>
      <c r="C1722">
        <v>2021</v>
      </c>
      <c r="D1722" s="57">
        <v>847.16</v>
      </c>
      <c r="E1722" s="57">
        <v>0</v>
      </c>
      <c r="F1722" s="57">
        <v>-142.08000000000001</v>
      </c>
      <c r="G1722" s="57">
        <v>6.24</v>
      </c>
      <c r="H1722" s="57">
        <v>332.14</v>
      </c>
      <c r="I1722" s="57">
        <v>-1.53</v>
      </c>
      <c r="J1722" s="57">
        <v>368.23</v>
      </c>
      <c r="K1722" s="59" t="str">
        <f t="shared" si="104"/>
        <v>735.2021</v>
      </c>
      <c r="L1722" s="58">
        <f t="shared" si="105"/>
        <v>-148.32000000000002</v>
      </c>
      <c r="M1722" s="58">
        <f>IFERROR(_xlfn.XLOOKUP(K1722,'02 By Fund. Year'!A:A,'02 By Fund. Year'!B:B),0)</f>
        <v>187.78000000000003</v>
      </c>
      <c r="N1722" s="57">
        <f t="shared" si="106"/>
        <v>39.460000000000008</v>
      </c>
      <c r="P1722" s="58">
        <f t="shared" si="107"/>
        <v>-519.92000000000007</v>
      </c>
    </row>
    <row r="1723" spans="1:16" x14ac:dyDescent="0.3">
      <c r="A1723">
        <v>735</v>
      </c>
      <c r="B1723" t="s">
        <v>156</v>
      </c>
      <c r="C1723">
        <v>2020</v>
      </c>
      <c r="D1723" s="57">
        <v>304.77</v>
      </c>
      <c r="E1723" s="57">
        <v>0</v>
      </c>
      <c r="F1723" s="57">
        <v>-70.12</v>
      </c>
      <c r="G1723" s="57">
        <v>5.0999999999999996</v>
      </c>
      <c r="H1723" s="57">
        <v>20</v>
      </c>
      <c r="I1723" s="57">
        <v>0.15</v>
      </c>
      <c r="J1723" s="57">
        <v>209.4</v>
      </c>
      <c r="K1723" s="59" t="str">
        <f t="shared" si="104"/>
        <v>735.2020</v>
      </c>
      <c r="L1723" s="58">
        <f t="shared" si="105"/>
        <v>-75.22</v>
      </c>
      <c r="M1723" s="58">
        <f>IFERROR(_xlfn.XLOOKUP(K1723,'02 By Fund. Year'!A:A,'02 By Fund. Year'!B:B),0)</f>
        <v>40.010000000000005</v>
      </c>
      <c r="N1723" s="57">
        <f t="shared" si="106"/>
        <v>-35.209999999999994</v>
      </c>
      <c r="P1723" s="58">
        <f t="shared" si="107"/>
        <v>-60.010000000000005</v>
      </c>
    </row>
    <row r="1724" spans="1:16" x14ac:dyDescent="0.3">
      <c r="A1724">
        <v>735</v>
      </c>
      <c r="B1724" t="s">
        <v>156</v>
      </c>
      <c r="C1724">
        <v>2019</v>
      </c>
      <c r="D1724" s="57">
        <v>256.58</v>
      </c>
      <c r="E1724" s="57">
        <v>0</v>
      </c>
      <c r="F1724" s="57">
        <v>-23.95</v>
      </c>
      <c r="G1724" s="57">
        <v>11.7</v>
      </c>
      <c r="H1724" s="57">
        <v>33.270000000000003</v>
      </c>
      <c r="I1724" s="57">
        <v>-0.09</v>
      </c>
      <c r="J1724" s="57">
        <v>187.75</v>
      </c>
      <c r="K1724" s="59" t="str">
        <f t="shared" si="104"/>
        <v>735.2019</v>
      </c>
      <c r="L1724" s="58">
        <f t="shared" si="105"/>
        <v>-35.65</v>
      </c>
      <c r="M1724" s="58">
        <f>IFERROR(_xlfn.XLOOKUP(K1724,'02 By Fund. Year'!A:A,'02 By Fund. Year'!B:B),0)</f>
        <v>-1.920000000000001</v>
      </c>
      <c r="N1724" s="57">
        <f t="shared" si="106"/>
        <v>-37.57</v>
      </c>
      <c r="P1724" s="58">
        <f t="shared" si="107"/>
        <v>-31.35</v>
      </c>
    </row>
    <row r="1725" spans="1:16" x14ac:dyDescent="0.3">
      <c r="A1725">
        <v>735</v>
      </c>
      <c r="B1725" t="s">
        <v>156</v>
      </c>
      <c r="C1725">
        <v>2018</v>
      </c>
      <c r="D1725" s="57">
        <v>136.24</v>
      </c>
      <c r="E1725" s="57">
        <v>0</v>
      </c>
      <c r="F1725" s="57">
        <v>0</v>
      </c>
      <c r="G1725" s="57">
        <v>37.01</v>
      </c>
      <c r="H1725" s="57">
        <v>9.1199999999999992</v>
      </c>
      <c r="I1725" s="57">
        <v>0</v>
      </c>
      <c r="J1725" s="57">
        <v>90.11</v>
      </c>
      <c r="K1725" s="59" t="str">
        <f t="shared" si="104"/>
        <v>735.2018</v>
      </c>
      <c r="L1725" s="58">
        <f t="shared" si="105"/>
        <v>-37.01</v>
      </c>
      <c r="M1725" s="58">
        <f>IFERROR(_xlfn.XLOOKUP(K1725,'02 By Fund. Year'!A:A,'02 By Fund. Year'!B:B),0)</f>
        <v>0</v>
      </c>
      <c r="N1725" s="57">
        <f t="shared" si="106"/>
        <v>-37.01</v>
      </c>
      <c r="P1725" s="58">
        <f t="shared" si="107"/>
        <v>-9.1199999999999992</v>
      </c>
    </row>
    <row r="1726" spans="1:16" x14ac:dyDescent="0.3">
      <c r="A1726">
        <v>735</v>
      </c>
      <c r="B1726" t="s">
        <v>156</v>
      </c>
      <c r="C1726">
        <v>2017</v>
      </c>
      <c r="D1726" s="57">
        <v>58.36</v>
      </c>
      <c r="E1726" s="57">
        <v>0</v>
      </c>
      <c r="F1726" s="57">
        <v>0</v>
      </c>
      <c r="G1726" s="57">
        <v>1.01</v>
      </c>
      <c r="H1726" s="57">
        <v>4.57</v>
      </c>
      <c r="I1726" s="57">
        <v>0</v>
      </c>
      <c r="J1726" s="57">
        <v>52.78</v>
      </c>
      <c r="K1726" s="59" t="str">
        <f t="shared" si="104"/>
        <v>735.2017</v>
      </c>
      <c r="L1726" s="58">
        <f t="shared" si="105"/>
        <v>-1.01</v>
      </c>
      <c r="M1726" s="58">
        <f>IFERROR(_xlfn.XLOOKUP(K1726,'02 By Fund. Year'!A:A,'02 By Fund. Year'!B:B),0)</f>
        <v>0</v>
      </c>
      <c r="N1726" s="57">
        <f t="shared" si="106"/>
        <v>-1.01</v>
      </c>
      <c r="P1726" s="58">
        <f t="shared" si="107"/>
        <v>-4.57</v>
      </c>
    </row>
    <row r="1727" spans="1:16" x14ac:dyDescent="0.3">
      <c r="A1727">
        <v>735</v>
      </c>
      <c r="B1727" t="s">
        <v>156</v>
      </c>
      <c r="C1727">
        <v>2016</v>
      </c>
      <c r="D1727" s="57">
        <v>56.3</v>
      </c>
      <c r="E1727" s="57">
        <v>0</v>
      </c>
      <c r="F1727" s="57">
        <v>0</v>
      </c>
      <c r="G1727" s="57">
        <v>14.4</v>
      </c>
      <c r="H1727" s="57">
        <v>4.8499999999999996</v>
      </c>
      <c r="I1727" s="57">
        <v>0</v>
      </c>
      <c r="J1727" s="57">
        <v>37.049999999999997</v>
      </c>
      <c r="K1727" s="59" t="str">
        <f t="shared" si="104"/>
        <v>735.2016</v>
      </c>
      <c r="L1727" s="58">
        <f t="shared" si="105"/>
        <v>-14.4</v>
      </c>
      <c r="M1727" s="58">
        <f>IFERROR(_xlfn.XLOOKUP(K1727,'02 By Fund. Year'!A:A,'02 By Fund. Year'!B:B),0)</f>
        <v>0</v>
      </c>
      <c r="N1727" s="57">
        <f t="shared" si="106"/>
        <v>-14.4</v>
      </c>
      <c r="P1727" s="58">
        <f t="shared" si="107"/>
        <v>-4.8499999999999996</v>
      </c>
    </row>
    <row r="1728" spans="1:16" x14ac:dyDescent="0.3">
      <c r="A1728">
        <v>735</v>
      </c>
      <c r="B1728" t="s">
        <v>156</v>
      </c>
      <c r="C1728">
        <v>2015</v>
      </c>
      <c r="D1728" s="57">
        <v>31.49</v>
      </c>
      <c r="E1728" s="57">
        <v>0</v>
      </c>
      <c r="F1728" s="57">
        <v>0</v>
      </c>
      <c r="G1728" s="57">
        <v>0.75</v>
      </c>
      <c r="H1728" s="57">
        <v>4.4400000000000004</v>
      </c>
      <c r="I1728" s="57">
        <v>0</v>
      </c>
      <c r="J1728" s="57">
        <v>26.3</v>
      </c>
      <c r="K1728" s="59" t="str">
        <f t="shared" si="104"/>
        <v>735.2015</v>
      </c>
      <c r="L1728" s="58">
        <f t="shared" si="105"/>
        <v>-0.75</v>
      </c>
      <c r="M1728" s="58">
        <f>IFERROR(_xlfn.XLOOKUP(K1728,'02 By Fund. Year'!A:A,'02 By Fund. Year'!B:B),0)</f>
        <v>0</v>
      </c>
      <c r="N1728" s="57">
        <f t="shared" si="106"/>
        <v>-0.75</v>
      </c>
      <c r="P1728" s="58">
        <f t="shared" si="107"/>
        <v>-4.4400000000000004</v>
      </c>
    </row>
    <row r="1729" spans="1:16" x14ac:dyDescent="0.3">
      <c r="A1729">
        <v>735</v>
      </c>
      <c r="B1729" t="s">
        <v>156</v>
      </c>
      <c r="C1729">
        <v>2014</v>
      </c>
      <c r="D1729" s="57">
        <v>39.83</v>
      </c>
      <c r="E1729" s="57">
        <v>0</v>
      </c>
      <c r="F1729" s="57">
        <v>0</v>
      </c>
      <c r="G1729" s="57">
        <v>0.42</v>
      </c>
      <c r="H1729" s="57">
        <v>3.67</v>
      </c>
      <c r="I1729" s="57">
        <v>0</v>
      </c>
      <c r="J1729" s="57">
        <v>35.74</v>
      </c>
      <c r="K1729" s="59" t="str">
        <f t="shared" si="104"/>
        <v>735.2014</v>
      </c>
      <c r="L1729" s="58">
        <f t="shared" si="105"/>
        <v>-0.42</v>
      </c>
      <c r="M1729" s="58">
        <f>IFERROR(_xlfn.XLOOKUP(K1729,'02 By Fund. Year'!A:A,'02 By Fund. Year'!B:B),0)</f>
        <v>0</v>
      </c>
      <c r="N1729" s="57">
        <f t="shared" si="106"/>
        <v>-0.42</v>
      </c>
      <c r="P1729" s="58">
        <f t="shared" si="107"/>
        <v>-3.67</v>
      </c>
    </row>
    <row r="1730" spans="1:16" x14ac:dyDescent="0.3">
      <c r="A1730">
        <v>735</v>
      </c>
      <c r="B1730" t="s">
        <v>156</v>
      </c>
      <c r="C1730">
        <v>2013</v>
      </c>
      <c r="D1730" s="57">
        <v>29.38</v>
      </c>
      <c r="E1730" s="57">
        <v>0</v>
      </c>
      <c r="F1730" s="57">
        <v>0</v>
      </c>
      <c r="G1730" s="57">
        <v>0.45</v>
      </c>
      <c r="H1730" s="57">
        <v>0.02</v>
      </c>
      <c r="I1730" s="57">
        <v>0</v>
      </c>
      <c r="J1730" s="57">
        <v>28.91</v>
      </c>
      <c r="K1730" s="59" t="str">
        <f t="shared" si="104"/>
        <v>735.2013</v>
      </c>
      <c r="L1730" s="58">
        <f t="shared" si="105"/>
        <v>-0.45</v>
      </c>
      <c r="M1730" s="58">
        <f>IFERROR(_xlfn.XLOOKUP(K1730,'02 By Fund. Year'!A:A,'02 By Fund. Year'!B:B),0)</f>
        <v>0</v>
      </c>
      <c r="N1730" s="57">
        <f t="shared" si="106"/>
        <v>-0.45</v>
      </c>
      <c r="P1730" s="58">
        <f t="shared" si="107"/>
        <v>-0.02</v>
      </c>
    </row>
    <row r="1731" spans="1:16" x14ac:dyDescent="0.3">
      <c r="A1731">
        <v>735</v>
      </c>
      <c r="B1731" t="s">
        <v>156</v>
      </c>
      <c r="C1731">
        <v>2012</v>
      </c>
      <c r="D1731" s="57">
        <v>26.1</v>
      </c>
      <c r="E1731" s="57">
        <v>0</v>
      </c>
      <c r="F1731" s="57">
        <v>0</v>
      </c>
      <c r="G1731" s="57">
        <v>0.44</v>
      </c>
      <c r="H1731" s="57">
        <v>0.01</v>
      </c>
      <c r="I1731" s="57">
        <v>0</v>
      </c>
      <c r="J1731" s="57">
        <v>25.65</v>
      </c>
      <c r="K1731" s="59" t="str">
        <f t="shared" si="104"/>
        <v>735.2012</v>
      </c>
      <c r="L1731" s="58">
        <f t="shared" si="105"/>
        <v>-0.44</v>
      </c>
      <c r="M1731" s="58">
        <f>IFERROR(_xlfn.XLOOKUP(K1731,'02 By Fund. Year'!A:A,'02 By Fund. Year'!B:B),0)</f>
        <v>0</v>
      </c>
      <c r="N1731" s="57">
        <f t="shared" si="106"/>
        <v>-0.44</v>
      </c>
      <c r="P1731" s="58">
        <f t="shared" si="107"/>
        <v>-0.01</v>
      </c>
    </row>
    <row r="1732" spans="1:16" x14ac:dyDescent="0.3">
      <c r="A1732">
        <v>735</v>
      </c>
      <c r="B1732" t="s">
        <v>156</v>
      </c>
      <c r="C1732">
        <v>2011</v>
      </c>
      <c r="D1732" s="57">
        <v>48.25</v>
      </c>
      <c r="E1732" s="57">
        <v>0</v>
      </c>
      <c r="F1732" s="57">
        <v>0</v>
      </c>
      <c r="G1732" s="57">
        <v>0.44</v>
      </c>
      <c r="H1732" s="57">
        <v>2.21</v>
      </c>
      <c r="I1732" s="57">
        <v>0</v>
      </c>
      <c r="J1732" s="57">
        <v>45.6</v>
      </c>
      <c r="K1732" s="59" t="str">
        <f t="shared" si="104"/>
        <v>735.2011</v>
      </c>
      <c r="L1732" s="58">
        <f t="shared" si="105"/>
        <v>-0.44</v>
      </c>
      <c r="M1732" s="58">
        <f>IFERROR(_xlfn.XLOOKUP(K1732,'02 By Fund. Year'!A:A,'02 By Fund. Year'!B:B),0)</f>
        <v>0</v>
      </c>
      <c r="N1732" s="57">
        <f t="shared" si="106"/>
        <v>-0.44</v>
      </c>
      <c r="P1732" s="58">
        <f t="shared" si="107"/>
        <v>-2.21</v>
      </c>
    </row>
    <row r="1733" spans="1:16" x14ac:dyDescent="0.3">
      <c r="A1733">
        <v>735</v>
      </c>
      <c r="B1733" t="s">
        <v>156</v>
      </c>
      <c r="C1733">
        <v>2010</v>
      </c>
      <c r="D1733" s="57">
        <v>24.31</v>
      </c>
      <c r="E1733" s="57">
        <v>0</v>
      </c>
      <c r="F1733" s="57">
        <v>0</v>
      </c>
      <c r="G1733" s="57">
        <v>0.56999999999999995</v>
      </c>
      <c r="H1733" s="57">
        <v>2.1800000000000002</v>
      </c>
      <c r="I1733" s="57">
        <v>0</v>
      </c>
      <c r="J1733" s="57">
        <v>21.56</v>
      </c>
      <c r="K1733" s="59" t="str">
        <f t="shared" si="104"/>
        <v>735.2010</v>
      </c>
      <c r="L1733" s="58">
        <f t="shared" si="105"/>
        <v>-0.56999999999999995</v>
      </c>
      <c r="M1733" s="58">
        <f>IFERROR(_xlfn.XLOOKUP(K1733,'02 By Fund. Year'!A:A,'02 By Fund. Year'!B:B),0)</f>
        <v>0</v>
      </c>
      <c r="N1733" s="57">
        <f t="shared" si="106"/>
        <v>-0.56999999999999995</v>
      </c>
      <c r="P1733" s="58">
        <f t="shared" si="107"/>
        <v>-2.1800000000000002</v>
      </c>
    </row>
    <row r="1734" spans="1:16" x14ac:dyDescent="0.3">
      <c r="A1734">
        <v>736</v>
      </c>
      <c r="B1734" t="s">
        <v>157</v>
      </c>
      <c r="C1734">
        <v>2004</v>
      </c>
      <c r="D1734" s="57">
        <v>4.04</v>
      </c>
      <c r="E1734" s="57">
        <v>0</v>
      </c>
      <c r="F1734" s="57">
        <v>0</v>
      </c>
      <c r="G1734" s="57">
        <v>0.61</v>
      </c>
      <c r="H1734" s="57">
        <v>7.0000000000000007E-2</v>
      </c>
      <c r="I1734" s="57">
        <v>0</v>
      </c>
      <c r="J1734" s="57">
        <v>3.36</v>
      </c>
      <c r="K1734" s="59" t="str">
        <f t="shared" ref="K1734:K1797" si="108">CONCATENATE(A1734,".",C1734)</f>
        <v>736.2004</v>
      </c>
      <c r="L1734" s="58">
        <f t="shared" ref="L1734:L1797" si="109">SUM(E1734,F1734,-G1734)</f>
        <v>-0.61</v>
      </c>
      <c r="M1734" s="58">
        <f>IFERROR(_xlfn.XLOOKUP(K1734,'02 By Fund. Year'!A:A,'02 By Fund. Year'!B:B),0)</f>
        <v>0</v>
      </c>
      <c r="N1734" s="57">
        <f t="shared" ref="N1734:N1797" si="110">SUM(L1734:M1734)</f>
        <v>-0.61</v>
      </c>
      <c r="P1734" s="58">
        <f t="shared" ref="P1734:P1797" si="111">-SUM(H1734,M1734)</f>
        <v>-7.0000000000000007E-2</v>
      </c>
    </row>
    <row r="1735" spans="1:16" x14ac:dyDescent="0.3">
      <c r="A1735">
        <v>736</v>
      </c>
      <c r="B1735" t="s">
        <v>157</v>
      </c>
      <c r="C1735">
        <v>2003</v>
      </c>
      <c r="D1735" s="57">
        <v>5.12</v>
      </c>
      <c r="E1735" s="57">
        <v>0</v>
      </c>
      <c r="F1735" s="57">
        <v>0</v>
      </c>
      <c r="G1735" s="57">
        <v>0.73</v>
      </c>
      <c r="H1735" s="57">
        <v>0</v>
      </c>
      <c r="I1735" s="57">
        <v>0</v>
      </c>
      <c r="J1735" s="57">
        <v>4.3899999999999997</v>
      </c>
      <c r="K1735" s="59" t="str">
        <f t="shared" si="108"/>
        <v>736.2003</v>
      </c>
      <c r="L1735" s="58">
        <f t="shared" si="109"/>
        <v>-0.73</v>
      </c>
      <c r="M1735" s="58">
        <f>IFERROR(_xlfn.XLOOKUP(K1735,'02 By Fund. Year'!A:A,'02 By Fund. Year'!B:B),0)</f>
        <v>0</v>
      </c>
      <c r="N1735" s="57">
        <f t="shared" si="110"/>
        <v>-0.73</v>
      </c>
      <c r="P1735" s="58">
        <f t="shared" si="111"/>
        <v>0</v>
      </c>
    </row>
    <row r="1736" spans="1:16" x14ac:dyDescent="0.3">
      <c r="A1736">
        <v>736</v>
      </c>
      <c r="B1736" t="s">
        <v>157</v>
      </c>
      <c r="C1736">
        <v>2002</v>
      </c>
      <c r="D1736" s="57">
        <v>6.55</v>
      </c>
      <c r="E1736" s="57">
        <v>0</v>
      </c>
      <c r="F1736" s="57">
        <v>0</v>
      </c>
      <c r="G1736" s="57">
        <v>0</v>
      </c>
      <c r="H1736" s="57">
        <v>0</v>
      </c>
      <c r="I1736" s="57">
        <v>0</v>
      </c>
      <c r="J1736" s="57">
        <v>6.55</v>
      </c>
      <c r="K1736" s="59" t="str">
        <f t="shared" si="108"/>
        <v>736.2002</v>
      </c>
      <c r="L1736" s="58">
        <f t="shared" si="109"/>
        <v>0</v>
      </c>
      <c r="M1736" s="58">
        <f>IFERROR(_xlfn.XLOOKUP(K1736,'02 By Fund. Year'!A:A,'02 By Fund. Year'!B:B),0)</f>
        <v>0</v>
      </c>
      <c r="N1736" s="57">
        <f t="shared" si="110"/>
        <v>0</v>
      </c>
      <c r="P1736" s="58">
        <f t="shared" si="111"/>
        <v>0</v>
      </c>
    </row>
    <row r="1737" spans="1:16" x14ac:dyDescent="0.3">
      <c r="A1737">
        <v>736</v>
      </c>
      <c r="B1737" t="s">
        <v>157</v>
      </c>
      <c r="C1737">
        <v>2001</v>
      </c>
      <c r="D1737" s="57">
        <v>10.8</v>
      </c>
      <c r="E1737" s="57">
        <v>0</v>
      </c>
      <c r="F1737" s="57">
        <v>0</v>
      </c>
      <c r="G1737" s="57">
        <v>0</v>
      </c>
      <c r="H1737" s="57">
        <v>0</v>
      </c>
      <c r="I1737" s="57">
        <v>0</v>
      </c>
      <c r="J1737" s="57">
        <v>10.8</v>
      </c>
      <c r="K1737" s="59" t="str">
        <f t="shared" si="108"/>
        <v>736.2001</v>
      </c>
      <c r="L1737" s="58">
        <f t="shared" si="109"/>
        <v>0</v>
      </c>
      <c r="M1737" s="58">
        <f>IFERROR(_xlfn.XLOOKUP(K1737,'02 By Fund. Year'!A:A,'02 By Fund. Year'!B:B),0)</f>
        <v>0</v>
      </c>
      <c r="N1737" s="57">
        <f t="shared" si="110"/>
        <v>0</v>
      </c>
      <c r="P1737" s="58">
        <f t="shared" si="111"/>
        <v>0</v>
      </c>
    </row>
    <row r="1738" spans="1:16" x14ac:dyDescent="0.3">
      <c r="A1738">
        <v>736</v>
      </c>
      <c r="B1738" t="s">
        <v>157</v>
      </c>
      <c r="C1738">
        <v>2000</v>
      </c>
      <c r="D1738" s="57">
        <v>16.34</v>
      </c>
      <c r="E1738" s="57">
        <v>0</v>
      </c>
      <c r="F1738" s="57">
        <v>0</v>
      </c>
      <c r="G1738" s="57">
        <v>0</v>
      </c>
      <c r="H1738" s="57">
        <v>0</v>
      </c>
      <c r="I1738" s="57">
        <v>0</v>
      </c>
      <c r="J1738" s="57">
        <v>16.34</v>
      </c>
      <c r="K1738" s="59" t="str">
        <f t="shared" si="108"/>
        <v>736.2000</v>
      </c>
      <c r="L1738" s="58">
        <f t="shared" si="109"/>
        <v>0</v>
      </c>
      <c r="M1738" s="58">
        <f>IFERROR(_xlfn.XLOOKUP(K1738,'02 By Fund. Year'!A:A,'02 By Fund. Year'!B:B),0)</f>
        <v>0</v>
      </c>
      <c r="N1738" s="57">
        <f t="shared" si="110"/>
        <v>0</v>
      </c>
      <c r="P1738" s="58">
        <f t="shared" si="111"/>
        <v>0</v>
      </c>
    </row>
    <row r="1739" spans="1:16" x14ac:dyDescent="0.3">
      <c r="A1739">
        <v>736</v>
      </c>
      <c r="B1739" t="s">
        <v>157</v>
      </c>
      <c r="C1739">
        <v>1999</v>
      </c>
      <c r="D1739" s="57">
        <v>9.44</v>
      </c>
      <c r="E1739" s="57">
        <v>0</v>
      </c>
      <c r="F1739" s="57">
        <v>0</v>
      </c>
      <c r="G1739" s="57">
        <v>0</v>
      </c>
      <c r="H1739" s="57">
        <v>0</v>
      </c>
      <c r="I1739" s="57">
        <v>0</v>
      </c>
      <c r="J1739" s="57">
        <v>9.44</v>
      </c>
      <c r="K1739" s="59" t="str">
        <f t="shared" si="108"/>
        <v>736.1999</v>
      </c>
      <c r="L1739" s="58">
        <f t="shared" si="109"/>
        <v>0</v>
      </c>
      <c r="M1739" s="58">
        <f>IFERROR(_xlfn.XLOOKUP(K1739,'02 By Fund. Year'!A:A,'02 By Fund. Year'!B:B),0)</f>
        <v>0</v>
      </c>
      <c r="N1739" s="57">
        <f t="shared" si="110"/>
        <v>0</v>
      </c>
      <c r="P1739" s="58">
        <f t="shared" si="111"/>
        <v>0</v>
      </c>
    </row>
    <row r="1740" spans="1:16" x14ac:dyDescent="0.3">
      <c r="A1740">
        <v>736</v>
      </c>
      <c r="B1740" t="s">
        <v>157</v>
      </c>
      <c r="C1740">
        <v>1998</v>
      </c>
      <c r="D1740" s="57">
        <v>11.01</v>
      </c>
      <c r="E1740" s="57">
        <v>0</v>
      </c>
      <c r="F1740" s="57">
        <v>0</v>
      </c>
      <c r="G1740" s="57">
        <v>0</v>
      </c>
      <c r="H1740" s="57">
        <v>0</v>
      </c>
      <c r="I1740" s="57">
        <v>0</v>
      </c>
      <c r="J1740" s="57">
        <v>11.01</v>
      </c>
      <c r="K1740" s="59" t="str">
        <f t="shared" si="108"/>
        <v>736.1998</v>
      </c>
      <c r="L1740" s="58">
        <f t="shared" si="109"/>
        <v>0</v>
      </c>
      <c r="M1740" s="58">
        <f>IFERROR(_xlfn.XLOOKUP(K1740,'02 By Fund. Year'!A:A,'02 By Fund. Year'!B:B),0)</f>
        <v>0</v>
      </c>
      <c r="N1740" s="57">
        <f t="shared" si="110"/>
        <v>0</v>
      </c>
      <c r="P1740" s="58">
        <f t="shared" si="111"/>
        <v>0</v>
      </c>
    </row>
    <row r="1741" spans="1:16" x14ac:dyDescent="0.3">
      <c r="A1741">
        <v>736</v>
      </c>
      <c r="B1741" t="s">
        <v>157</v>
      </c>
      <c r="C1741">
        <v>1997</v>
      </c>
      <c r="D1741" s="57">
        <v>2.44</v>
      </c>
      <c r="E1741" s="57">
        <v>0</v>
      </c>
      <c r="F1741" s="57">
        <v>0</v>
      </c>
      <c r="G1741" s="57">
        <v>0</v>
      </c>
      <c r="H1741" s="57">
        <v>0</v>
      </c>
      <c r="I1741" s="57">
        <v>0</v>
      </c>
      <c r="J1741" s="57">
        <v>2.44</v>
      </c>
      <c r="K1741" s="59" t="str">
        <f t="shared" si="108"/>
        <v>736.1997</v>
      </c>
      <c r="L1741" s="58">
        <f t="shared" si="109"/>
        <v>0</v>
      </c>
      <c r="M1741" s="58">
        <f>IFERROR(_xlfn.XLOOKUP(K1741,'02 By Fund. Year'!A:A,'02 By Fund. Year'!B:B),0)</f>
        <v>0</v>
      </c>
      <c r="N1741" s="57">
        <f t="shared" si="110"/>
        <v>0</v>
      </c>
      <c r="P1741" s="58">
        <f t="shared" si="111"/>
        <v>0</v>
      </c>
    </row>
    <row r="1742" spans="1:16" x14ac:dyDescent="0.3">
      <c r="A1742">
        <v>736</v>
      </c>
      <c r="B1742" t="s">
        <v>157</v>
      </c>
      <c r="C1742">
        <v>1996</v>
      </c>
      <c r="D1742" s="57">
        <v>1.88</v>
      </c>
      <c r="E1742" s="57">
        <v>0</v>
      </c>
      <c r="F1742" s="57">
        <v>0</v>
      </c>
      <c r="G1742" s="57">
        <v>0</v>
      </c>
      <c r="H1742" s="57">
        <v>0</v>
      </c>
      <c r="I1742" s="57">
        <v>0</v>
      </c>
      <c r="J1742" s="57">
        <v>1.88</v>
      </c>
      <c r="K1742" s="59" t="str">
        <f t="shared" si="108"/>
        <v>736.1996</v>
      </c>
      <c r="L1742" s="58">
        <f t="shared" si="109"/>
        <v>0</v>
      </c>
      <c r="M1742" s="58">
        <f>IFERROR(_xlfn.XLOOKUP(K1742,'02 By Fund. Year'!A:A,'02 By Fund. Year'!B:B),0)</f>
        <v>0</v>
      </c>
      <c r="N1742" s="57">
        <f t="shared" si="110"/>
        <v>0</v>
      </c>
      <c r="P1742" s="58">
        <f t="shared" si="111"/>
        <v>0</v>
      </c>
    </row>
    <row r="1743" spans="1:16" x14ac:dyDescent="0.3">
      <c r="A1743">
        <v>736</v>
      </c>
      <c r="B1743" t="s">
        <v>157</v>
      </c>
      <c r="C1743">
        <v>1995</v>
      </c>
      <c r="D1743" s="57">
        <v>1.76</v>
      </c>
      <c r="E1743" s="57">
        <v>0</v>
      </c>
      <c r="F1743" s="57">
        <v>0</v>
      </c>
      <c r="G1743" s="57">
        <v>0</v>
      </c>
      <c r="H1743" s="57">
        <v>0</v>
      </c>
      <c r="I1743" s="57">
        <v>0</v>
      </c>
      <c r="J1743" s="57">
        <v>1.76</v>
      </c>
      <c r="K1743" s="59" t="str">
        <f t="shared" si="108"/>
        <v>736.1995</v>
      </c>
      <c r="L1743" s="58">
        <f t="shared" si="109"/>
        <v>0</v>
      </c>
      <c r="M1743" s="58">
        <f>IFERROR(_xlfn.XLOOKUP(K1743,'02 By Fund. Year'!A:A,'02 By Fund. Year'!B:B),0)</f>
        <v>0</v>
      </c>
      <c r="N1743" s="57">
        <f t="shared" si="110"/>
        <v>0</v>
      </c>
      <c r="P1743" s="58">
        <f t="shared" si="111"/>
        <v>0</v>
      </c>
    </row>
    <row r="1744" spans="1:16" x14ac:dyDescent="0.3">
      <c r="A1744">
        <v>736</v>
      </c>
      <c r="B1744" t="s">
        <v>157</v>
      </c>
      <c r="C1744">
        <v>1994</v>
      </c>
      <c r="D1744" s="57">
        <v>0</v>
      </c>
      <c r="E1744" s="57">
        <v>0</v>
      </c>
      <c r="F1744" s="57">
        <v>0</v>
      </c>
      <c r="G1744" s="57">
        <v>0</v>
      </c>
      <c r="H1744" s="57">
        <v>0</v>
      </c>
      <c r="I1744" s="57">
        <v>0</v>
      </c>
      <c r="J1744" s="57">
        <v>0</v>
      </c>
      <c r="K1744" s="59" t="str">
        <f t="shared" si="108"/>
        <v>736.1994</v>
      </c>
      <c r="L1744" s="58">
        <f t="shared" si="109"/>
        <v>0</v>
      </c>
      <c r="M1744" s="58">
        <f>IFERROR(_xlfn.XLOOKUP(K1744,'02 By Fund. Year'!A:A,'02 By Fund. Year'!B:B),0)</f>
        <v>0</v>
      </c>
      <c r="N1744" s="57">
        <f t="shared" si="110"/>
        <v>0</v>
      </c>
      <c r="P1744" s="58">
        <f t="shared" si="111"/>
        <v>0</v>
      </c>
    </row>
    <row r="1745" spans="1:16" x14ac:dyDescent="0.3">
      <c r="A1745">
        <v>736</v>
      </c>
      <c r="B1745" t="s">
        <v>157</v>
      </c>
      <c r="C1745">
        <v>1993</v>
      </c>
      <c r="D1745" s="57">
        <v>1.19</v>
      </c>
      <c r="E1745" s="57">
        <v>0</v>
      </c>
      <c r="F1745" s="57">
        <v>0</v>
      </c>
      <c r="G1745" s="57">
        <v>0</v>
      </c>
      <c r="H1745" s="57">
        <v>0</v>
      </c>
      <c r="I1745" s="57">
        <v>0</v>
      </c>
      <c r="J1745" s="57">
        <v>1.19</v>
      </c>
      <c r="K1745" s="59" t="str">
        <f t="shared" si="108"/>
        <v>736.1993</v>
      </c>
      <c r="L1745" s="58">
        <f t="shared" si="109"/>
        <v>0</v>
      </c>
      <c r="M1745" s="58">
        <f>IFERROR(_xlfn.XLOOKUP(K1745,'02 By Fund. Year'!A:A,'02 By Fund. Year'!B:B),0)</f>
        <v>0</v>
      </c>
      <c r="N1745" s="57">
        <f t="shared" si="110"/>
        <v>0</v>
      </c>
      <c r="P1745" s="58">
        <f t="shared" si="111"/>
        <v>0</v>
      </c>
    </row>
    <row r="1746" spans="1:16" x14ac:dyDescent="0.3">
      <c r="A1746">
        <v>736</v>
      </c>
      <c r="B1746" t="s">
        <v>157</v>
      </c>
      <c r="C1746">
        <v>1992</v>
      </c>
      <c r="D1746" s="57">
        <v>1.36</v>
      </c>
      <c r="E1746" s="57">
        <v>0</v>
      </c>
      <c r="F1746" s="57">
        <v>0</v>
      </c>
      <c r="G1746" s="57">
        <v>0</v>
      </c>
      <c r="H1746" s="57">
        <v>0</v>
      </c>
      <c r="I1746" s="57">
        <v>0</v>
      </c>
      <c r="J1746" s="57">
        <v>1.36</v>
      </c>
      <c r="K1746" s="59" t="str">
        <f t="shared" si="108"/>
        <v>736.1992</v>
      </c>
      <c r="L1746" s="58">
        <f t="shared" si="109"/>
        <v>0</v>
      </c>
      <c r="M1746" s="58">
        <f>IFERROR(_xlfn.XLOOKUP(K1746,'02 By Fund. Year'!A:A,'02 By Fund. Year'!B:B),0)</f>
        <v>0</v>
      </c>
      <c r="N1746" s="57">
        <f t="shared" si="110"/>
        <v>0</v>
      </c>
      <c r="P1746" s="58">
        <f t="shared" si="111"/>
        <v>0</v>
      </c>
    </row>
    <row r="1747" spans="1:16" x14ac:dyDescent="0.3">
      <c r="A1747">
        <v>736</v>
      </c>
      <c r="B1747" t="s">
        <v>157</v>
      </c>
      <c r="C1747">
        <v>1991</v>
      </c>
      <c r="D1747" s="57">
        <v>1.53</v>
      </c>
      <c r="E1747" s="57">
        <v>0</v>
      </c>
      <c r="F1747" s="57">
        <v>0</v>
      </c>
      <c r="G1747" s="57">
        <v>0</v>
      </c>
      <c r="H1747" s="57">
        <v>0</v>
      </c>
      <c r="I1747" s="57">
        <v>0</v>
      </c>
      <c r="J1747" s="57">
        <v>1.53</v>
      </c>
      <c r="K1747" s="59" t="str">
        <f t="shared" si="108"/>
        <v>736.1991</v>
      </c>
      <c r="L1747" s="58">
        <f t="shared" si="109"/>
        <v>0</v>
      </c>
      <c r="M1747" s="58">
        <f>IFERROR(_xlfn.XLOOKUP(K1747,'02 By Fund. Year'!A:A,'02 By Fund. Year'!B:B),0)</f>
        <v>0</v>
      </c>
      <c r="N1747" s="57">
        <f t="shared" si="110"/>
        <v>0</v>
      </c>
      <c r="P1747" s="58">
        <f t="shared" si="111"/>
        <v>0</v>
      </c>
    </row>
    <row r="1748" spans="1:16" x14ac:dyDescent="0.3">
      <c r="A1748">
        <v>736</v>
      </c>
      <c r="B1748" t="s">
        <v>157</v>
      </c>
      <c r="C1748">
        <v>1990</v>
      </c>
      <c r="D1748" s="57">
        <v>1.78</v>
      </c>
      <c r="E1748" s="57">
        <v>0</v>
      </c>
      <c r="F1748" s="57">
        <v>0</v>
      </c>
      <c r="G1748" s="57">
        <v>0</v>
      </c>
      <c r="H1748" s="57">
        <v>0</v>
      </c>
      <c r="I1748" s="57">
        <v>0</v>
      </c>
      <c r="J1748" s="57">
        <v>1.78</v>
      </c>
      <c r="K1748" s="59" t="str">
        <f t="shared" si="108"/>
        <v>736.1990</v>
      </c>
      <c r="L1748" s="58">
        <f t="shared" si="109"/>
        <v>0</v>
      </c>
      <c r="M1748" s="58">
        <f>IFERROR(_xlfn.XLOOKUP(K1748,'02 By Fund. Year'!A:A,'02 By Fund. Year'!B:B),0)</f>
        <v>0</v>
      </c>
      <c r="N1748" s="57">
        <f t="shared" si="110"/>
        <v>0</v>
      </c>
      <c r="P1748" s="58">
        <f t="shared" si="111"/>
        <v>0</v>
      </c>
    </row>
    <row r="1749" spans="1:16" x14ac:dyDescent="0.3">
      <c r="A1749">
        <v>736</v>
      </c>
      <c r="B1749" t="s">
        <v>157</v>
      </c>
      <c r="C1749">
        <v>1989</v>
      </c>
      <c r="D1749" s="57">
        <v>1.83</v>
      </c>
      <c r="E1749" s="57">
        <v>0</v>
      </c>
      <c r="F1749" s="57">
        <v>0</v>
      </c>
      <c r="G1749" s="57">
        <v>0</v>
      </c>
      <c r="H1749" s="57">
        <v>0</v>
      </c>
      <c r="I1749" s="57">
        <v>0</v>
      </c>
      <c r="J1749" s="57">
        <v>1.83</v>
      </c>
      <c r="K1749" s="59" t="str">
        <f t="shared" si="108"/>
        <v>736.1989</v>
      </c>
      <c r="L1749" s="58">
        <f t="shared" si="109"/>
        <v>0</v>
      </c>
      <c r="M1749" s="58">
        <f>IFERROR(_xlfn.XLOOKUP(K1749,'02 By Fund. Year'!A:A,'02 By Fund. Year'!B:B),0)</f>
        <v>0</v>
      </c>
      <c r="N1749" s="57">
        <f t="shared" si="110"/>
        <v>0</v>
      </c>
      <c r="P1749" s="58">
        <f t="shared" si="111"/>
        <v>0</v>
      </c>
    </row>
    <row r="1750" spans="1:16" x14ac:dyDescent="0.3">
      <c r="A1750">
        <v>736</v>
      </c>
      <c r="B1750" t="s">
        <v>157</v>
      </c>
      <c r="C1750">
        <v>1988</v>
      </c>
      <c r="D1750" s="57">
        <v>1.87</v>
      </c>
      <c r="E1750" s="57">
        <v>0</v>
      </c>
      <c r="F1750" s="57">
        <v>0</v>
      </c>
      <c r="G1750" s="57">
        <v>0</v>
      </c>
      <c r="H1750" s="57">
        <v>0</v>
      </c>
      <c r="I1750" s="57">
        <v>0</v>
      </c>
      <c r="J1750" s="57">
        <v>1.87</v>
      </c>
      <c r="K1750" s="59" t="str">
        <f t="shared" si="108"/>
        <v>736.1988</v>
      </c>
      <c r="L1750" s="58">
        <f t="shared" si="109"/>
        <v>0</v>
      </c>
      <c r="M1750" s="58">
        <f>IFERROR(_xlfn.XLOOKUP(K1750,'02 By Fund. Year'!A:A,'02 By Fund. Year'!B:B),0)</f>
        <v>0</v>
      </c>
      <c r="N1750" s="57">
        <f t="shared" si="110"/>
        <v>0</v>
      </c>
      <c r="P1750" s="58">
        <f t="shared" si="111"/>
        <v>0</v>
      </c>
    </row>
    <row r="1751" spans="1:16" x14ac:dyDescent="0.3">
      <c r="A1751">
        <v>736</v>
      </c>
      <c r="B1751" t="s">
        <v>157</v>
      </c>
      <c r="C1751">
        <v>1987</v>
      </c>
      <c r="D1751" s="57">
        <v>5.69</v>
      </c>
      <c r="E1751" s="57">
        <v>0</v>
      </c>
      <c r="F1751" s="57">
        <v>0</v>
      </c>
      <c r="G1751" s="57">
        <v>0</v>
      </c>
      <c r="H1751" s="57">
        <v>3.93</v>
      </c>
      <c r="I1751" s="57">
        <v>0</v>
      </c>
      <c r="J1751" s="57">
        <v>1.76</v>
      </c>
      <c r="K1751" s="59" t="str">
        <f t="shared" si="108"/>
        <v>736.1987</v>
      </c>
      <c r="L1751" s="58">
        <f t="shared" si="109"/>
        <v>0</v>
      </c>
      <c r="M1751" s="58">
        <f>IFERROR(_xlfn.XLOOKUP(K1751,'02 By Fund. Year'!A:A,'02 By Fund. Year'!B:B),0)</f>
        <v>0</v>
      </c>
      <c r="N1751" s="57">
        <f t="shared" si="110"/>
        <v>0</v>
      </c>
      <c r="P1751" s="58">
        <f t="shared" si="111"/>
        <v>-3.93</v>
      </c>
    </row>
    <row r="1752" spans="1:16" x14ac:dyDescent="0.3">
      <c r="A1752">
        <v>736</v>
      </c>
      <c r="B1752" t="s">
        <v>157</v>
      </c>
      <c r="C1752">
        <v>1986</v>
      </c>
      <c r="D1752" s="57">
        <v>4.49</v>
      </c>
      <c r="E1752" s="57">
        <v>0</v>
      </c>
      <c r="F1752" s="57">
        <v>0</v>
      </c>
      <c r="G1752" s="57">
        <v>0</v>
      </c>
      <c r="H1752" s="57">
        <v>3.22</v>
      </c>
      <c r="I1752" s="57">
        <v>0</v>
      </c>
      <c r="J1752" s="57">
        <v>1.27</v>
      </c>
      <c r="K1752" s="59" t="str">
        <f t="shared" si="108"/>
        <v>736.1986</v>
      </c>
      <c r="L1752" s="58">
        <f t="shared" si="109"/>
        <v>0</v>
      </c>
      <c r="M1752" s="58">
        <f>IFERROR(_xlfn.XLOOKUP(K1752,'02 By Fund. Year'!A:A,'02 By Fund. Year'!B:B),0)</f>
        <v>0</v>
      </c>
      <c r="N1752" s="57">
        <f t="shared" si="110"/>
        <v>0</v>
      </c>
      <c r="P1752" s="58">
        <f t="shared" si="111"/>
        <v>-3.22</v>
      </c>
    </row>
    <row r="1753" spans="1:16" x14ac:dyDescent="0.3">
      <c r="A1753">
        <v>736</v>
      </c>
      <c r="B1753" t="s">
        <v>157</v>
      </c>
      <c r="C1753">
        <v>1985</v>
      </c>
      <c r="D1753" s="57">
        <v>4.03</v>
      </c>
      <c r="E1753" s="57">
        <v>0</v>
      </c>
      <c r="F1753" s="57">
        <v>0</v>
      </c>
      <c r="G1753" s="57">
        <v>0</v>
      </c>
      <c r="H1753" s="57">
        <v>3.12</v>
      </c>
      <c r="I1753" s="57">
        <v>0</v>
      </c>
      <c r="J1753" s="57">
        <v>0.91</v>
      </c>
      <c r="K1753" s="59" t="str">
        <f t="shared" si="108"/>
        <v>736.1985</v>
      </c>
      <c r="L1753" s="58">
        <f t="shared" si="109"/>
        <v>0</v>
      </c>
      <c r="M1753" s="58">
        <f>IFERROR(_xlfn.XLOOKUP(K1753,'02 By Fund. Year'!A:A,'02 By Fund. Year'!B:B),0)</f>
        <v>0</v>
      </c>
      <c r="N1753" s="57">
        <f t="shared" si="110"/>
        <v>0</v>
      </c>
      <c r="P1753" s="58">
        <f t="shared" si="111"/>
        <v>-3.12</v>
      </c>
    </row>
    <row r="1754" spans="1:16" x14ac:dyDescent="0.3">
      <c r="A1754">
        <v>736</v>
      </c>
      <c r="B1754" t="s">
        <v>157</v>
      </c>
      <c r="C1754">
        <v>1984</v>
      </c>
      <c r="D1754" s="57">
        <v>2.9</v>
      </c>
      <c r="E1754" s="57">
        <v>0</v>
      </c>
      <c r="F1754" s="57">
        <v>0</v>
      </c>
      <c r="G1754" s="57">
        <v>0</v>
      </c>
      <c r="H1754" s="57">
        <v>2.9</v>
      </c>
      <c r="I1754" s="57">
        <v>0</v>
      </c>
      <c r="J1754" s="57">
        <v>0</v>
      </c>
      <c r="K1754" s="59" t="str">
        <f t="shared" si="108"/>
        <v>736.1984</v>
      </c>
      <c r="L1754" s="58">
        <f t="shared" si="109"/>
        <v>0</v>
      </c>
      <c r="M1754" s="58">
        <f>IFERROR(_xlfn.XLOOKUP(K1754,'02 By Fund. Year'!A:A,'02 By Fund. Year'!B:B),0)</f>
        <v>0</v>
      </c>
      <c r="N1754" s="57">
        <f t="shared" si="110"/>
        <v>0</v>
      </c>
      <c r="P1754" s="58">
        <f t="shared" si="111"/>
        <v>-2.9</v>
      </c>
    </row>
    <row r="1755" spans="1:16" x14ac:dyDescent="0.3">
      <c r="A1755">
        <v>736</v>
      </c>
      <c r="B1755" t="s">
        <v>157</v>
      </c>
      <c r="C1755">
        <v>1983</v>
      </c>
      <c r="D1755" s="57">
        <v>0.68</v>
      </c>
      <c r="E1755" s="57">
        <v>0</v>
      </c>
      <c r="F1755" s="57">
        <v>0</v>
      </c>
      <c r="G1755" s="57">
        <v>0</v>
      </c>
      <c r="H1755" s="57">
        <v>0.68</v>
      </c>
      <c r="I1755" s="57">
        <v>0</v>
      </c>
      <c r="J1755" s="57">
        <v>0</v>
      </c>
      <c r="K1755" s="59" t="str">
        <f t="shared" si="108"/>
        <v>736.1983</v>
      </c>
      <c r="L1755" s="58">
        <f t="shared" si="109"/>
        <v>0</v>
      </c>
      <c r="M1755" s="58">
        <f>IFERROR(_xlfn.XLOOKUP(K1755,'02 By Fund. Year'!A:A,'02 By Fund. Year'!B:B),0)</f>
        <v>0</v>
      </c>
      <c r="N1755" s="57">
        <f t="shared" si="110"/>
        <v>0</v>
      </c>
      <c r="P1755" s="58">
        <f t="shared" si="111"/>
        <v>-0.68</v>
      </c>
    </row>
    <row r="1756" spans="1:16" x14ac:dyDescent="0.3">
      <c r="A1756">
        <v>742</v>
      </c>
      <c r="B1756" t="s">
        <v>158</v>
      </c>
      <c r="C1756">
        <v>2025</v>
      </c>
      <c r="D1756" s="57">
        <v>1451374.35</v>
      </c>
      <c r="E1756" s="57">
        <v>473.65</v>
      </c>
      <c r="F1756" s="57">
        <v>-1562.34</v>
      </c>
      <c r="G1756" s="57">
        <v>7.05</v>
      </c>
      <c r="H1756" s="57">
        <v>1397526.44</v>
      </c>
      <c r="I1756" s="57">
        <v>37085.46</v>
      </c>
      <c r="J1756" s="57">
        <v>15666.71</v>
      </c>
      <c r="K1756" s="59" t="str">
        <f t="shared" si="108"/>
        <v>742.2025</v>
      </c>
      <c r="L1756" s="58">
        <f t="shared" si="109"/>
        <v>-1095.74</v>
      </c>
      <c r="M1756" s="58">
        <f>IFERROR(_xlfn.XLOOKUP(K1756,'02 By Fund. Year'!A:A,'02 By Fund. Year'!B:B),0)</f>
        <v>-5291.58</v>
      </c>
      <c r="N1756" s="57">
        <f t="shared" si="110"/>
        <v>-6387.32</v>
      </c>
      <c r="P1756" s="58">
        <f t="shared" si="111"/>
        <v>-1392234.8599999999</v>
      </c>
    </row>
    <row r="1757" spans="1:16" x14ac:dyDescent="0.3">
      <c r="A1757">
        <v>742</v>
      </c>
      <c r="B1757" t="s">
        <v>158</v>
      </c>
      <c r="C1757">
        <v>2024</v>
      </c>
      <c r="D1757" s="57">
        <v>14192.56</v>
      </c>
      <c r="E1757" s="57">
        <v>0</v>
      </c>
      <c r="F1757" s="57">
        <v>-1030.1300000000001</v>
      </c>
      <c r="G1757" s="57">
        <v>6.17</v>
      </c>
      <c r="H1757" s="57">
        <v>8603.73</v>
      </c>
      <c r="I1757" s="57">
        <v>-6.54</v>
      </c>
      <c r="J1757" s="57">
        <v>4559.07</v>
      </c>
      <c r="K1757" s="59" t="str">
        <f t="shared" si="108"/>
        <v>742.2024</v>
      </c>
      <c r="L1757" s="58">
        <f t="shared" si="109"/>
        <v>-1036.3000000000002</v>
      </c>
      <c r="M1757" s="58">
        <f>IFERROR(_xlfn.XLOOKUP(K1757,'02 By Fund. Year'!A:A,'02 By Fund. Year'!B:B),0)</f>
        <v>8488.130000000001</v>
      </c>
      <c r="N1757" s="57">
        <f t="shared" si="110"/>
        <v>7451.8300000000008</v>
      </c>
      <c r="P1757" s="58">
        <f t="shared" si="111"/>
        <v>-17091.86</v>
      </c>
    </row>
    <row r="1758" spans="1:16" x14ac:dyDescent="0.3">
      <c r="A1758">
        <v>742</v>
      </c>
      <c r="B1758" t="s">
        <v>158</v>
      </c>
      <c r="C1758">
        <v>2023</v>
      </c>
      <c r="D1758" s="57">
        <v>4210.25</v>
      </c>
      <c r="E1758" s="57">
        <v>5.15</v>
      </c>
      <c r="F1758" s="57">
        <v>-179.76</v>
      </c>
      <c r="G1758" s="57">
        <v>5.05</v>
      </c>
      <c r="H1758" s="57">
        <v>1418.4</v>
      </c>
      <c r="I1758" s="57">
        <v>0.06</v>
      </c>
      <c r="J1758" s="57">
        <v>2612.13</v>
      </c>
      <c r="K1758" s="59" t="str">
        <f t="shared" si="108"/>
        <v>742.2023</v>
      </c>
      <c r="L1758" s="58">
        <f t="shared" si="109"/>
        <v>-179.66</v>
      </c>
      <c r="M1758" s="58">
        <f>IFERROR(_xlfn.XLOOKUP(K1758,'02 By Fund. Year'!A:A,'02 By Fund. Year'!B:B),0)</f>
        <v>3029.61</v>
      </c>
      <c r="N1758" s="57">
        <f t="shared" si="110"/>
        <v>2849.9500000000003</v>
      </c>
      <c r="P1758" s="58">
        <f t="shared" si="111"/>
        <v>-4448.01</v>
      </c>
    </row>
    <row r="1759" spans="1:16" x14ac:dyDescent="0.3">
      <c r="A1759">
        <v>742</v>
      </c>
      <c r="B1759" t="s">
        <v>158</v>
      </c>
      <c r="C1759">
        <v>2022</v>
      </c>
      <c r="D1759" s="57">
        <v>2296.36</v>
      </c>
      <c r="E1759" s="57">
        <v>0</v>
      </c>
      <c r="F1759" s="57">
        <v>-115.47</v>
      </c>
      <c r="G1759" s="57">
        <v>4.83</v>
      </c>
      <c r="H1759" s="57">
        <v>960.31</v>
      </c>
      <c r="I1759" s="57">
        <v>0.06</v>
      </c>
      <c r="J1759" s="57">
        <v>1215.69</v>
      </c>
      <c r="K1759" s="59" t="str">
        <f t="shared" si="108"/>
        <v>742.2022</v>
      </c>
      <c r="L1759" s="58">
        <f t="shared" si="109"/>
        <v>-120.3</v>
      </c>
      <c r="M1759" s="58">
        <f>IFERROR(_xlfn.XLOOKUP(K1759,'02 By Fund. Year'!A:A,'02 By Fund. Year'!B:B),0)</f>
        <v>190.85999999999999</v>
      </c>
      <c r="N1759" s="57">
        <f t="shared" si="110"/>
        <v>70.559999999999988</v>
      </c>
      <c r="P1759" s="58">
        <f t="shared" si="111"/>
        <v>-1151.1699999999998</v>
      </c>
    </row>
    <row r="1760" spans="1:16" x14ac:dyDescent="0.3">
      <c r="A1760">
        <v>742</v>
      </c>
      <c r="B1760" t="s">
        <v>158</v>
      </c>
      <c r="C1760">
        <v>2021</v>
      </c>
      <c r="D1760" s="57">
        <v>907.89</v>
      </c>
      <c r="E1760" s="57">
        <v>0</v>
      </c>
      <c r="F1760" s="57">
        <v>-152.28</v>
      </c>
      <c r="G1760" s="57">
        <v>6.69</v>
      </c>
      <c r="H1760" s="57">
        <v>355.99</v>
      </c>
      <c r="I1760" s="57">
        <v>-1.63</v>
      </c>
      <c r="J1760" s="57">
        <v>394.56</v>
      </c>
      <c r="K1760" s="59" t="str">
        <f t="shared" si="108"/>
        <v>742.2021</v>
      </c>
      <c r="L1760" s="58">
        <f t="shared" si="109"/>
        <v>-158.97</v>
      </c>
      <c r="M1760" s="58">
        <f>IFERROR(_xlfn.XLOOKUP(K1760,'02 By Fund. Year'!A:A,'02 By Fund. Year'!B:B),0)</f>
        <v>201.28</v>
      </c>
      <c r="N1760" s="57">
        <f t="shared" si="110"/>
        <v>42.31</v>
      </c>
      <c r="P1760" s="58">
        <f t="shared" si="111"/>
        <v>-557.27</v>
      </c>
    </row>
    <row r="1761" spans="1:16" x14ac:dyDescent="0.3">
      <c r="A1761">
        <v>742</v>
      </c>
      <c r="B1761" t="s">
        <v>158</v>
      </c>
      <c r="C1761">
        <v>2020</v>
      </c>
      <c r="D1761" s="57">
        <v>321.05</v>
      </c>
      <c r="E1761" s="57">
        <v>0</v>
      </c>
      <c r="F1761" s="57">
        <v>-73.86</v>
      </c>
      <c r="G1761" s="57">
        <v>5.36</v>
      </c>
      <c r="H1761" s="57">
        <v>21.04</v>
      </c>
      <c r="I1761" s="57">
        <v>0.17</v>
      </c>
      <c r="J1761" s="57">
        <v>220.62</v>
      </c>
      <c r="K1761" s="59" t="str">
        <f t="shared" si="108"/>
        <v>742.2020</v>
      </c>
      <c r="L1761" s="58">
        <f t="shared" si="109"/>
        <v>-79.22</v>
      </c>
      <c r="M1761" s="58">
        <f>IFERROR(_xlfn.XLOOKUP(K1761,'02 By Fund. Year'!A:A,'02 By Fund. Year'!B:B),0)</f>
        <v>-0.66999999999999948</v>
      </c>
      <c r="N1761" s="57">
        <f t="shared" si="110"/>
        <v>-79.89</v>
      </c>
      <c r="P1761" s="58">
        <f t="shared" si="111"/>
        <v>-20.37</v>
      </c>
    </row>
    <row r="1762" spans="1:16" x14ac:dyDescent="0.3">
      <c r="A1762">
        <v>742</v>
      </c>
      <c r="B1762" t="s">
        <v>158</v>
      </c>
      <c r="C1762">
        <v>2019</v>
      </c>
      <c r="D1762" s="57">
        <v>277.61</v>
      </c>
      <c r="E1762" s="57">
        <v>0</v>
      </c>
      <c r="F1762" s="57">
        <v>-25.91</v>
      </c>
      <c r="G1762" s="57">
        <v>12.66</v>
      </c>
      <c r="H1762" s="57">
        <v>36</v>
      </c>
      <c r="I1762" s="57">
        <v>-0.09</v>
      </c>
      <c r="J1762" s="57">
        <v>203.13</v>
      </c>
      <c r="K1762" s="59" t="str">
        <f t="shared" si="108"/>
        <v>742.2019</v>
      </c>
      <c r="L1762" s="58">
        <f t="shared" si="109"/>
        <v>-38.57</v>
      </c>
      <c r="M1762" s="58">
        <f>IFERROR(_xlfn.XLOOKUP(K1762,'02 By Fund. Year'!A:A,'02 By Fund. Year'!B:B),0)</f>
        <v>-2.09</v>
      </c>
      <c r="N1762" s="57">
        <f t="shared" si="110"/>
        <v>-40.659999999999997</v>
      </c>
      <c r="P1762" s="58">
        <f t="shared" si="111"/>
        <v>-33.909999999999997</v>
      </c>
    </row>
    <row r="1763" spans="1:16" x14ac:dyDescent="0.3">
      <c r="A1763">
        <v>742</v>
      </c>
      <c r="B1763" t="s">
        <v>158</v>
      </c>
      <c r="C1763">
        <v>2018</v>
      </c>
      <c r="D1763" s="57">
        <v>142.22</v>
      </c>
      <c r="E1763" s="57">
        <v>0</v>
      </c>
      <c r="F1763" s="57">
        <v>0</v>
      </c>
      <c r="G1763" s="57">
        <v>38.64</v>
      </c>
      <c r="H1763" s="57">
        <v>9.5299999999999994</v>
      </c>
      <c r="I1763" s="57">
        <v>0</v>
      </c>
      <c r="J1763" s="57">
        <v>94.05</v>
      </c>
      <c r="K1763" s="59" t="str">
        <f t="shared" si="108"/>
        <v>742.2018</v>
      </c>
      <c r="L1763" s="58">
        <f t="shared" si="109"/>
        <v>-38.64</v>
      </c>
      <c r="M1763" s="58">
        <f>IFERROR(_xlfn.XLOOKUP(K1763,'02 By Fund. Year'!A:A,'02 By Fund. Year'!B:B),0)</f>
        <v>5.9999999999999942E-2</v>
      </c>
      <c r="N1763" s="57">
        <f t="shared" si="110"/>
        <v>-38.58</v>
      </c>
      <c r="P1763" s="58">
        <f t="shared" si="111"/>
        <v>-9.59</v>
      </c>
    </row>
    <row r="1764" spans="1:16" x14ac:dyDescent="0.3">
      <c r="A1764">
        <v>742</v>
      </c>
      <c r="B1764" t="s">
        <v>158</v>
      </c>
      <c r="C1764">
        <v>2017</v>
      </c>
      <c r="D1764" s="57">
        <v>61.46</v>
      </c>
      <c r="E1764" s="57">
        <v>0</v>
      </c>
      <c r="F1764" s="57">
        <v>0</v>
      </c>
      <c r="G1764" s="57">
        <v>1.07</v>
      </c>
      <c r="H1764" s="57">
        <v>4.8099999999999996</v>
      </c>
      <c r="I1764" s="57">
        <v>0</v>
      </c>
      <c r="J1764" s="57">
        <v>55.58</v>
      </c>
      <c r="K1764" s="59" t="str">
        <f t="shared" si="108"/>
        <v>742.2017</v>
      </c>
      <c r="L1764" s="58">
        <f t="shared" si="109"/>
        <v>-1.07</v>
      </c>
      <c r="M1764" s="58">
        <f>IFERROR(_xlfn.XLOOKUP(K1764,'02 By Fund. Year'!A:A,'02 By Fund. Year'!B:B),0)</f>
        <v>0</v>
      </c>
      <c r="N1764" s="57">
        <f t="shared" si="110"/>
        <v>-1.07</v>
      </c>
      <c r="P1764" s="58">
        <f t="shared" si="111"/>
        <v>-4.8099999999999996</v>
      </c>
    </row>
    <row r="1765" spans="1:16" x14ac:dyDescent="0.3">
      <c r="A1765">
        <v>742</v>
      </c>
      <c r="B1765" t="s">
        <v>158</v>
      </c>
      <c r="C1765">
        <v>2016</v>
      </c>
      <c r="D1765" s="57">
        <v>58.8</v>
      </c>
      <c r="E1765" s="57">
        <v>0</v>
      </c>
      <c r="F1765" s="57">
        <v>0</v>
      </c>
      <c r="G1765" s="57">
        <v>15.04</v>
      </c>
      <c r="H1765" s="57">
        <v>5.0599999999999996</v>
      </c>
      <c r="I1765" s="57">
        <v>0</v>
      </c>
      <c r="J1765" s="57">
        <v>38.700000000000003</v>
      </c>
      <c r="K1765" s="59" t="str">
        <f t="shared" si="108"/>
        <v>742.2016</v>
      </c>
      <c r="L1765" s="58">
        <f t="shared" si="109"/>
        <v>-15.04</v>
      </c>
      <c r="M1765" s="58">
        <f>IFERROR(_xlfn.XLOOKUP(K1765,'02 By Fund. Year'!A:A,'02 By Fund. Year'!B:B),0)</f>
        <v>0</v>
      </c>
      <c r="N1765" s="57">
        <f t="shared" si="110"/>
        <v>-15.04</v>
      </c>
      <c r="P1765" s="58">
        <f t="shared" si="111"/>
        <v>-5.0599999999999996</v>
      </c>
    </row>
    <row r="1766" spans="1:16" x14ac:dyDescent="0.3">
      <c r="A1766">
        <v>742</v>
      </c>
      <c r="B1766" t="s">
        <v>158</v>
      </c>
      <c r="C1766">
        <v>2015</v>
      </c>
      <c r="D1766" s="57">
        <v>33.06</v>
      </c>
      <c r="E1766" s="57">
        <v>0</v>
      </c>
      <c r="F1766" s="57">
        <v>0</v>
      </c>
      <c r="G1766" s="57">
        <v>0.79</v>
      </c>
      <c r="H1766" s="57">
        <v>4.67</v>
      </c>
      <c r="I1766" s="57">
        <v>0</v>
      </c>
      <c r="J1766" s="57">
        <v>27.6</v>
      </c>
      <c r="K1766" s="59" t="str">
        <f t="shared" si="108"/>
        <v>742.2015</v>
      </c>
      <c r="L1766" s="58">
        <f t="shared" si="109"/>
        <v>-0.79</v>
      </c>
      <c r="M1766" s="58">
        <f>IFERROR(_xlfn.XLOOKUP(K1766,'02 By Fund. Year'!A:A,'02 By Fund. Year'!B:B),0)</f>
        <v>0</v>
      </c>
      <c r="N1766" s="57">
        <f t="shared" si="110"/>
        <v>-0.79</v>
      </c>
      <c r="P1766" s="58">
        <f t="shared" si="111"/>
        <v>-4.67</v>
      </c>
    </row>
    <row r="1767" spans="1:16" x14ac:dyDescent="0.3">
      <c r="A1767">
        <v>742</v>
      </c>
      <c r="B1767" t="s">
        <v>158</v>
      </c>
      <c r="C1767">
        <v>2014</v>
      </c>
      <c r="D1767" s="57">
        <v>41.73</v>
      </c>
      <c r="E1767" s="57">
        <v>0</v>
      </c>
      <c r="F1767" s="57">
        <v>0</v>
      </c>
      <c r="G1767" s="57">
        <v>0.44</v>
      </c>
      <c r="H1767" s="57">
        <v>3.85</v>
      </c>
      <c r="I1767" s="57">
        <v>0</v>
      </c>
      <c r="J1767" s="57">
        <v>37.44</v>
      </c>
      <c r="K1767" s="59" t="str">
        <f t="shared" si="108"/>
        <v>742.2014</v>
      </c>
      <c r="L1767" s="58">
        <f t="shared" si="109"/>
        <v>-0.44</v>
      </c>
      <c r="M1767" s="58">
        <f>IFERROR(_xlfn.XLOOKUP(K1767,'02 By Fund. Year'!A:A,'02 By Fund. Year'!B:B),0)</f>
        <v>0</v>
      </c>
      <c r="N1767" s="57">
        <f t="shared" si="110"/>
        <v>-0.44</v>
      </c>
      <c r="P1767" s="58">
        <f t="shared" si="111"/>
        <v>-3.85</v>
      </c>
    </row>
    <row r="1768" spans="1:16" x14ac:dyDescent="0.3">
      <c r="A1768">
        <v>742</v>
      </c>
      <c r="B1768" t="s">
        <v>158</v>
      </c>
      <c r="C1768">
        <v>2013</v>
      </c>
      <c r="D1768" s="57">
        <v>30.55</v>
      </c>
      <c r="E1768" s="57">
        <v>0</v>
      </c>
      <c r="F1768" s="57">
        <v>0</v>
      </c>
      <c r="G1768" s="57">
        <v>0.46</v>
      </c>
      <c r="H1768" s="57">
        <v>0.02</v>
      </c>
      <c r="I1768" s="57">
        <v>0</v>
      </c>
      <c r="J1768" s="57">
        <v>30.07</v>
      </c>
      <c r="K1768" s="59" t="str">
        <f t="shared" si="108"/>
        <v>742.2013</v>
      </c>
      <c r="L1768" s="58">
        <f t="shared" si="109"/>
        <v>-0.46</v>
      </c>
      <c r="M1768" s="58">
        <f>IFERROR(_xlfn.XLOOKUP(K1768,'02 By Fund. Year'!A:A,'02 By Fund. Year'!B:B),0)</f>
        <v>0</v>
      </c>
      <c r="N1768" s="57">
        <f t="shared" si="110"/>
        <v>-0.46</v>
      </c>
      <c r="P1768" s="58">
        <f t="shared" si="111"/>
        <v>-0.02</v>
      </c>
    </row>
    <row r="1769" spans="1:16" x14ac:dyDescent="0.3">
      <c r="A1769">
        <v>742</v>
      </c>
      <c r="B1769" t="s">
        <v>158</v>
      </c>
      <c r="C1769">
        <v>2012</v>
      </c>
      <c r="D1769" s="57">
        <v>27.33</v>
      </c>
      <c r="E1769" s="57">
        <v>0</v>
      </c>
      <c r="F1769" s="57">
        <v>0</v>
      </c>
      <c r="G1769" s="57">
        <v>0.46</v>
      </c>
      <c r="H1769" s="57">
        <v>0.01</v>
      </c>
      <c r="I1769" s="57">
        <v>0</v>
      </c>
      <c r="J1769" s="57">
        <v>26.86</v>
      </c>
      <c r="K1769" s="59" t="str">
        <f t="shared" si="108"/>
        <v>742.2012</v>
      </c>
      <c r="L1769" s="58">
        <f t="shared" si="109"/>
        <v>-0.46</v>
      </c>
      <c r="M1769" s="58">
        <f>IFERROR(_xlfn.XLOOKUP(K1769,'02 By Fund. Year'!A:A,'02 By Fund. Year'!B:B),0)</f>
        <v>0</v>
      </c>
      <c r="N1769" s="57">
        <f t="shared" si="110"/>
        <v>-0.46</v>
      </c>
      <c r="P1769" s="58">
        <f t="shared" si="111"/>
        <v>-0.01</v>
      </c>
    </row>
    <row r="1770" spans="1:16" x14ac:dyDescent="0.3">
      <c r="A1770">
        <v>742</v>
      </c>
      <c r="B1770" t="s">
        <v>158</v>
      </c>
      <c r="C1770">
        <v>2011</v>
      </c>
      <c r="D1770" s="57">
        <v>54.03</v>
      </c>
      <c r="E1770" s="57">
        <v>0</v>
      </c>
      <c r="F1770" s="57">
        <v>0</v>
      </c>
      <c r="G1770" s="57">
        <v>0.49</v>
      </c>
      <c r="H1770" s="57">
        <v>2.48</v>
      </c>
      <c r="I1770" s="57">
        <v>0</v>
      </c>
      <c r="J1770" s="57">
        <v>51.06</v>
      </c>
      <c r="K1770" s="59" t="str">
        <f t="shared" si="108"/>
        <v>742.2011</v>
      </c>
      <c r="L1770" s="58">
        <f t="shared" si="109"/>
        <v>-0.49</v>
      </c>
      <c r="M1770" s="58">
        <f>IFERROR(_xlfn.XLOOKUP(K1770,'02 By Fund. Year'!A:A,'02 By Fund. Year'!B:B),0)</f>
        <v>0</v>
      </c>
      <c r="N1770" s="57">
        <f t="shared" si="110"/>
        <v>-0.49</v>
      </c>
      <c r="P1770" s="58">
        <f t="shared" si="111"/>
        <v>-2.48</v>
      </c>
    </row>
    <row r="1771" spans="1:16" x14ac:dyDescent="0.3">
      <c r="A1771">
        <v>742</v>
      </c>
      <c r="B1771" t="s">
        <v>158</v>
      </c>
      <c r="C1771">
        <v>2010</v>
      </c>
      <c r="D1771" s="57">
        <v>25.41</v>
      </c>
      <c r="E1771" s="57">
        <v>0</v>
      </c>
      <c r="F1771" s="57">
        <v>0</v>
      </c>
      <c r="G1771" s="57">
        <v>0.59</v>
      </c>
      <c r="H1771" s="57">
        <v>2.2799999999999998</v>
      </c>
      <c r="I1771" s="57">
        <v>0</v>
      </c>
      <c r="J1771" s="57">
        <v>22.54</v>
      </c>
      <c r="K1771" s="59" t="str">
        <f t="shared" si="108"/>
        <v>742.2010</v>
      </c>
      <c r="L1771" s="58">
        <f t="shared" si="109"/>
        <v>-0.59</v>
      </c>
      <c r="M1771" s="58">
        <f>IFERROR(_xlfn.XLOOKUP(K1771,'02 By Fund. Year'!A:A,'02 By Fund. Year'!B:B),0)</f>
        <v>0</v>
      </c>
      <c r="N1771" s="57">
        <f t="shared" si="110"/>
        <v>-0.59</v>
      </c>
      <c r="P1771" s="58">
        <f t="shared" si="111"/>
        <v>-2.2799999999999998</v>
      </c>
    </row>
    <row r="1772" spans="1:16" x14ac:dyDescent="0.3">
      <c r="A1772">
        <v>742</v>
      </c>
      <c r="B1772" t="s">
        <v>158</v>
      </c>
      <c r="C1772">
        <v>2009</v>
      </c>
      <c r="D1772" s="57">
        <v>37.9</v>
      </c>
      <c r="E1772" s="57">
        <v>0</v>
      </c>
      <c r="F1772" s="57">
        <v>0</v>
      </c>
      <c r="G1772" s="57">
        <v>6.24</v>
      </c>
      <c r="H1772" s="57">
        <v>2.59</v>
      </c>
      <c r="I1772" s="57">
        <v>0</v>
      </c>
      <c r="J1772" s="57">
        <v>29.07</v>
      </c>
      <c r="K1772" s="59" t="str">
        <f t="shared" si="108"/>
        <v>742.2009</v>
      </c>
      <c r="L1772" s="58">
        <f t="shared" si="109"/>
        <v>-6.24</v>
      </c>
      <c r="M1772" s="58">
        <f>IFERROR(_xlfn.XLOOKUP(K1772,'02 By Fund. Year'!A:A,'02 By Fund. Year'!B:B),0)</f>
        <v>0</v>
      </c>
      <c r="N1772" s="57">
        <f t="shared" si="110"/>
        <v>-6.24</v>
      </c>
      <c r="P1772" s="58">
        <f t="shared" si="111"/>
        <v>-2.59</v>
      </c>
    </row>
    <row r="1773" spans="1:16" x14ac:dyDescent="0.3">
      <c r="A1773">
        <v>742</v>
      </c>
      <c r="B1773" t="s">
        <v>158</v>
      </c>
      <c r="C1773">
        <v>2008</v>
      </c>
      <c r="D1773" s="57">
        <v>19.28</v>
      </c>
      <c r="E1773" s="57">
        <v>0</v>
      </c>
      <c r="F1773" s="57">
        <v>0</v>
      </c>
      <c r="G1773" s="57">
        <v>3.89</v>
      </c>
      <c r="H1773" s="57">
        <v>2.54</v>
      </c>
      <c r="I1773" s="57">
        <v>0</v>
      </c>
      <c r="J1773" s="57">
        <v>12.85</v>
      </c>
      <c r="K1773" s="59" t="str">
        <f t="shared" si="108"/>
        <v>742.2008</v>
      </c>
      <c r="L1773" s="58">
        <f t="shared" si="109"/>
        <v>-3.89</v>
      </c>
      <c r="M1773" s="58">
        <f>IFERROR(_xlfn.XLOOKUP(K1773,'02 By Fund. Year'!A:A,'02 By Fund. Year'!B:B),0)</f>
        <v>0</v>
      </c>
      <c r="N1773" s="57">
        <f t="shared" si="110"/>
        <v>-3.89</v>
      </c>
      <c r="P1773" s="58">
        <f t="shared" si="111"/>
        <v>-2.54</v>
      </c>
    </row>
    <row r="1774" spans="1:16" x14ac:dyDescent="0.3">
      <c r="A1774">
        <v>742</v>
      </c>
      <c r="B1774" t="s">
        <v>158</v>
      </c>
      <c r="C1774">
        <v>2007</v>
      </c>
      <c r="D1774" s="57">
        <v>7.29</v>
      </c>
      <c r="E1774" s="57">
        <v>0</v>
      </c>
      <c r="F1774" s="57">
        <v>0</v>
      </c>
      <c r="G1774" s="57">
        <v>0.71</v>
      </c>
      <c r="H1774" s="57">
        <v>0.22</v>
      </c>
      <c r="I1774" s="57">
        <v>0</v>
      </c>
      <c r="J1774" s="57">
        <v>6.36</v>
      </c>
      <c r="K1774" s="59" t="str">
        <f t="shared" si="108"/>
        <v>742.2007</v>
      </c>
      <c r="L1774" s="58">
        <f t="shared" si="109"/>
        <v>-0.71</v>
      </c>
      <c r="M1774" s="58">
        <f>IFERROR(_xlfn.XLOOKUP(K1774,'02 By Fund. Year'!A:A,'02 By Fund. Year'!B:B),0)</f>
        <v>0</v>
      </c>
      <c r="N1774" s="57">
        <f t="shared" si="110"/>
        <v>-0.71</v>
      </c>
      <c r="P1774" s="58">
        <f t="shared" si="111"/>
        <v>-0.22</v>
      </c>
    </row>
    <row r="1775" spans="1:16" x14ac:dyDescent="0.3">
      <c r="A1775">
        <v>742</v>
      </c>
      <c r="B1775" t="s">
        <v>158</v>
      </c>
      <c r="C1775">
        <v>2006</v>
      </c>
      <c r="D1775" s="57">
        <v>6.8</v>
      </c>
      <c r="E1775" s="57">
        <v>0</v>
      </c>
      <c r="F1775" s="57">
        <v>0</v>
      </c>
      <c r="G1775" s="57">
        <v>0.78</v>
      </c>
      <c r="H1775" s="57">
        <v>0.53</v>
      </c>
      <c r="I1775" s="57">
        <v>0</v>
      </c>
      <c r="J1775" s="57">
        <v>5.49</v>
      </c>
      <c r="K1775" s="59" t="str">
        <f t="shared" si="108"/>
        <v>742.2006</v>
      </c>
      <c r="L1775" s="58">
        <f t="shared" si="109"/>
        <v>-0.78</v>
      </c>
      <c r="M1775" s="58">
        <f>IFERROR(_xlfn.XLOOKUP(K1775,'02 By Fund. Year'!A:A,'02 By Fund. Year'!B:B),0)</f>
        <v>0</v>
      </c>
      <c r="N1775" s="57">
        <f t="shared" si="110"/>
        <v>-0.78</v>
      </c>
      <c r="P1775" s="58">
        <f t="shared" si="111"/>
        <v>-0.53</v>
      </c>
    </row>
    <row r="1776" spans="1:16" x14ac:dyDescent="0.3">
      <c r="A1776">
        <v>742</v>
      </c>
      <c r="B1776" t="s">
        <v>158</v>
      </c>
      <c r="C1776">
        <v>2005</v>
      </c>
      <c r="D1776" s="57">
        <v>5.52</v>
      </c>
      <c r="E1776" s="57">
        <v>0</v>
      </c>
      <c r="F1776" s="57">
        <v>0</v>
      </c>
      <c r="G1776" s="57">
        <v>0.62</v>
      </c>
      <c r="H1776" s="57">
        <v>0.13</v>
      </c>
      <c r="I1776" s="57">
        <v>0</v>
      </c>
      <c r="J1776" s="57">
        <v>4.7699999999999996</v>
      </c>
      <c r="K1776" s="59" t="str">
        <f t="shared" si="108"/>
        <v>742.2005</v>
      </c>
      <c r="L1776" s="58">
        <f t="shared" si="109"/>
        <v>-0.62</v>
      </c>
      <c r="M1776" s="58">
        <f>IFERROR(_xlfn.XLOOKUP(K1776,'02 By Fund. Year'!A:A,'02 By Fund. Year'!B:B),0)</f>
        <v>0</v>
      </c>
      <c r="N1776" s="57">
        <f t="shared" si="110"/>
        <v>-0.62</v>
      </c>
      <c r="P1776" s="58">
        <f t="shared" si="111"/>
        <v>-0.13</v>
      </c>
    </row>
    <row r="1777" spans="1:16" x14ac:dyDescent="0.3">
      <c r="A1777">
        <v>742</v>
      </c>
      <c r="B1777" t="s">
        <v>158</v>
      </c>
      <c r="C1777">
        <v>2004</v>
      </c>
      <c r="D1777" s="57">
        <v>4.05</v>
      </c>
      <c r="E1777" s="57">
        <v>0</v>
      </c>
      <c r="F1777" s="57">
        <v>0</v>
      </c>
      <c r="G1777" s="57">
        <v>0.61</v>
      </c>
      <c r="H1777" s="57">
        <v>7.0000000000000007E-2</v>
      </c>
      <c r="I1777" s="57">
        <v>0</v>
      </c>
      <c r="J1777" s="57">
        <v>3.37</v>
      </c>
      <c r="K1777" s="59" t="str">
        <f t="shared" si="108"/>
        <v>742.2004</v>
      </c>
      <c r="L1777" s="58">
        <f t="shared" si="109"/>
        <v>-0.61</v>
      </c>
      <c r="M1777" s="58">
        <f>IFERROR(_xlfn.XLOOKUP(K1777,'02 By Fund. Year'!A:A,'02 By Fund. Year'!B:B),0)</f>
        <v>0</v>
      </c>
      <c r="N1777" s="57">
        <f t="shared" si="110"/>
        <v>-0.61</v>
      </c>
      <c r="P1777" s="58">
        <f t="shared" si="111"/>
        <v>-7.0000000000000007E-2</v>
      </c>
    </row>
    <row r="1778" spans="1:16" x14ac:dyDescent="0.3">
      <c r="A1778">
        <v>742</v>
      </c>
      <c r="B1778" t="s">
        <v>158</v>
      </c>
      <c r="C1778">
        <v>2003</v>
      </c>
      <c r="D1778" s="57">
        <v>1.99</v>
      </c>
      <c r="E1778" s="57">
        <v>0</v>
      </c>
      <c r="F1778" s="57">
        <v>0</v>
      </c>
      <c r="G1778" s="57">
        <v>0.28000000000000003</v>
      </c>
      <c r="H1778" s="57">
        <v>0</v>
      </c>
      <c r="I1778" s="57">
        <v>0</v>
      </c>
      <c r="J1778" s="57">
        <v>1.71</v>
      </c>
      <c r="K1778" s="59" t="str">
        <f t="shared" si="108"/>
        <v>742.2003</v>
      </c>
      <c r="L1778" s="58">
        <f t="shared" si="109"/>
        <v>-0.28000000000000003</v>
      </c>
      <c r="M1778" s="58">
        <f>IFERROR(_xlfn.XLOOKUP(K1778,'02 By Fund. Year'!A:A,'02 By Fund. Year'!B:B),0)</f>
        <v>0</v>
      </c>
      <c r="N1778" s="57">
        <f t="shared" si="110"/>
        <v>-0.28000000000000003</v>
      </c>
      <c r="P1778" s="58">
        <f t="shared" si="111"/>
        <v>0</v>
      </c>
    </row>
    <row r="1779" spans="1:16" x14ac:dyDescent="0.3">
      <c r="A1779">
        <v>742</v>
      </c>
      <c r="B1779" t="s">
        <v>158</v>
      </c>
      <c r="C1779">
        <v>2002</v>
      </c>
      <c r="D1779" s="57">
        <v>2.42</v>
      </c>
      <c r="E1779" s="57">
        <v>0</v>
      </c>
      <c r="F1779" s="57">
        <v>0</v>
      </c>
      <c r="G1779" s="57">
        <v>0</v>
      </c>
      <c r="H1779" s="57">
        <v>0</v>
      </c>
      <c r="I1779" s="57">
        <v>0</v>
      </c>
      <c r="J1779" s="57">
        <v>2.42</v>
      </c>
      <c r="K1779" s="59" t="str">
        <f t="shared" si="108"/>
        <v>742.2002</v>
      </c>
      <c r="L1779" s="58">
        <f t="shared" si="109"/>
        <v>0</v>
      </c>
      <c r="M1779" s="58">
        <f>IFERROR(_xlfn.XLOOKUP(K1779,'02 By Fund. Year'!A:A,'02 By Fund. Year'!B:B),0)</f>
        <v>0</v>
      </c>
      <c r="N1779" s="57">
        <f t="shared" si="110"/>
        <v>0</v>
      </c>
      <c r="P1779" s="58">
        <f t="shared" si="111"/>
        <v>0</v>
      </c>
    </row>
    <row r="1780" spans="1:16" x14ac:dyDescent="0.3">
      <c r="A1780">
        <v>742</v>
      </c>
      <c r="B1780" t="s">
        <v>158</v>
      </c>
      <c r="C1780">
        <v>2001</v>
      </c>
      <c r="D1780" s="57">
        <v>3.94</v>
      </c>
      <c r="E1780" s="57">
        <v>0</v>
      </c>
      <c r="F1780" s="57">
        <v>0</v>
      </c>
      <c r="G1780" s="57">
        <v>0</v>
      </c>
      <c r="H1780" s="57">
        <v>0</v>
      </c>
      <c r="I1780" s="57">
        <v>0</v>
      </c>
      <c r="J1780" s="57">
        <v>3.94</v>
      </c>
      <c r="K1780" s="59" t="str">
        <f t="shared" si="108"/>
        <v>742.2001</v>
      </c>
      <c r="L1780" s="58">
        <f t="shared" si="109"/>
        <v>0</v>
      </c>
      <c r="M1780" s="58">
        <f>IFERROR(_xlfn.XLOOKUP(K1780,'02 By Fund. Year'!A:A,'02 By Fund. Year'!B:B),0)</f>
        <v>0</v>
      </c>
      <c r="N1780" s="57">
        <f t="shared" si="110"/>
        <v>0</v>
      </c>
      <c r="P1780" s="58">
        <f t="shared" si="111"/>
        <v>0</v>
      </c>
    </row>
    <row r="1781" spans="1:16" x14ac:dyDescent="0.3">
      <c r="A1781">
        <v>742</v>
      </c>
      <c r="B1781" t="s">
        <v>158</v>
      </c>
      <c r="C1781">
        <v>2000</v>
      </c>
      <c r="D1781" s="57">
        <v>5.51</v>
      </c>
      <c r="E1781" s="57">
        <v>0</v>
      </c>
      <c r="F1781" s="57">
        <v>0</v>
      </c>
      <c r="G1781" s="57">
        <v>0</v>
      </c>
      <c r="H1781" s="57">
        <v>0</v>
      </c>
      <c r="I1781" s="57">
        <v>0</v>
      </c>
      <c r="J1781" s="57">
        <v>5.51</v>
      </c>
      <c r="K1781" s="59" t="str">
        <f t="shared" si="108"/>
        <v>742.2000</v>
      </c>
      <c r="L1781" s="58">
        <f t="shared" si="109"/>
        <v>0</v>
      </c>
      <c r="M1781" s="58">
        <f>IFERROR(_xlfn.XLOOKUP(K1781,'02 By Fund. Year'!A:A,'02 By Fund. Year'!B:B),0)</f>
        <v>0</v>
      </c>
      <c r="N1781" s="57">
        <f t="shared" si="110"/>
        <v>0</v>
      </c>
      <c r="P1781" s="58">
        <f t="shared" si="111"/>
        <v>0</v>
      </c>
    </row>
    <row r="1782" spans="1:16" x14ac:dyDescent="0.3">
      <c r="A1782">
        <v>742</v>
      </c>
      <c r="B1782" t="s">
        <v>158</v>
      </c>
      <c r="C1782">
        <v>1999</v>
      </c>
      <c r="D1782" s="57">
        <v>3.45</v>
      </c>
      <c r="E1782" s="57">
        <v>0</v>
      </c>
      <c r="F1782" s="57">
        <v>0</v>
      </c>
      <c r="G1782" s="57">
        <v>0</v>
      </c>
      <c r="H1782" s="57">
        <v>0</v>
      </c>
      <c r="I1782" s="57">
        <v>0</v>
      </c>
      <c r="J1782" s="57">
        <v>3.45</v>
      </c>
      <c r="K1782" s="59" t="str">
        <f t="shared" si="108"/>
        <v>742.1999</v>
      </c>
      <c r="L1782" s="58">
        <f t="shared" si="109"/>
        <v>0</v>
      </c>
      <c r="M1782" s="58">
        <f>IFERROR(_xlfn.XLOOKUP(K1782,'02 By Fund. Year'!A:A,'02 By Fund. Year'!B:B),0)</f>
        <v>0</v>
      </c>
      <c r="N1782" s="57">
        <f t="shared" si="110"/>
        <v>0</v>
      </c>
      <c r="P1782" s="58">
        <f t="shared" si="111"/>
        <v>0</v>
      </c>
    </row>
    <row r="1783" spans="1:16" x14ac:dyDescent="0.3">
      <c r="A1783">
        <v>742</v>
      </c>
      <c r="B1783" t="s">
        <v>158</v>
      </c>
      <c r="C1783">
        <v>1998</v>
      </c>
      <c r="D1783" s="57">
        <v>2.67</v>
      </c>
      <c r="E1783" s="57">
        <v>0</v>
      </c>
      <c r="F1783" s="57">
        <v>0</v>
      </c>
      <c r="G1783" s="57">
        <v>0</v>
      </c>
      <c r="H1783" s="57">
        <v>0</v>
      </c>
      <c r="I1783" s="57">
        <v>0</v>
      </c>
      <c r="J1783" s="57">
        <v>2.67</v>
      </c>
      <c r="K1783" s="59" t="str">
        <f t="shared" si="108"/>
        <v>742.1998</v>
      </c>
      <c r="L1783" s="58">
        <f t="shared" si="109"/>
        <v>0</v>
      </c>
      <c r="M1783" s="58">
        <f>IFERROR(_xlfn.XLOOKUP(K1783,'02 By Fund. Year'!A:A,'02 By Fund. Year'!B:B),0)</f>
        <v>0</v>
      </c>
      <c r="N1783" s="57">
        <f t="shared" si="110"/>
        <v>0</v>
      </c>
      <c r="P1783" s="58">
        <f t="shared" si="111"/>
        <v>0</v>
      </c>
    </row>
    <row r="1784" spans="1:16" x14ac:dyDescent="0.3">
      <c r="A1784">
        <v>742</v>
      </c>
      <c r="B1784" t="s">
        <v>158</v>
      </c>
      <c r="C1784">
        <v>1997</v>
      </c>
      <c r="D1784" s="57">
        <v>0.59</v>
      </c>
      <c r="E1784" s="57">
        <v>0</v>
      </c>
      <c r="F1784" s="57">
        <v>0</v>
      </c>
      <c r="G1784" s="57">
        <v>0</v>
      </c>
      <c r="H1784" s="57">
        <v>0</v>
      </c>
      <c r="I1784" s="57">
        <v>0</v>
      </c>
      <c r="J1784" s="57">
        <v>0.59</v>
      </c>
      <c r="K1784" s="59" t="str">
        <f t="shared" si="108"/>
        <v>742.1997</v>
      </c>
      <c r="L1784" s="58">
        <f t="shared" si="109"/>
        <v>0</v>
      </c>
      <c r="M1784" s="58">
        <f>IFERROR(_xlfn.XLOOKUP(K1784,'02 By Fund. Year'!A:A,'02 By Fund. Year'!B:B),0)</f>
        <v>0</v>
      </c>
      <c r="N1784" s="57">
        <f t="shared" si="110"/>
        <v>0</v>
      </c>
      <c r="P1784" s="58">
        <f t="shared" si="111"/>
        <v>0</v>
      </c>
    </row>
    <row r="1785" spans="1:16" x14ac:dyDescent="0.3">
      <c r="A1785">
        <v>742</v>
      </c>
      <c r="B1785" t="s">
        <v>158</v>
      </c>
      <c r="C1785">
        <v>1996</v>
      </c>
      <c r="D1785" s="57">
        <v>0.53</v>
      </c>
      <c r="E1785" s="57">
        <v>0</v>
      </c>
      <c r="F1785" s="57">
        <v>0</v>
      </c>
      <c r="G1785" s="57">
        <v>0</v>
      </c>
      <c r="H1785" s="57">
        <v>0</v>
      </c>
      <c r="I1785" s="57">
        <v>0</v>
      </c>
      <c r="J1785" s="57">
        <v>0.53</v>
      </c>
      <c r="K1785" s="59" t="str">
        <f t="shared" si="108"/>
        <v>742.1996</v>
      </c>
      <c r="L1785" s="58">
        <f t="shared" si="109"/>
        <v>0</v>
      </c>
      <c r="M1785" s="58">
        <f>IFERROR(_xlfn.XLOOKUP(K1785,'02 By Fund. Year'!A:A,'02 By Fund. Year'!B:B),0)</f>
        <v>0</v>
      </c>
      <c r="N1785" s="57">
        <f t="shared" si="110"/>
        <v>0</v>
      </c>
      <c r="P1785" s="58">
        <f t="shared" si="111"/>
        <v>0</v>
      </c>
    </row>
    <row r="1786" spans="1:16" x14ac:dyDescent="0.3">
      <c r="A1786">
        <v>742</v>
      </c>
      <c r="B1786" t="s">
        <v>158</v>
      </c>
      <c r="C1786">
        <v>1995</v>
      </c>
      <c r="D1786" s="57">
        <v>0.37</v>
      </c>
      <c r="E1786" s="57">
        <v>0</v>
      </c>
      <c r="F1786" s="57">
        <v>0</v>
      </c>
      <c r="G1786" s="57">
        <v>0</v>
      </c>
      <c r="H1786" s="57">
        <v>0</v>
      </c>
      <c r="I1786" s="57">
        <v>0</v>
      </c>
      <c r="J1786" s="57">
        <v>0.37</v>
      </c>
      <c r="K1786" s="59" t="str">
        <f t="shared" si="108"/>
        <v>742.1995</v>
      </c>
      <c r="L1786" s="58">
        <f t="shared" si="109"/>
        <v>0</v>
      </c>
      <c r="M1786" s="58">
        <f>IFERROR(_xlfn.XLOOKUP(K1786,'02 By Fund. Year'!A:A,'02 By Fund. Year'!B:B),0)</f>
        <v>0</v>
      </c>
      <c r="N1786" s="57">
        <f t="shared" si="110"/>
        <v>0</v>
      </c>
      <c r="P1786" s="58">
        <f t="shared" si="111"/>
        <v>0</v>
      </c>
    </row>
    <row r="1787" spans="1:16" x14ac:dyDescent="0.3">
      <c r="A1787">
        <v>742</v>
      </c>
      <c r="B1787" t="s">
        <v>158</v>
      </c>
      <c r="C1787">
        <v>1994</v>
      </c>
      <c r="D1787" s="57">
        <v>0</v>
      </c>
      <c r="E1787" s="57">
        <v>0</v>
      </c>
      <c r="F1787" s="57">
        <v>0</v>
      </c>
      <c r="G1787" s="57">
        <v>0</v>
      </c>
      <c r="H1787" s="57">
        <v>0</v>
      </c>
      <c r="I1787" s="57">
        <v>0</v>
      </c>
      <c r="J1787" s="57">
        <v>0</v>
      </c>
      <c r="K1787" s="59" t="str">
        <f t="shared" si="108"/>
        <v>742.1994</v>
      </c>
      <c r="L1787" s="58">
        <f t="shared" si="109"/>
        <v>0</v>
      </c>
      <c r="M1787" s="58">
        <f>IFERROR(_xlfn.XLOOKUP(K1787,'02 By Fund. Year'!A:A,'02 By Fund. Year'!B:B),0)</f>
        <v>0</v>
      </c>
      <c r="N1787" s="57">
        <f t="shared" si="110"/>
        <v>0</v>
      </c>
      <c r="P1787" s="58">
        <f t="shared" si="111"/>
        <v>0</v>
      </c>
    </row>
    <row r="1788" spans="1:16" x14ac:dyDescent="0.3">
      <c r="A1788">
        <v>742</v>
      </c>
      <c r="B1788" t="s">
        <v>158</v>
      </c>
      <c r="C1788">
        <v>1993</v>
      </c>
      <c r="D1788" s="57">
        <v>0.36</v>
      </c>
      <c r="E1788" s="57">
        <v>0</v>
      </c>
      <c r="F1788" s="57">
        <v>0</v>
      </c>
      <c r="G1788" s="57">
        <v>0</v>
      </c>
      <c r="H1788" s="57">
        <v>0</v>
      </c>
      <c r="I1788" s="57">
        <v>0</v>
      </c>
      <c r="J1788" s="57">
        <v>0.36</v>
      </c>
      <c r="K1788" s="59" t="str">
        <f t="shared" si="108"/>
        <v>742.1993</v>
      </c>
      <c r="L1788" s="58">
        <f t="shared" si="109"/>
        <v>0</v>
      </c>
      <c r="M1788" s="58">
        <f>IFERROR(_xlfn.XLOOKUP(K1788,'02 By Fund. Year'!A:A,'02 By Fund. Year'!B:B),0)</f>
        <v>0</v>
      </c>
      <c r="N1788" s="57">
        <f t="shared" si="110"/>
        <v>0</v>
      </c>
      <c r="P1788" s="58">
        <f t="shared" si="111"/>
        <v>0</v>
      </c>
    </row>
    <row r="1789" spans="1:16" x14ac:dyDescent="0.3">
      <c r="A1789">
        <v>742</v>
      </c>
      <c r="B1789" t="s">
        <v>158</v>
      </c>
      <c r="C1789">
        <v>1992</v>
      </c>
      <c r="D1789" s="57">
        <v>0.41</v>
      </c>
      <c r="E1789" s="57">
        <v>0</v>
      </c>
      <c r="F1789" s="57">
        <v>0</v>
      </c>
      <c r="G1789" s="57">
        <v>0</v>
      </c>
      <c r="H1789" s="57">
        <v>0</v>
      </c>
      <c r="I1789" s="57">
        <v>0</v>
      </c>
      <c r="J1789" s="57">
        <v>0.41</v>
      </c>
      <c r="K1789" s="59" t="str">
        <f t="shared" si="108"/>
        <v>742.1992</v>
      </c>
      <c r="L1789" s="58">
        <f t="shared" si="109"/>
        <v>0</v>
      </c>
      <c r="M1789" s="58">
        <f>IFERROR(_xlfn.XLOOKUP(K1789,'02 By Fund. Year'!A:A,'02 By Fund. Year'!B:B),0)</f>
        <v>0</v>
      </c>
      <c r="N1789" s="57">
        <f t="shared" si="110"/>
        <v>0</v>
      </c>
      <c r="P1789" s="58">
        <f t="shared" si="111"/>
        <v>0</v>
      </c>
    </row>
    <row r="1790" spans="1:16" x14ac:dyDescent="0.3">
      <c r="A1790">
        <v>742</v>
      </c>
      <c r="B1790" t="s">
        <v>158</v>
      </c>
      <c r="C1790">
        <v>1991</v>
      </c>
      <c r="D1790" s="57">
        <v>0.46</v>
      </c>
      <c r="E1790" s="57">
        <v>0</v>
      </c>
      <c r="F1790" s="57">
        <v>0</v>
      </c>
      <c r="G1790" s="57">
        <v>0</v>
      </c>
      <c r="H1790" s="57">
        <v>0</v>
      </c>
      <c r="I1790" s="57">
        <v>0</v>
      </c>
      <c r="J1790" s="57">
        <v>0.46</v>
      </c>
      <c r="K1790" s="59" t="str">
        <f t="shared" si="108"/>
        <v>742.1991</v>
      </c>
      <c r="L1790" s="58">
        <f t="shared" si="109"/>
        <v>0</v>
      </c>
      <c r="M1790" s="58">
        <f>IFERROR(_xlfn.XLOOKUP(K1790,'02 By Fund. Year'!A:A,'02 By Fund. Year'!B:B),0)</f>
        <v>0</v>
      </c>
      <c r="N1790" s="57">
        <f t="shared" si="110"/>
        <v>0</v>
      </c>
      <c r="P1790" s="58">
        <f t="shared" si="111"/>
        <v>0</v>
      </c>
    </row>
    <row r="1791" spans="1:16" x14ac:dyDescent="0.3">
      <c r="A1791">
        <v>742</v>
      </c>
      <c r="B1791" t="s">
        <v>158</v>
      </c>
      <c r="C1791">
        <v>1990</v>
      </c>
      <c r="D1791" s="57">
        <v>0.54</v>
      </c>
      <c r="E1791" s="57">
        <v>0</v>
      </c>
      <c r="F1791" s="57">
        <v>0</v>
      </c>
      <c r="G1791" s="57">
        <v>0</v>
      </c>
      <c r="H1791" s="57">
        <v>0</v>
      </c>
      <c r="I1791" s="57">
        <v>0</v>
      </c>
      <c r="J1791" s="57">
        <v>0.54</v>
      </c>
      <c r="K1791" s="59" t="str">
        <f t="shared" si="108"/>
        <v>742.1990</v>
      </c>
      <c r="L1791" s="58">
        <f t="shared" si="109"/>
        <v>0</v>
      </c>
      <c r="M1791" s="58">
        <f>IFERROR(_xlfn.XLOOKUP(K1791,'02 By Fund. Year'!A:A,'02 By Fund. Year'!B:B),0)</f>
        <v>0</v>
      </c>
      <c r="N1791" s="57">
        <f t="shared" si="110"/>
        <v>0</v>
      </c>
      <c r="P1791" s="58">
        <f t="shared" si="111"/>
        <v>0</v>
      </c>
    </row>
    <row r="1792" spans="1:16" x14ac:dyDescent="0.3">
      <c r="A1792">
        <v>742</v>
      </c>
      <c r="B1792" t="s">
        <v>158</v>
      </c>
      <c r="C1792">
        <v>1989</v>
      </c>
      <c r="D1792" s="57">
        <v>0.56000000000000005</v>
      </c>
      <c r="E1792" s="57">
        <v>0</v>
      </c>
      <c r="F1792" s="57">
        <v>0</v>
      </c>
      <c r="G1792" s="57">
        <v>0</v>
      </c>
      <c r="H1792" s="57">
        <v>0</v>
      </c>
      <c r="I1792" s="57">
        <v>0</v>
      </c>
      <c r="J1792" s="57">
        <v>0.56000000000000005</v>
      </c>
      <c r="K1792" s="59" t="str">
        <f t="shared" si="108"/>
        <v>742.1989</v>
      </c>
      <c r="L1792" s="58">
        <f t="shared" si="109"/>
        <v>0</v>
      </c>
      <c r="M1792" s="58">
        <f>IFERROR(_xlfn.XLOOKUP(K1792,'02 By Fund. Year'!A:A,'02 By Fund. Year'!B:B),0)</f>
        <v>0</v>
      </c>
      <c r="N1792" s="57">
        <f t="shared" si="110"/>
        <v>0</v>
      </c>
      <c r="P1792" s="58">
        <f t="shared" si="111"/>
        <v>0</v>
      </c>
    </row>
    <row r="1793" spans="1:16" x14ac:dyDescent="0.3">
      <c r="A1793">
        <v>742</v>
      </c>
      <c r="B1793" t="s">
        <v>158</v>
      </c>
      <c r="C1793">
        <v>1988</v>
      </c>
      <c r="D1793" s="57">
        <v>0.56999999999999995</v>
      </c>
      <c r="E1793" s="57">
        <v>0</v>
      </c>
      <c r="F1793" s="57">
        <v>0</v>
      </c>
      <c r="G1793" s="57">
        <v>0</v>
      </c>
      <c r="H1793" s="57">
        <v>0</v>
      </c>
      <c r="I1793" s="57">
        <v>0</v>
      </c>
      <c r="J1793" s="57">
        <v>0.56999999999999995</v>
      </c>
      <c r="K1793" s="59" t="str">
        <f t="shared" si="108"/>
        <v>742.1988</v>
      </c>
      <c r="L1793" s="58">
        <f t="shared" si="109"/>
        <v>0</v>
      </c>
      <c r="M1793" s="58">
        <f>IFERROR(_xlfn.XLOOKUP(K1793,'02 By Fund. Year'!A:A,'02 By Fund. Year'!B:B),0)</f>
        <v>0</v>
      </c>
      <c r="N1793" s="57">
        <f t="shared" si="110"/>
        <v>0</v>
      </c>
      <c r="P1793" s="58">
        <f t="shared" si="111"/>
        <v>0</v>
      </c>
    </row>
    <row r="1794" spans="1:16" x14ac:dyDescent="0.3">
      <c r="A1794">
        <v>742</v>
      </c>
      <c r="B1794" t="s">
        <v>158</v>
      </c>
      <c r="C1794">
        <v>1987</v>
      </c>
      <c r="D1794" s="57">
        <v>1.73</v>
      </c>
      <c r="E1794" s="57">
        <v>0</v>
      </c>
      <c r="F1794" s="57">
        <v>0</v>
      </c>
      <c r="G1794" s="57">
        <v>0</v>
      </c>
      <c r="H1794" s="57">
        <v>1.19</v>
      </c>
      <c r="I1794" s="57">
        <v>0</v>
      </c>
      <c r="J1794" s="57">
        <v>0.54</v>
      </c>
      <c r="K1794" s="59" t="str">
        <f t="shared" si="108"/>
        <v>742.1987</v>
      </c>
      <c r="L1794" s="58">
        <f t="shared" si="109"/>
        <v>0</v>
      </c>
      <c r="M1794" s="58">
        <f>IFERROR(_xlfn.XLOOKUP(K1794,'02 By Fund. Year'!A:A,'02 By Fund. Year'!B:B),0)</f>
        <v>0</v>
      </c>
      <c r="N1794" s="57">
        <f t="shared" si="110"/>
        <v>0</v>
      </c>
      <c r="P1794" s="58">
        <f t="shared" si="111"/>
        <v>-1.19</v>
      </c>
    </row>
    <row r="1795" spans="1:16" x14ac:dyDescent="0.3">
      <c r="A1795">
        <v>742</v>
      </c>
      <c r="B1795" t="s">
        <v>158</v>
      </c>
      <c r="C1795">
        <v>1986</v>
      </c>
      <c r="D1795" s="57">
        <v>1.36</v>
      </c>
      <c r="E1795" s="57">
        <v>0</v>
      </c>
      <c r="F1795" s="57">
        <v>0</v>
      </c>
      <c r="G1795" s="57">
        <v>0</v>
      </c>
      <c r="H1795" s="57">
        <v>0.98</v>
      </c>
      <c r="I1795" s="57">
        <v>0</v>
      </c>
      <c r="J1795" s="57">
        <v>0.38</v>
      </c>
      <c r="K1795" s="59" t="str">
        <f t="shared" si="108"/>
        <v>742.1986</v>
      </c>
      <c r="L1795" s="58">
        <f t="shared" si="109"/>
        <v>0</v>
      </c>
      <c r="M1795" s="58">
        <f>IFERROR(_xlfn.XLOOKUP(K1795,'02 By Fund. Year'!A:A,'02 By Fund. Year'!B:B),0)</f>
        <v>0</v>
      </c>
      <c r="N1795" s="57">
        <f t="shared" si="110"/>
        <v>0</v>
      </c>
      <c r="P1795" s="58">
        <f t="shared" si="111"/>
        <v>-0.98</v>
      </c>
    </row>
    <row r="1796" spans="1:16" x14ac:dyDescent="0.3">
      <c r="A1796">
        <v>742</v>
      </c>
      <c r="B1796" t="s">
        <v>158</v>
      </c>
      <c r="C1796">
        <v>1985</v>
      </c>
      <c r="D1796" s="57">
        <v>1.22</v>
      </c>
      <c r="E1796" s="57">
        <v>0</v>
      </c>
      <c r="F1796" s="57">
        <v>0</v>
      </c>
      <c r="G1796" s="57">
        <v>0</v>
      </c>
      <c r="H1796" s="57">
        <v>0.95</v>
      </c>
      <c r="I1796" s="57">
        <v>0</v>
      </c>
      <c r="J1796" s="57">
        <v>0.27</v>
      </c>
      <c r="K1796" s="59" t="str">
        <f t="shared" si="108"/>
        <v>742.1985</v>
      </c>
      <c r="L1796" s="58">
        <f t="shared" si="109"/>
        <v>0</v>
      </c>
      <c r="M1796" s="58">
        <f>IFERROR(_xlfn.XLOOKUP(K1796,'02 By Fund. Year'!A:A,'02 By Fund. Year'!B:B),0)</f>
        <v>0</v>
      </c>
      <c r="N1796" s="57">
        <f t="shared" si="110"/>
        <v>0</v>
      </c>
      <c r="P1796" s="58">
        <f t="shared" si="111"/>
        <v>-0.95</v>
      </c>
    </row>
    <row r="1797" spans="1:16" x14ac:dyDescent="0.3">
      <c r="A1797">
        <v>742</v>
      </c>
      <c r="B1797" t="s">
        <v>158</v>
      </c>
      <c r="C1797">
        <v>1984</v>
      </c>
      <c r="D1797" s="57">
        <v>0.88</v>
      </c>
      <c r="E1797" s="57">
        <v>0</v>
      </c>
      <c r="F1797" s="57">
        <v>0</v>
      </c>
      <c r="G1797" s="57">
        <v>0</v>
      </c>
      <c r="H1797" s="57">
        <v>0.88</v>
      </c>
      <c r="I1797" s="57">
        <v>0</v>
      </c>
      <c r="J1797" s="57">
        <v>0</v>
      </c>
      <c r="K1797" s="59" t="str">
        <f t="shared" si="108"/>
        <v>742.1984</v>
      </c>
      <c r="L1797" s="58">
        <f t="shared" si="109"/>
        <v>0</v>
      </c>
      <c r="M1797" s="58">
        <f>IFERROR(_xlfn.XLOOKUP(K1797,'02 By Fund. Year'!A:A,'02 By Fund. Year'!B:B),0)</f>
        <v>0</v>
      </c>
      <c r="N1797" s="57">
        <f t="shared" si="110"/>
        <v>0</v>
      </c>
      <c r="P1797" s="58">
        <f t="shared" si="111"/>
        <v>-0.88</v>
      </c>
    </row>
    <row r="1798" spans="1:16" x14ac:dyDescent="0.3">
      <c r="A1798">
        <v>742</v>
      </c>
      <c r="B1798" t="s">
        <v>158</v>
      </c>
      <c r="C1798">
        <v>1983</v>
      </c>
      <c r="D1798" s="57">
        <v>0.21</v>
      </c>
      <c r="E1798" s="57">
        <v>0</v>
      </c>
      <c r="F1798" s="57">
        <v>0</v>
      </c>
      <c r="G1798" s="57">
        <v>0</v>
      </c>
      <c r="H1798" s="57">
        <v>0.21</v>
      </c>
      <c r="I1798" s="57">
        <v>0</v>
      </c>
      <c r="J1798" s="57">
        <v>0</v>
      </c>
      <c r="K1798" s="59" t="str">
        <f t="shared" ref="K1798:K1861" si="112">CONCATENATE(A1798,".",C1798)</f>
        <v>742.1983</v>
      </c>
      <c r="L1798" s="58">
        <f t="shared" ref="L1798:L1861" si="113">SUM(E1798,F1798,-G1798)</f>
        <v>0</v>
      </c>
      <c r="M1798" s="58">
        <f>IFERROR(_xlfn.XLOOKUP(K1798,'02 By Fund. Year'!A:A,'02 By Fund. Year'!B:B),0)</f>
        <v>0</v>
      </c>
      <c r="N1798" s="57">
        <f t="shared" ref="N1798:N1861" si="114">SUM(L1798:M1798)</f>
        <v>0</v>
      </c>
      <c r="P1798" s="58">
        <f t="shared" ref="P1798:P1861" si="115">-SUM(H1798,M1798)</f>
        <v>-0.21</v>
      </c>
    </row>
    <row r="1799" spans="1:16" x14ac:dyDescent="0.3">
      <c r="A1799">
        <v>744</v>
      </c>
      <c r="B1799" t="s">
        <v>159</v>
      </c>
      <c r="C1799">
        <v>2025</v>
      </c>
      <c r="D1799" s="57">
        <v>521487.52</v>
      </c>
      <c r="E1799" s="57">
        <v>170.18</v>
      </c>
      <c r="F1799" s="57">
        <v>-561.37</v>
      </c>
      <c r="G1799" s="57">
        <v>2.54</v>
      </c>
      <c r="H1799" s="57">
        <v>502139.67</v>
      </c>
      <c r="I1799" s="57">
        <v>13325.03</v>
      </c>
      <c r="J1799" s="57">
        <v>5629.09</v>
      </c>
      <c r="K1799" s="59" t="str">
        <f t="shared" si="112"/>
        <v>744.2025</v>
      </c>
      <c r="L1799" s="58">
        <f t="shared" si="113"/>
        <v>-393.73</v>
      </c>
      <c r="M1799" s="58">
        <f>IFERROR(_xlfn.XLOOKUP(K1799,'02 By Fund. Year'!A:A,'02 By Fund. Year'!B:B),0)</f>
        <v>-1901.2800000000004</v>
      </c>
      <c r="N1799" s="57">
        <f t="shared" si="114"/>
        <v>-2295.0100000000002</v>
      </c>
      <c r="P1799" s="58">
        <f t="shared" si="115"/>
        <v>-500238.38999999996</v>
      </c>
    </row>
    <row r="1800" spans="1:16" x14ac:dyDescent="0.3">
      <c r="A1800">
        <v>744</v>
      </c>
      <c r="B1800" t="s">
        <v>159</v>
      </c>
      <c r="C1800">
        <v>2024</v>
      </c>
      <c r="D1800" s="57">
        <v>5208.3599999999997</v>
      </c>
      <c r="E1800" s="57">
        <v>0</v>
      </c>
      <c r="F1800" s="57">
        <v>-378.03</v>
      </c>
      <c r="G1800" s="57">
        <v>2.2599999999999998</v>
      </c>
      <c r="H1800" s="57">
        <v>3157.39</v>
      </c>
      <c r="I1800" s="57">
        <v>-2.41</v>
      </c>
      <c r="J1800" s="57">
        <v>1673.09</v>
      </c>
      <c r="K1800" s="59" t="str">
        <f t="shared" si="112"/>
        <v>744.2024</v>
      </c>
      <c r="L1800" s="58">
        <f t="shared" si="113"/>
        <v>-380.28999999999996</v>
      </c>
      <c r="M1800" s="58">
        <f>IFERROR(_xlfn.XLOOKUP(K1800,'02 By Fund. Year'!A:A,'02 By Fund. Year'!B:B),0)</f>
        <v>3115.0200000000004</v>
      </c>
      <c r="N1800" s="57">
        <f t="shared" si="114"/>
        <v>2734.7300000000005</v>
      </c>
      <c r="P1800" s="58">
        <f t="shared" si="115"/>
        <v>-6272.41</v>
      </c>
    </row>
    <row r="1801" spans="1:16" x14ac:dyDescent="0.3">
      <c r="A1801">
        <v>744</v>
      </c>
      <c r="B1801" t="s">
        <v>159</v>
      </c>
      <c r="C1801">
        <v>2023</v>
      </c>
      <c r="D1801" s="57">
        <v>1554.74</v>
      </c>
      <c r="E1801" s="57">
        <v>1.9</v>
      </c>
      <c r="F1801" s="57">
        <v>-66.38</v>
      </c>
      <c r="G1801" s="57">
        <v>1.87</v>
      </c>
      <c r="H1801" s="57">
        <v>523.76</v>
      </c>
      <c r="I1801" s="57">
        <v>0</v>
      </c>
      <c r="J1801" s="57">
        <v>964.63</v>
      </c>
      <c r="K1801" s="59" t="str">
        <f t="shared" si="112"/>
        <v>744.2023</v>
      </c>
      <c r="L1801" s="58">
        <f t="shared" si="113"/>
        <v>-66.349999999999994</v>
      </c>
      <c r="M1801" s="58">
        <f>IFERROR(_xlfn.XLOOKUP(K1801,'02 By Fund. Year'!A:A,'02 By Fund. Year'!B:B),0)</f>
        <v>1118.7700000000002</v>
      </c>
      <c r="N1801" s="57">
        <f t="shared" si="114"/>
        <v>1052.4200000000003</v>
      </c>
      <c r="P1801" s="58">
        <f t="shared" si="115"/>
        <v>-1642.5300000000002</v>
      </c>
    </row>
    <row r="1802" spans="1:16" x14ac:dyDescent="0.3">
      <c r="A1802">
        <v>744</v>
      </c>
      <c r="B1802" t="s">
        <v>159</v>
      </c>
      <c r="C1802">
        <v>2022</v>
      </c>
      <c r="D1802" s="57">
        <v>834.86</v>
      </c>
      <c r="E1802" s="57">
        <v>0</v>
      </c>
      <c r="F1802" s="57">
        <v>-41.99</v>
      </c>
      <c r="G1802" s="57">
        <v>1.75</v>
      </c>
      <c r="H1802" s="57">
        <v>349.14</v>
      </c>
      <c r="I1802" s="57">
        <v>0.04</v>
      </c>
      <c r="J1802" s="57">
        <v>441.94</v>
      </c>
      <c r="K1802" s="59" t="str">
        <f t="shared" si="112"/>
        <v>744.2022</v>
      </c>
      <c r="L1802" s="58">
        <f t="shared" si="113"/>
        <v>-43.74</v>
      </c>
      <c r="M1802" s="58">
        <f>IFERROR(_xlfn.XLOOKUP(K1802,'02 By Fund. Year'!A:A,'02 By Fund. Year'!B:B),0)</f>
        <v>69.39</v>
      </c>
      <c r="N1802" s="57">
        <f t="shared" si="114"/>
        <v>25.65</v>
      </c>
      <c r="P1802" s="58">
        <f t="shared" si="115"/>
        <v>-418.53</v>
      </c>
    </row>
    <row r="1803" spans="1:16" x14ac:dyDescent="0.3">
      <c r="A1803">
        <v>744</v>
      </c>
      <c r="B1803" t="s">
        <v>159</v>
      </c>
      <c r="C1803">
        <v>2021</v>
      </c>
      <c r="D1803" s="57">
        <v>347.12</v>
      </c>
      <c r="E1803" s="57">
        <v>0</v>
      </c>
      <c r="F1803" s="57">
        <v>-58.22</v>
      </c>
      <c r="G1803" s="57">
        <v>2.56</v>
      </c>
      <c r="H1803" s="57">
        <v>136.11000000000001</v>
      </c>
      <c r="I1803" s="57">
        <v>-0.61</v>
      </c>
      <c r="J1803" s="57">
        <v>150.84</v>
      </c>
      <c r="K1803" s="59" t="str">
        <f t="shared" si="112"/>
        <v>744.2021</v>
      </c>
      <c r="L1803" s="58">
        <f t="shared" si="113"/>
        <v>-60.78</v>
      </c>
      <c r="M1803" s="58">
        <f>IFERROR(_xlfn.XLOOKUP(K1803,'02 By Fund. Year'!A:A,'02 By Fund. Year'!B:B),0)</f>
        <v>56.5</v>
      </c>
      <c r="N1803" s="57">
        <f t="shared" si="114"/>
        <v>-4.2800000000000011</v>
      </c>
      <c r="P1803" s="58">
        <f t="shared" si="115"/>
        <v>-192.61</v>
      </c>
    </row>
    <row r="1804" spans="1:16" x14ac:dyDescent="0.3">
      <c r="A1804">
        <v>744</v>
      </c>
      <c r="B1804" t="s">
        <v>159</v>
      </c>
      <c r="C1804">
        <v>2020</v>
      </c>
      <c r="D1804" s="57">
        <v>125.76</v>
      </c>
      <c r="E1804" s="57">
        <v>0</v>
      </c>
      <c r="F1804" s="57">
        <v>-28.95</v>
      </c>
      <c r="G1804" s="57">
        <v>2.11</v>
      </c>
      <c r="H1804" s="57">
        <v>8.24</v>
      </c>
      <c r="I1804" s="57">
        <v>0.08</v>
      </c>
      <c r="J1804" s="57">
        <v>86.38</v>
      </c>
      <c r="K1804" s="59" t="str">
        <f t="shared" si="112"/>
        <v>744.2020</v>
      </c>
      <c r="L1804" s="58">
        <f t="shared" si="113"/>
        <v>-31.06</v>
      </c>
      <c r="M1804" s="58">
        <f>IFERROR(_xlfn.XLOOKUP(K1804,'02 By Fund. Year'!A:A,'02 By Fund. Year'!B:B),0)</f>
        <v>16.46</v>
      </c>
      <c r="N1804" s="57">
        <f t="shared" si="114"/>
        <v>-14.599999999999998</v>
      </c>
      <c r="P1804" s="58">
        <f t="shared" si="115"/>
        <v>-24.700000000000003</v>
      </c>
    </row>
    <row r="1805" spans="1:16" x14ac:dyDescent="0.3">
      <c r="A1805">
        <v>744</v>
      </c>
      <c r="B1805" t="s">
        <v>159</v>
      </c>
      <c r="C1805">
        <v>2019</v>
      </c>
      <c r="D1805" s="57">
        <v>106.38</v>
      </c>
      <c r="E1805" s="57">
        <v>0</v>
      </c>
      <c r="F1805" s="57">
        <v>-9.92</v>
      </c>
      <c r="G1805" s="57">
        <v>4.8499999999999996</v>
      </c>
      <c r="H1805" s="57">
        <v>13.79</v>
      </c>
      <c r="I1805" s="57">
        <v>-0.03</v>
      </c>
      <c r="J1805" s="57">
        <v>77.849999999999994</v>
      </c>
      <c r="K1805" s="59" t="str">
        <f t="shared" si="112"/>
        <v>744.2019</v>
      </c>
      <c r="L1805" s="58">
        <f t="shared" si="113"/>
        <v>-14.77</v>
      </c>
      <c r="M1805" s="58">
        <f>IFERROR(_xlfn.XLOOKUP(K1805,'02 By Fund. Year'!A:A,'02 By Fund. Year'!B:B),0)</f>
        <v>-0.8</v>
      </c>
      <c r="N1805" s="57">
        <f t="shared" si="114"/>
        <v>-15.57</v>
      </c>
      <c r="P1805" s="58">
        <f t="shared" si="115"/>
        <v>-12.989999999999998</v>
      </c>
    </row>
    <row r="1806" spans="1:16" x14ac:dyDescent="0.3">
      <c r="A1806">
        <v>744</v>
      </c>
      <c r="B1806" t="s">
        <v>159</v>
      </c>
      <c r="C1806">
        <v>2018</v>
      </c>
      <c r="D1806" s="57">
        <v>58.01</v>
      </c>
      <c r="E1806" s="57">
        <v>0</v>
      </c>
      <c r="F1806" s="57">
        <v>0</v>
      </c>
      <c r="G1806" s="57">
        <v>15.75</v>
      </c>
      <c r="H1806" s="57">
        <v>3.88</v>
      </c>
      <c r="I1806" s="57">
        <v>0</v>
      </c>
      <c r="J1806" s="57">
        <v>38.380000000000003</v>
      </c>
      <c r="K1806" s="59" t="str">
        <f t="shared" si="112"/>
        <v>744.2018</v>
      </c>
      <c r="L1806" s="58">
        <f t="shared" si="113"/>
        <v>-15.75</v>
      </c>
      <c r="M1806" s="58">
        <f>IFERROR(_xlfn.XLOOKUP(K1806,'02 By Fund. Year'!A:A,'02 By Fund. Year'!B:B),0)</f>
        <v>7.0000000000000007E-2</v>
      </c>
      <c r="N1806" s="57">
        <f t="shared" si="114"/>
        <v>-15.68</v>
      </c>
      <c r="P1806" s="58">
        <f t="shared" si="115"/>
        <v>-3.9499999999999997</v>
      </c>
    </row>
    <row r="1807" spans="1:16" x14ac:dyDescent="0.3">
      <c r="A1807">
        <v>744</v>
      </c>
      <c r="B1807" t="s">
        <v>159</v>
      </c>
      <c r="C1807">
        <v>2017</v>
      </c>
      <c r="D1807" s="57">
        <v>24.83</v>
      </c>
      <c r="E1807" s="57">
        <v>0</v>
      </c>
      <c r="F1807" s="57">
        <v>0</v>
      </c>
      <c r="G1807" s="57">
        <v>0.43</v>
      </c>
      <c r="H1807" s="57">
        <v>1.95</v>
      </c>
      <c r="I1807" s="57">
        <v>0</v>
      </c>
      <c r="J1807" s="57">
        <v>22.45</v>
      </c>
      <c r="K1807" s="59" t="str">
        <f t="shared" si="112"/>
        <v>744.2017</v>
      </c>
      <c r="L1807" s="58">
        <f t="shared" si="113"/>
        <v>-0.43</v>
      </c>
      <c r="M1807" s="58">
        <f>IFERROR(_xlfn.XLOOKUP(K1807,'02 By Fund. Year'!A:A,'02 By Fund. Year'!B:B),0)</f>
        <v>0</v>
      </c>
      <c r="N1807" s="57">
        <f t="shared" si="114"/>
        <v>-0.43</v>
      </c>
      <c r="P1807" s="58">
        <f t="shared" si="115"/>
        <v>-1.95</v>
      </c>
    </row>
    <row r="1808" spans="1:16" x14ac:dyDescent="0.3">
      <c r="A1808">
        <v>744</v>
      </c>
      <c r="B1808" t="s">
        <v>159</v>
      </c>
      <c r="C1808">
        <v>2016</v>
      </c>
      <c r="D1808" s="57">
        <v>24.96</v>
      </c>
      <c r="E1808" s="57">
        <v>0</v>
      </c>
      <c r="F1808" s="57">
        <v>0</v>
      </c>
      <c r="G1808" s="57">
        <v>6.37</v>
      </c>
      <c r="H1808" s="57">
        <v>2.13</v>
      </c>
      <c r="I1808" s="57">
        <v>0</v>
      </c>
      <c r="J1808" s="57">
        <v>16.46</v>
      </c>
      <c r="K1808" s="59" t="str">
        <f t="shared" si="112"/>
        <v>744.2016</v>
      </c>
      <c r="L1808" s="58">
        <f t="shared" si="113"/>
        <v>-6.37</v>
      </c>
      <c r="M1808" s="58">
        <f>IFERROR(_xlfn.XLOOKUP(K1808,'02 By Fund. Year'!A:A,'02 By Fund. Year'!B:B),0)</f>
        <v>0</v>
      </c>
      <c r="N1808" s="57">
        <f t="shared" si="114"/>
        <v>-6.37</v>
      </c>
      <c r="P1808" s="58">
        <f t="shared" si="115"/>
        <v>-2.13</v>
      </c>
    </row>
    <row r="1809" spans="1:16" x14ac:dyDescent="0.3">
      <c r="A1809">
        <v>744</v>
      </c>
      <c r="B1809" t="s">
        <v>159</v>
      </c>
      <c r="C1809">
        <v>2006</v>
      </c>
      <c r="D1809" s="57">
        <v>0.52</v>
      </c>
      <c r="E1809" s="57">
        <v>0</v>
      </c>
      <c r="F1809" s="57">
        <v>0</v>
      </c>
      <c r="G1809" s="57">
        <v>0.06</v>
      </c>
      <c r="H1809" s="57">
        <v>0.04</v>
      </c>
      <c r="I1809" s="57">
        <v>0</v>
      </c>
      <c r="J1809" s="57">
        <v>0.42</v>
      </c>
      <c r="K1809" s="59" t="str">
        <f t="shared" si="112"/>
        <v>744.2006</v>
      </c>
      <c r="L1809" s="58">
        <f t="shared" si="113"/>
        <v>-0.06</v>
      </c>
      <c r="M1809" s="58">
        <f>IFERROR(_xlfn.XLOOKUP(K1809,'02 By Fund. Year'!A:A,'02 By Fund. Year'!B:B),0)</f>
        <v>0</v>
      </c>
      <c r="N1809" s="57">
        <f t="shared" si="114"/>
        <v>-0.06</v>
      </c>
      <c r="P1809" s="58">
        <f t="shared" si="115"/>
        <v>-0.04</v>
      </c>
    </row>
    <row r="1810" spans="1:16" x14ac:dyDescent="0.3">
      <c r="A1810">
        <v>744</v>
      </c>
      <c r="B1810" t="s">
        <v>159</v>
      </c>
      <c r="C1810">
        <v>2005</v>
      </c>
      <c r="D1810" s="57">
        <v>0.55000000000000004</v>
      </c>
      <c r="E1810" s="57">
        <v>0</v>
      </c>
      <c r="F1810" s="57">
        <v>0</v>
      </c>
      <c r="G1810" s="57">
        <v>0.06</v>
      </c>
      <c r="H1810" s="57">
        <v>0.01</v>
      </c>
      <c r="I1810" s="57">
        <v>0</v>
      </c>
      <c r="J1810" s="57">
        <v>0.48</v>
      </c>
      <c r="K1810" s="59" t="str">
        <f t="shared" si="112"/>
        <v>744.2005</v>
      </c>
      <c r="L1810" s="58">
        <f t="shared" si="113"/>
        <v>-0.06</v>
      </c>
      <c r="M1810" s="58">
        <f>IFERROR(_xlfn.XLOOKUP(K1810,'02 By Fund. Year'!A:A,'02 By Fund. Year'!B:B),0)</f>
        <v>0</v>
      </c>
      <c r="N1810" s="57">
        <f t="shared" si="114"/>
        <v>-0.06</v>
      </c>
      <c r="P1810" s="58">
        <f t="shared" si="115"/>
        <v>-0.01</v>
      </c>
    </row>
    <row r="1811" spans="1:16" x14ac:dyDescent="0.3">
      <c r="A1811">
        <v>744</v>
      </c>
      <c r="B1811" t="s">
        <v>159</v>
      </c>
      <c r="C1811">
        <v>2004</v>
      </c>
      <c r="D1811" s="57">
        <v>0.41</v>
      </c>
      <c r="E1811" s="57">
        <v>0</v>
      </c>
      <c r="F1811" s="57">
        <v>0</v>
      </c>
      <c r="G1811" s="57">
        <v>0.06</v>
      </c>
      <c r="H1811" s="57">
        <v>0.01</v>
      </c>
      <c r="I1811" s="57">
        <v>0</v>
      </c>
      <c r="J1811" s="57">
        <v>0.34</v>
      </c>
      <c r="K1811" s="59" t="str">
        <f t="shared" si="112"/>
        <v>744.2004</v>
      </c>
      <c r="L1811" s="58">
        <f t="shared" si="113"/>
        <v>-0.06</v>
      </c>
      <c r="M1811" s="58">
        <f>IFERROR(_xlfn.XLOOKUP(K1811,'02 By Fund. Year'!A:A,'02 By Fund. Year'!B:B),0)</f>
        <v>0</v>
      </c>
      <c r="N1811" s="57">
        <f t="shared" si="114"/>
        <v>-0.06</v>
      </c>
      <c r="P1811" s="58">
        <f t="shared" si="115"/>
        <v>-0.01</v>
      </c>
    </row>
    <row r="1812" spans="1:16" x14ac:dyDescent="0.3">
      <c r="A1812">
        <v>744</v>
      </c>
      <c r="B1812" t="s">
        <v>159</v>
      </c>
      <c r="C1812">
        <v>2003</v>
      </c>
      <c r="D1812" s="57">
        <v>0.15</v>
      </c>
      <c r="E1812" s="57">
        <v>0</v>
      </c>
      <c r="F1812" s="57">
        <v>0</v>
      </c>
      <c r="G1812" s="57">
        <v>0.02</v>
      </c>
      <c r="H1812" s="57">
        <v>0</v>
      </c>
      <c r="I1812" s="57">
        <v>0</v>
      </c>
      <c r="J1812" s="57">
        <v>0.13</v>
      </c>
      <c r="K1812" s="59" t="str">
        <f t="shared" si="112"/>
        <v>744.2003</v>
      </c>
      <c r="L1812" s="58">
        <f t="shared" si="113"/>
        <v>-0.02</v>
      </c>
      <c r="M1812" s="58">
        <f>IFERROR(_xlfn.XLOOKUP(K1812,'02 By Fund. Year'!A:A,'02 By Fund. Year'!B:B),0)</f>
        <v>0</v>
      </c>
      <c r="N1812" s="57">
        <f t="shared" si="114"/>
        <v>-0.02</v>
      </c>
      <c r="P1812" s="58">
        <f t="shared" si="115"/>
        <v>0</v>
      </c>
    </row>
    <row r="1813" spans="1:16" x14ac:dyDescent="0.3">
      <c r="A1813">
        <v>744</v>
      </c>
      <c r="B1813" t="s">
        <v>159</v>
      </c>
      <c r="C1813">
        <v>2002</v>
      </c>
      <c r="D1813" s="57">
        <v>0.25</v>
      </c>
      <c r="E1813" s="57">
        <v>0</v>
      </c>
      <c r="F1813" s="57">
        <v>0</v>
      </c>
      <c r="G1813" s="57">
        <v>0</v>
      </c>
      <c r="H1813" s="57">
        <v>0</v>
      </c>
      <c r="I1813" s="57">
        <v>0</v>
      </c>
      <c r="J1813" s="57">
        <v>0.25</v>
      </c>
      <c r="K1813" s="59" t="str">
        <f t="shared" si="112"/>
        <v>744.2002</v>
      </c>
      <c r="L1813" s="58">
        <f t="shared" si="113"/>
        <v>0</v>
      </c>
      <c r="M1813" s="58">
        <f>IFERROR(_xlfn.XLOOKUP(K1813,'02 By Fund. Year'!A:A,'02 By Fund. Year'!B:B),0)</f>
        <v>0</v>
      </c>
      <c r="N1813" s="57">
        <f t="shared" si="114"/>
        <v>0</v>
      </c>
      <c r="P1813" s="58">
        <f t="shared" si="115"/>
        <v>0</v>
      </c>
    </row>
    <row r="1814" spans="1:16" x14ac:dyDescent="0.3">
      <c r="A1814">
        <v>744</v>
      </c>
      <c r="B1814" t="s">
        <v>159</v>
      </c>
      <c r="C1814">
        <v>2001</v>
      </c>
      <c r="D1814" s="57">
        <v>0.49</v>
      </c>
      <c r="E1814" s="57">
        <v>0</v>
      </c>
      <c r="F1814" s="57">
        <v>0</v>
      </c>
      <c r="G1814" s="57">
        <v>0</v>
      </c>
      <c r="H1814" s="57">
        <v>0</v>
      </c>
      <c r="I1814" s="57">
        <v>0</v>
      </c>
      <c r="J1814" s="57">
        <v>0.49</v>
      </c>
      <c r="K1814" s="59" t="str">
        <f t="shared" si="112"/>
        <v>744.2001</v>
      </c>
      <c r="L1814" s="58">
        <f t="shared" si="113"/>
        <v>0</v>
      </c>
      <c r="M1814" s="58">
        <f>IFERROR(_xlfn.XLOOKUP(K1814,'02 By Fund. Year'!A:A,'02 By Fund. Year'!B:B),0)</f>
        <v>0</v>
      </c>
      <c r="N1814" s="57">
        <f t="shared" si="114"/>
        <v>0</v>
      </c>
      <c r="P1814" s="58">
        <f t="shared" si="115"/>
        <v>0</v>
      </c>
    </row>
    <row r="1815" spans="1:16" x14ac:dyDescent="0.3">
      <c r="A1815">
        <v>744</v>
      </c>
      <c r="B1815" t="s">
        <v>159</v>
      </c>
      <c r="C1815">
        <v>2000</v>
      </c>
      <c r="D1815" s="57">
        <v>0.63</v>
      </c>
      <c r="E1815" s="57">
        <v>0</v>
      </c>
      <c r="F1815" s="57">
        <v>0</v>
      </c>
      <c r="G1815" s="57">
        <v>0</v>
      </c>
      <c r="H1815" s="57">
        <v>0</v>
      </c>
      <c r="I1815" s="57">
        <v>0</v>
      </c>
      <c r="J1815" s="57">
        <v>0.63</v>
      </c>
      <c r="K1815" s="59" t="str">
        <f t="shared" si="112"/>
        <v>744.2000</v>
      </c>
      <c r="L1815" s="58">
        <f t="shared" si="113"/>
        <v>0</v>
      </c>
      <c r="M1815" s="58">
        <f>IFERROR(_xlfn.XLOOKUP(K1815,'02 By Fund. Year'!A:A,'02 By Fund. Year'!B:B),0)</f>
        <v>0</v>
      </c>
      <c r="N1815" s="57">
        <f t="shared" si="114"/>
        <v>0</v>
      </c>
      <c r="P1815" s="58">
        <f t="shared" si="115"/>
        <v>0</v>
      </c>
    </row>
    <row r="1816" spans="1:16" x14ac:dyDescent="0.3">
      <c r="A1816">
        <v>744</v>
      </c>
      <c r="B1816" t="s">
        <v>159</v>
      </c>
      <c r="C1816">
        <v>1999</v>
      </c>
      <c r="D1816" s="57">
        <v>1.17</v>
      </c>
      <c r="E1816" s="57">
        <v>0</v>
      </c>
      <c r="F1816" s="57">
        <v>0</v>
      </c>
      <c r="G1816" s="57">
        <v>0</v>
      </c>
      <c r="H1816" s="57">
        <v>0</v>
      </c>
      <c r="I1816" s="57">
        <v>0</v>
      </c>
      <c r="J1816" s="57">
        <v>1.17</v>
      </c>
      <c r="K1816" s="59" t="str">
        <f t="shared" si="112"/>
        <v>744.1999</v>
      </c>
      <c r="L1816" s="58">
        <f t="shared" si="113"/>
        <v>0</v>
      </c>
      <c r="M1816" s="58">
        <f>IFERROR(_xlfn.XLOOKUP(K1816,'02 By Fund. Year'!A:A,'02 By Fund. Year'!B:B),0)</f>
        <v>0</v>
      </c>
      <c r="N1816" s="57">
        <f t="shared" si="114"/>
        <v>0</v>
      </c>
      <c r="P1816" s="58">
        <f t="shared" si="115"/>
        <v>0</v>
      </c>
    </row>
    <row r="1817" spans="1:16" x14ac:dyDescent="0.3">
      <c r="A1817">
        <v>744</v>
      </c>
      <c r="B1817" t="s">
        <v>159</v>
      </c>
      <c r="C1817">
        <v>1998</v>
      </c>
      <c r="D1817" s="57">
        <v>1.1100000000000001</v>
      </c>
      <c r="E1817" s="57">
        <v>0</v>
      </c>
      <c r="F1817" s="57">
        <v>0</v>
      </c>
      <c r="G1817" s="57">
        <v>0</v>
      </c>
      <c r="H1817" s="57">
        <v>0</v>
      </c>
      <c r="I1817" s="57">
        <v>0</v>
      </c>
      <c r="J1817" s="57">
        <v>1.1100000000000001</v>
      </c>
      <c r="K1817" s="59" t="str">
        <f t="shared" si="112"/>
        <v>744.1998</v>
      </c>
      <c r="L1817" s="58">
        <f t="shared" si="113"/>
        <v>0</v>
      </c>
      <c r="M1817" s="58">
        <f>IFERROR(_xlfn.XLOOKUP(K1817,'02 By Fund. Year'!A:A,'02 By Fund. Year'!B:B),0)</f>
        <v>0</v>
      </c>
      <c r="N1817" s="57">
        <f t="shared" si="114"/>
        <v>0</v>
      </c>
      <c r="P1817" s="58">
        <f t="shared" si="115"/>
        <v>0</v>
      </c>
    </row>
    <row r="1818" spans="1:16" x14ac:dyDescent="0.3">
      <c r="A1818">
        <v>744</v>
      </c>
      <c r="B1818" t="s">
        <v>159</v>
      </c>
      <c r="C1818">
        <v>1997</v>
      </c>
      <c r="D1818" s="57">
        <v>0.27</v>
      </c>
      <c r="E1818" s="57">
        <v>0</v>
      </c>
      <c r="F1818" s="57">
        <v>0</v>
      </c>
      <c r="G1818" s="57">
        <v>0</v>
      </c>
      <c r="H1818" s="57">
        <v>0</v>
      </c>
      <c r="I1818" s="57">
        <v>0</v>
      </c>
      <c r="J1818" s="57">
        <v>0.27</v>
      </c>
      <c r="K1818" s="59" t="str">
        <f t="shared" si="112"/>
        <v>744.1997</v>
      </c>
      <c r="L1818" s="58">
        <f t="shared" si="113"/>
        <v>0</v>
      </c>
      <c r="M1818" s="58">
        <f>IFERROR(_xlfn.XLOOKUP(K1818,'02 By Fund. Year'!A:A,'02 By Fund. Year'!B:B),0)</f>
        <v>0</v>
      </c>
      <c r="N1818" s="57">
        <f t="shared" si="114"/>
        <v>0</v>
      </c>
      <c r="P1818" s="58">
        <f t="shared" si="115"/>
        <v>0</v>
      </c>
    </row>
    <row r="1819" spans="1:16" x14ac:dyDescent="0.3">
      <c r="A1819">
        <v>744</v>
      </c>
      <c r="B1819" t="s">
        <v>159</v>
      </c>
      <c r="C1819">
        <v>1996</v>
      </c>
      <c r="D1819" s="57">
        <v>0.2</v>
      </c>
      <c r="E1819" s="57">
        <v>0</v>
      </c>
      <c r="F1819" s="57">
        <v>0</v>
      </c>
      <c r="G1819" s="57">
        <v>0</v>
      </c>
      <c r="H1819" s="57">
        <v>0</v>
      </c>
      <c r="I1819" s="57">
        <v>0</v>
      </c>
      <c r="J1819" s="57">
        <v>0.2</v>
      </c>
      <c r="K1819" s="59" t="str">
        <f t="shared" si="112"/>
        <v>744.1996</v>
      </c>
      <c r="L1819" s="58">
        <f t="shared" si="113"/>
        <v>0</v>
      </c>
      <c r="M1819" s="58">
        <f>IFERROR(_xlfn.XLOOKUP(K1819,'02 By Fund. Year'!A:A,'02 By Fund. Year'!B:B),0)</f>
        <v>0</v>
      </c>
      <c r="N1819" s="57">
        <f t="shared" si="114"/>
        <v>0</v>
      </c>
      <c r="P1819" s="58">
        <f t="shared" si="115"/>
        <v>0</v>
      </c>
    </row>
    <row r="1820" spans="1:16" x14ac:dyDescent="0.3">
      <c r="A1820">
        <v>744</v>
      </c>
      <c r="B1820" t="s">
        <v>159</v>
      </c>
      <c r="C1820">
        <v>1995</v>
      </c>
      <c r="D1820" s="57">
        <v>0.18</v>
      </c>
      <c r="E1820" s="57">
        <v>0</v>
      </c>
      <c r="F1820" s="57">
        <v>0</v>
      </c>
      <c r="G1820" s="57">
        <v>0</v>
      </c>
      <c r="H1820" s="57">
        <v>0</v>
      </c>
      <c r="I1820" s="57">
        <v>0</v>
      </c>
      <c r="J1820" s="57">
        <v>0.18</v>
      </c>
      <c r="K1820" s="59" t="str">
        <f t="shared" si="112"/>
        <v>744.1995</v>
      </c>
      <c r="L1820" s="58">
        <f t="shared" si="113"/>
        <v>0</v>
      </c>
      <c r="M1820" s="58">
        <f>IFERROR(_xlfn.XLOOKUP(K1820,'02 By Fund. Year'!A:A,'02 By Fund. Year'!B:B),0)</f>
        <v>0</v>
      </c>
      <c r="N1820" s="57">
        <f t="shared" si="114"/>
        <v>0</v>
      </c>
      <c r="P1820" s="58">
        <f t="shared" si="115"/>
        <v>0</v>
      </c>
    </row>
    <row r="1821" spans="1:16" x14ac:dyDescent="0.3">
      <c r="A1821">
        <v>744</v>
      </c>
      <c r="B1821" t="s">
        <v>159</v>
      </c>
      <c r="C1821">
        <v>1994</v>
      </c>
      <c r="D1821" s="57">
        <v>0</v>
      </c>
      <c r="E1821" s="57">
        <v>0</v>
      </c>
      <c r="F1821" s="57">
        <v>0</v>
      </c>
      <c r="G1821" s="57">
        <v>0</v>
      </c>
      <c r="H1821" s="57">
        <v>0</v>
      </c>
      <c r="I1821" s="57">
        <v>0</v>
      </c>
      <c r="J1821" s="57">
        <v>0</v>
      </c>
      <c r="K1821" s="59" t="str">
        <f t="shared" si="112"/>
        <v>744.1994</v>
      </c>
      <c r="L1821" s="58">
        <f t="shared" si="113"/>
        <v>0</v>
      </c>
      <c r="M1821" s="58">
        <f>IFERROR(_xlfn.XLOOKUP(K1821,'02 By Fund. Year'!A:A,'02 By Fund. Year'!B:B),0)</f>
        <v>0</v>
      </c>
      <c r="N1821" s="57">
        <f t="shared" si="114"/>
        <v>0</v>
      </c>
      <c r="P1821" s="58">
        <f t="shared" si="115"/>
        <v>0</v>
      </c>
    </row>
    <row r="1822" spans="1:16" x14ac:dyDescent="0.3">
      <c r="A1822">
        <v>744</v>
      </c>
      <c r="B1822" t="s">
        <v>159</v>
      </c>
      <c r="C1822">
        <v>1993</v>
      </c>
      <c r="D1822" s="57">
        <v>0.08</v>
      </c>
      <c r="E1822" s="57">
        <v>0</v>
      </c>
      <c r="F1822" s="57">
        <v>0</v>
      </c>
      <c r="G1822" s="57">
        <v>0</v>
      </c>
      <c r="H1822" s="57">
        <v>0</v>
      </c>
      <c r="I1822" s="57">
        <v>0</v>
      </c>
      <c r="J1822" s="57">
        <v>0.08</v>
      </c>
      <c r="K1822" s="59" t="str">
        <f t="shared" si="112"/>
        <v>744.1993</v>
      </c>
      <c r="L1822" s="58">
        <f t="shared" si="113"/>
        <v>0</v>
      </c>
      <c r="M1822" s="58">
        <f>IFERROR(_xlfn.XLOOKUP(K1822,'02 By Fund. Year'!A:A,'02 By Fund. Year'!B:B),0)</f>
        <v>0</v>
      </c>
      <c r="N1822" s="57">
        <f t="shared" si="114"/>
        <v>0</v>
      </c>
      <c r="P1822" s="58">
        <f t="shared" si="115"/>
        <v>0</v>
      </c>
    </row>
    <row r="1823" spans="1:16" x14ac:dyDescent="0.3">
      <c r="A1823">
        <v>744</v>
      </c>
      <c r="B1823" t="s">
        <v>159</v>
      </c>
      <c r="C1823">
        <v>1992</v>
      </c>
      <c r="D1823" s="57">
        <v>0.09</v>
      </c>
      <c r="E1823" s="57">
        <v>0</v>
      </c>
      <c r="F1823" s="57">
        <v>0</v>
      </c>
      <c r="G1823" s="57">
        <v>0</v>
      </c>
      <c r="H1823" s="57">
        <v>0</v>
      </c>
      <c r="I1823" s="57">
        <v>0</v>
      </c>
      <c r="J1823" s="57">
        <v>0.09</v>
      </c>
      <c r="K1823" s="59" t="str">
        <f t="shared" si="112"/>
        <v>744.1992</v>
      </c>
      <c r="L1823" s="58">
        <f t="shared" si="113"/>
        <v>0</v>
      </c>
      <c r="M1823" s="58">
        <f>IFERROR(_xlfn.XLOOKUP(K1823,'02 By Fund. Year'!A:A,'02 By Fund. Year'!B:B),0)</f>
        <v>0</v>
      </c>
      <c r="N1823" s="57">
        <f t="shared" si="114"/>
        <v>0</v>
      </c>
      <c r="P1823" s="58">
        <f t="shared" si="115"/>
        <v>0</v>
      </c>
    </row>
    <row r="1824" spans="1:16" x14ac:dyDescent="0.3">
      <c r="A1824">
        <v>744</v>
      </c>
      <c r="B1824" t="s">
        <v>159</v>
      </c>
      <c r="C1824">
        <v>1991</v>
      </c>
      <c r="D1824" s="57">
        <v>0.1</v>
      </c>
      <c r="E1824" s="57">
        <v>0</v>
      </c>
      <c r="F1824" s="57">
        <v>0</v>
      </c>
      <c r="G1824" s="57">
        <v>0</v>
      </c>
      <c r="H1824" s="57">
        <v>0</v>
      </c>
      <c r="I1824" s="57">
        <v>0</v>
      </c>
      <c r="J1824" s="57">
        <v>0.1</v>
      </c>
      <c r="K1824" s="59" t="str">
        <f t="shared" si="112"/>
        <v>744.1991</v>
      </c>
      <c r="L1824" s="58">
        <f t="shared" si="113"/>
        <v>0</v>
      </c>
      <c r="M1824" s="58">
        <f>IFERROR(_xlfn.XLOOKUP(K1824,'02 By Fund. Year'!A:A,'02 By Fund. Year'!B:B),0)</f>
        <v>0</v>
      </c>
      <c r="N1824" s="57">
        <f t="shared" si="114"/>
        <v>0</v>
      </c>
      <c r="P1824" s="58">
        <f t="shared" si="115"/>
        <v>0</v>
      </c>
    </row>
    <row r="1825" spans="1:16" x14ac:dyDescent="0.3">
      <c r="A1825">
        <v>744</v>
      </c>
      <c r="B1825" t="s">
        <v>159</v>
      </c>
      <c r="C1825">
        <v>1990</v>
      </c>
      <c r="D1825" s="57">
        <v>0.12</v>
      </c>
      <c r="E1825" s="57">
        <v>0</v>
      </c>
      <c r="F1825" s="57">
        <v>0</v>
      </c>
      <c r="G1825" s="57">
        <v>0</v>
      </c>
      <c r="H1825" s="57">
        <v>0</v>
      </c>
      <c r="I1825" s="57">
        <v>0</v>
      </c>
      <c r="J1825" s="57">
        <v>0.12</v>
      </c>
      <c r="K1825" s="59" t="str">
        <f t="shared" si="112"/>
        <v>744.1990</v>
      </c>
      <c r="L1825" s="58">
        <f t="shared" si="113"/>
        <v>0</v>
      </c>
      <c r="M1825" s="58">
        <f>IFERROR(_xlfn.XLOOKUP(K1825,'02 By Fund. Year'!A:A,'02 By Fund. Year'!B:B),0)</f>
        <v>0</v>
      </c>
      <c r="N1825" s="57">
        <f t="shared" si="114"/>
        <v>0</v>
      </c>
      <c r="P1825" s="58">
        <f t="shared" si="115"/>
        <v>0</v>
      </c>
    </row>
    <row r="1826" spans="1:16" x14ac:dyDescent="0.3">
      <c r="A1826">
        <v>744</v>
      </c>
      <c r="B1826" t="s">
        <v>159</v>
      </c>
      <c r="C1826">
        <v>1989</v>
      </c>
      <c r="D1826" s="57">
        <v>0.12</v>
      </c>
      <c r="E1826" s="57">
        <v>0</v>
      </c>
      <c r="F1826" s="57">
        <v>0</v>
      </c>
      <c r="G1826" s="57">
        <v>0</v>
      </c>
      <c r="H1826" s="57">
        <v>0</v>
      </c>
      <c r="I1826" s="57">
        <v>0</v>
      </c>
      <c r="J1826" s="57">
        <v>0.12</v>
      </c>
      <c r="K1826" s="59" t="str">
        <f t="shared" si="112"/>
        <v>744.1989</v>
      </c>
      <c r="L1826" s="58">
        <f t="shared" si="113"/>
        <v>0</v>
      </c>
      <c r="M1826" s="58">
        <f>IFERROR(_xlfn.XLOOKUP(K1826,'02 By Fund. Year'!A:A,'02 By Fund. Year'!B:B),0)</f>
        <v>0</v>
      </c>
      <c r="N1826" s="57">
        <f t="shared" si="114"/>
        <v>0</v>
      </c>
      <c r="P1826" s="58">
        <f t="shared" si="115"/>
        <v>0</v>
      </c>
    </row>
    <row r="1827" spans="1:16" x14ac:dyDescent="0.3">
      <c r="A1827">
        <v>744</v>
      </c>
      <c r="B1827" t="s">
        <v>159</v>
      </c>
      <c r="C1827">
        <v>1988</v>
      </c>
      <c r="D1827" s="57">
        <v>0.13</v>
      </c>
      <c r="E1827" s="57">
        <v>0</v>
      </c>
      <c r="F1827" s="57">
        <v>0</v>
      </c>
      <c r="G1827" s="57">
        <v>0</v>
      </c>
      <c r="H1827" s="57">
        <v>0</v>
      </c>
      <c r="I1827" s="57">
        <v>0</v>
      </c>
      <c r="J1827" s="57">
        <v>0.13</v>
      </c>
      <c r="K1827" s="59" t="str">
        <f t="shared" si="112"/>
        <v>744.1988</v>
      </c>
      <c r="L1827" s="58">
        <f t="shared" si="113"/>
        <v>0</v>
      </c>
      <c r="M1827" s="58">
        <f>IFERROR(_xlfn.XLOOKUP(K1827,'02 By Fund. Year'!A:A,'02 By Fund. Year'!B:B),0)</f>
        <v>0</v>
      </c>
      <c r="N1827" s="57">
        <f t="shared" si="114"/>
        <v>0</v>
      </c>
      <c r="P1827" s="58">
        <f t="shared" si="115"/>
        <v>0</v>
      </c>
    </row>
    <row r="1828" spans="1:16" x14ac:dyDescent="0.3">
      <c r="A1828">
        <v>744</v>
      </c>
      <c r="B1828" t="s">
        <v>159</v>
      </c>
      <c r="C1828">
        <v>1987</v>
      </c>
      <c r="D1828" s="57">
        <v>0.38</v>
      </c>
      <c r="E1828" s="57">
        <v>0</v>
      </c>
      <c r="F1828" s="57">
        <v>0</v>
      </c>
      <c r="G1828" s="57">
        <v>0</v>
      </c>
      <c r="H1828" s="57">
        <v>0.26</v>
      </c>
      <c r="I1828" s="57">
        <v>0</v>
      </c>
      <c r="J1828" s="57">
        <v>0.12</v>
      </c>
      <c r="K1828" s="59" t="str">
        <f t="shared" si="112"/>
        <v>744.1987</v>
      </c>
      <c r="L1828" s="58">
        <f t="shared" si="113"/>
        <v>0</v>
      </c>
      <c r="M1828" s="58">
        <f>IFERROR(_xlfn.XLOOKUP(K1828,'02 By Fund. Year'!A:A,'02 By Fund. Year'!B:B),0)</f>
        <v>0</v>
      </c>
      <c r="N1828" s="57">
        <f t="shared" si="114"/>
        <v>0</v>
      </c>
      <c r="P1828" s="58">
        <f t="shared" si="115"/>
        <v>-0.26</v>
      </c>
    </row>
    <row r="1829" spans="1:16" x14ac:dyDescent="0.3">
      <c r="A1829">
        <v>744</v>
      </c>
      <c r="B1829" t="s">
        <v>159</v>
      </c>
      <c r="C1829">
        <v>1986</v>
      </c>
      <c r="D1829" s="57">
        <v>0.3</v>
      </c>
      <c r="E1829" s="57">
        <v>0</v>
      </c>
      <c r="F1829" s="57">
        <v>0</v>
      </c>
      <c r="G1829" s="57">
        <v>0</v>
      </c>
      <c r="H1829" s="57">
        <v>0.22</v>
      </c>
      <c r="I1829" s="57">
        <v>0</v>
      </c>
      <c r="J1829" s="57">
        <v>0.08</v>
      </c>
      <c r="K1829" s="59" t="str">
        <f t="shared" si="112"/>
        <v>744.1986</v>
      </c>
      <c r="L1829" s="58">
        <f t="shared" si="113"/>
        <v>0</v>
      </c>
      <c r="M1829" s="58">
        <f>IFERROR(_xlfn.XLOOKUP(K1829,'02 By Fund. Year'!A:A,'02 By Fund. Year'!B:B),0)</f>
        <v>0</v>
      </c>
      <c r="N1829" s="57">
        <f t="shared" si="114"/>
        <v>0</v>
      </c>
      <c r="P1829" s="58">
        <f t="shared" si="115"/>
        <v>-0.22</v>
      </c>
    </row>
    <row r="1830" spans="1:16" x14ac:dyDescent="0.3">
      <c r="A1830">
        <v>744</v>
      </c>
      <c r="B1830" t="s">
        <v>159</v>
      </c>
      <c r="C1830">
        <v>1985</v>
      </c>
      <c r="D1830" s="57">
        <v>0.27</v>
      </c>
      <c r="E1830" s="57">
        <v>0</v>
      </c>
      <c r="F1830" s="57">
        <v>0</v>
      </c>
      <c r="G1830" s="57">
        <v>0</v>
      </c>
      <c r="H1830" s="57">
        <v>0.21</v>
      </c>
      <c r="I1830" s="57">
        <v>0</v>
      </c>
      <c r="J1830" s="57">
        <v>0.06</v>
      </c>
      <c r="K1830" s="59" t="str">
        <f t="shared" si="112"/>
        <v>744.1985</v>
      </c>
      <c r="L1830" s="58">
        <f t="shared" si="113"/>
        <v>0</v>
      </c>
      <c r="M1830" s="58">
        <f>IFERROR(_xlfn.XLOOKUP(K1830,'02 By Fund. Year'!A:A,'02 By Fund. Year'!B:B),0)</f>
        <v>0</v>
      </c>
      <c r="N1830" s="57">
        <f t="shared" si="114"/>
        <v>0</v>
      </c>
      <c r="P1830" s="58">
        <f t="shared" si="115"/>
        <v>-0.21</v>
      </c>
    </row>
    <row r="1831" spans="1:16" x14ac:dyDescent="0.3">
      <c r="A1831">
        <v>744</v>
      </c>
      <c r="B1831" t="s">
        <v>159</v>
      </c>
      <c r="C1831">
        <v>1984</v>
      </c>
      <c r="D1831" s="57">
        <v>0.19</v>
      </c>
      <c r="E1831" s="57">
        <v>0</v>
      </c>
      <c r="F1831" s="57">
        <v>0</v>
      </c>
      <c r="G1831" s="57">
        <v>0</v>
      </c>
      <c r="H1831" s="57">
        <v>0.19</v>
      </c>
      <c r="I1831" s="57">
        <v>0</v>
      </c>
      <c r="J1831" s="57">
        <v>0</v>
      </c>
      <c r="K1831" s="59" t="str">
        <f t="shared" si="112"/>
        <v>744.1984</v>
      </c>
      <c r="L1831" s="58">
        <f t="shared" si="113"/>
        <v>0</v>
      </c>
      <c r="M1831" s="58">
        <f>IFERROR(_xlfn.XLOOKUP(K1831,'02 By Fund. Year'!A:A,'02 By Fund. Year'!B:B),0)</f>
        <v>0</v>
      </c>
      <c r="N1831" s="57">
        <f t="shared" si="114"/>
        <v>0</v>
      </c>
      <c r="P1831" s="58">
        <f t="shared" si="115"/>
        <v>-0.19</v>
      </c>
    </row>
    <row r="1832" spans="1:16" x14ac:dyDescent="0.3">
      <c r="A1832">
        <v>744</v>
      </c>
      <c r="B1832" t="s">
        <v>159</v>
      </c>
      <c r="C1832">
        <v>1983</v>
      </c>
      <c r="D1832" s="57">
        <v>0.05</v>
      </c>
      <c r="E1832" s="57">
        <v>0</v>
      </c>
      <c r="F1832" s="57">
        <v>0</v>
      </c>
      <c r="G1832" s="57">
        <v>0</v>
      </c>
      <c r="H1832" s="57">
        <v>0.05</v>
      </c>
      <c r="I1832" s="57">
        <v>0</v>
      </c>
      <c r="J1832" s="57">
        <v>0</v>
      </c>
      <c r="K1832" s="59" t="str">
        <f t="shared" si="112"/>
        <v>744.1983</v>
      </c>
      <c r="L1832" s="58">
        <f t="shared" si="113"/>
        <v>0</v>
      </c>
      <c r="M1832" s="58">
        <f>IFERROR(_xlfn.XLOOKUP(K1832,'02 By Fund. Year'!A:A,'02 By Fund. Year'!B:B),0)</f>
        <v>0</v>
      </c>
      <c r="N1832" s="57">
        <f t="shared" si="114"/>
        <v>0</v>
      </c>
      <c r="P1832" s="58">
        <f t="shared" si="115"/>
        <v>-0.05</v>
      </c>
    </row>
    <row r="1833" spans="1:16" x14ac:dyDescent="0.3">
      <c r="A1833">
        <v>746</v>
      </c>
      <c r="B1833" t="s">
        <v>160</v>
      </c>
      <c r="C1833">
        <v>2025</v>
      </c>
      <c r="D1833" s="57">
        <v>4252425.42</v>
      </c>
      <c r="E1833" s="57">
        <v>1387.74</v>
      </c>
      <c r="F1833" s="57">
        <v>-4577.66</v>
      </c>
      <c r="G1833" s="57">
        <v>20.64</v>
      </c>
      <c r="H1833" s="57">
        <v>4094654.76</v>
      </c>
      <c r="I1833" s="57">
        <v>108657.76</v>
      </c>
      <c r="J1833" s="57">
        <v>45902.34</v>
      </c>
      <c r="K1833" s="59" t="str">
        <f t="shared" si="112"/>
        <v>746.2025</v>
      </c>
      <c r="L1833" s="58">
        <f t="shared" si="113"/>
        <v>-3210.56</v>
      </c>
      <c r="M1833" s="58">
        <f>IFERROR(_xlfn.XLOOKUP(K1833,'02 By Fund. Year'!A:A,'02 By Fund. Year'!B:B),0)</f>
        <v>-15504.050000000001</v>
      </c>
      <c r="N1833" s="57">
        <f t="shared" si="114"/>
        <v>-18714.61</v>
      </c>
      <c r="P1833" s="58">
        <f t="shared" si="115"/>
        <v>-4079150.71</v>
      </c>
    </row>
    <row r="1834" spans="1:16" x14ac:dyDescent="0.3">
      <c r="A1834">
        <v>746</v>
      </c>
      <c r="B1834" t="s">
        <v>160</v>
      </c>
      <c r="C1834">
        <v>2024</v>
      </c>
      <c r="D1834" s="57">
        <v>40865.769999999997</v>
      </c>
      <c r="E1834" s="57">
        <v>0</v>
      </c>
      <c r="F1834" s="57">
        <v>-2966.11</v>
      </c>
      <c r="G1834" s="57">
        <v>17.75</v>
      </c>
      <c r="H1834" s="57">
        <v>24773.34</v>
      </c>
      <c r="I1834" s="57">
        <v>-18.809999999999999</v>
      </c>
      <c r="J1834" s="57">
        <v>13127.38</v>
      </c>
      <c r="K1834" s="59" t="str">
        <f t="shared" si="112"/>
        <v>746.2024</v>
      </c>
      <c r="L1834" s="58">
        <f t="shared" si="113"/>
        <v>-2983.86</v>
      </c>
      <c r="M1834" s="58">
        <f>IFERROR(_xlfn.XLOOKUP(K1834,'02 By Fund. Year'!A:A,'02 By Fund. Year'!B:B),0)</f>
        <v>24440.629999999997</v>
      </c>
      <c r="N1834" s="57">
        <f t="shared" si="114"/>
        <v>21456.769999999997</v>
      </c>
      <c r="P1834" s="58">
        <f t="shared" si="115"/>
        <v>-49213.97</v>
      </c>
    </row>
    <row r="1835" spans="1:16" x14ac:dyDescent="0.3">
      <c r="A1835">
        <v>746</v>
      </c>
      <c r="B1835" t="s">
        <v>160</v>
      </c>
      <c r="C1835">
        <v>2023</v>
      </c>
      <c r="D1835" s="57">
        <v>12135.01</v>
      </c>
      <c r="E1835" s="57">
        <v>14.84</v>
      </c>
      <c r="F1835" s="57">
        <v>-518.12</v>
      </c>
      <c r="G1835" s="57">
        <v>14.55</v>
      </c>
      <c r="H1835" s="57">
        <v>4088.19</v>
      </c>
      <c r="I1835" s="57">
        <v>0.18</v>
      </c>
      <c r="J1835" s="57">
        <v>7528.81</v>
      </c>
      <c r="K1835" s="59" t="str">
        <f t="shared" si="112"/>
        <v>746.2023</v>
      </c>
      <c r="L1835" s="58">
        <f t="shared" si="113"/>
        <v>-517.83000000000004</v>
      </c>
      <c r="M1835" s="58">
        <f>IFERROR(_xlfn.XLOOKUP(K1835,'02 By Fund. Year'!A:A,'02 By Fund. Year'!B:B),0)</f>
        <v>8732.08</v>
      </c>
      <c r="N1835" s="57">
        <f t="shared" si="114"/>
        <v>8214.25</v>
      </c>
      <c r="P1835" s="58">
        <f t="shared" si="115"/>
        <v>-12820.27</v>
      </c>
    </row>
    <row r="1836" spans="1:16" x14ac:dyDescent="0.3">
      <c r="A1836">
        <v>746</v>
      </c>
      <c r="B1836" t="s">
        <v>160</v>
      </c>
      <c r="C1836">
        <v>2022</v>
      </c>
      <c r="D1836" s="57">
        <v>6478.7</v>
      </c>
      <c r="E1836" s="57">
        <v>0</v>
      </c>
      <c r="F1836" s="57">
        <v>-325.8</v>
      </c>
      <c r="G1836" s="57">
        <v>13.64</v>
      </c>
      <c r="H1836" s="57">
        <v>2709.3</v>
      </c>
      <c r="I1836" s="57">
        <v>0.14000000000000001</v>
      </c>
      <c r="J1836" s="57">
        <v>3429.82</v>
      </c>
      <c r="K1836" s="59" t="str">
        <f t="shared" si="112"/>
        <v>746.2022</v>
      </c>
      <c r="L1836" s="58">
        <f t="shared" si="113"/>
        <v>-339.44</v>
      </c>
      <c r="M1836" s="58">
        <f>IFERROR(_xlfn.XLOOKUP(K1836,'02 By Fund. Year'!A:A,'02 By Fund. Year'!B:B),0)</f>
        <v>538.53</v>
      </c>
      <c r="N1836" s="57">
        <f t="shared" si="114"/>
        <v>199.08999999999997</v>
      </c>
      <c r="P1836" s="58">
        <f t="shared" si="115"/>
        <v>-3247.83</v>
      </c>
    </row>
    <row r="1837" spans="1:16" x14ac:dyDescent="0.3">
      <c r="A1837">
        <v>746</v>
      </c>
      <c r="B1837" t="s">
        <v>160</v>
      </c>
      <c r="C1837">
        <v>2021</v>
      </c>
      <c r="D1837" s="57">
        <v>2680.37</v>
      </c>
      <c r="E1837" s="57">
        <v>0</v>
      </c>
      <c r="F1837" s="57">
        <v>-449.54</v>
      </c>
      <c r="G1837" s="57">
        <v>19.739999999999998</v>
      </c>
      <c r="H1837" s="57">
        <v>1050.9000000000001</v>
      </c>
      <c r="I1837" s="57">
        <v>-4.82</v>
      </c>
      <c r="J1837" s="57">
        <v>1165.01</v>
      </c>
      <c r="K1837" s="59" t="str">
        <f t="shared" si="112"/>
        <v>746.2021</v>
      </c>
      <c r="L1837" s="58">
        <f t="shared" si="113"/>
        <v>-469.28000000000003</v>
      </c>
      <c r="M1837" s="58">
        <f>IFERROR(_xlfn.XLOOKUP(K1837,'02 By Fund. Year'!A:A,'02 By Fund. Year'!B:B),0)</f>
        <v>594.31999999999994</v>
      </c>
      <c r="N1837" s="57">
        <f t="shared" si="114"/>
        <v>125.03999999999991</v>
      </c>
      <c r="P1837" s="58">
        <f t="shared" si="115"/>
        <v>-1645.22</v>
      </c>
    </row>
    <row r="1838" spans="1:16" x14ac:dyDescent="0.3">
      <c r="A1838">
        <v>746</v>
      </c>
      <c r="B1838" t="s">
        <v>160</v>
      </c>
      <c r="C1838">
        <v>2020</v>
      </c>
      <c r="D1838" s="57">
        <v>961.16</v>
      </c>
      <c r="E1838" s="57">
        <v>0</v>
      </c>
      <c r="F1838" s="57">
        <v>-221.1</v>
      </c>
      <c r="G1838" s="57">
        <v>16.07</v>
      </c>
      <c r="H1838" s="57">
        <v>63.03</v>
      </c>
      <c r="I1838" s="57">
        <v>0.52</v>
      </c>
      <c r="J1838" s="57">
        <v>660.44</v>
      </c>
      <c r="K1838" s="59" t="str">
        <f t="shared" si="112"/>
        <v>746.2020</v>
      </c>
      <c r="L1838" s="58">
        <f t="shared" si="113"/>
        <v>-237.17</v>
      </c>
      <c r="M1838" s="58">
        <f>IFERROR(_xlfn.XLOOKUP(K1838,'02 By Fund. Year'!A:A,'02 By Fund. Year'!B:B),0)</f>
        <v>123.99000000000001</v>
      </c>
      <c r="N1838" s="57">
        <f t="shared" si="114"/>
        <v>-113.17999999999998</v>
      </c>
      <c r="P1838" s="58">
        <f t="shared" si="115"/>
        <v>-187.02</v>
      </c>
    </row>
    <row r="1839" spans="1:16" x14ac:dyDescent="0.3">
      <c r="A1839">
        <v>746</v>
      </c>
      <c r="B1839" t="s">
        <v>160</v>
      </c>
      <c r="C1839">
        <v>2019</v>
      </c>
      <c r="D1839" s="57">
        <v>791.55</v>
      </c>
      <c r="E1839" s="57">
        <v>0</v>
      </c>
      <c r="F1839" s="57">
        <v>-73.87</v>
      </c>
      <c r="G1839" s="57">
        <v>36.08</v>
      </c>
      <c r="H1839" s="57">
        <v>102.65</v>
      </c>
      <c r="I1839" s="57">
        <v>-0.27</v>
      </c>
      <c r="J1839" s="57">
        <v>579.22</v>
      </c>
      <c r="K1839" s="59" t="str">
        <f t="shared" si="112"/>
        <v>746.2019</v>
      </c>
      <c r="L1839" s="58">
        <f t="shared" si="113"/>
        <v>-109.95</v>
      </c>
      <c r="M1839" s="58">
        <f>IFERROR(_xlfn.XLOOKUP(K1839,'02 By Fund. Year'!A:A,'02 By Fund. Year'!B:B),0)</f>
        <v>-5.910000000000001</v>
      </c>
      <c r="N1839" s="57">
        <f t="shared" si="114"/>
        <v>-115.86</v>
      </c>
      <c r="P1839" s="58">
        <f t="shared" si="115"/>
        <v>-96.740000000000009</v>
      </c>
    </row>
    <row r="1840" spans="1:16" x14ac:dyDescent="0.3">
      <c r="A1840">
        <v>746</v>
      </c>
      <c r="B1840" t="s">
        <v>160</v>
      </c>
      <c r="C1840">
        <v>2018</v>
      </c>
      <c r="D1840" s="57">
        <v>419.77</v>
      </c>
      <c r="E1840" s="57">
        <v>0</v>
      </c>
      <c r="F1840" s="57">
        <v>0</v>
      </c>
      <c r="G1840" s="57">
        <v>114.05</v>
      </c>
      <c r="H1840" s="57">
        <v>28.11</v>
      </c>
      <c r="I1840" s="57">
        <v>0</v>
      </c>
      <c r="J1840" s="57">
        <v>277.61</v>
      </c>
      <c r="K1840" s="59" t="str">
        <f t="shared" si="112"/>
        <v>746.2018</v>
      </c>
      <c r="L1840" s="58">
        <f t="shared" si="113"/>
        <v>-114.05</v>
      </c>
      <c r="M1840" s="58">
        <f>IFERROR(_xlfn.XLOOKUP(K1840,'02 By Fund. Year'!A:A,'02 By Fund. Year'!B:B),0)</f>
        <v>-1.0000000000000064E-2</v>
      </c>
      <c r="N1840" s="57">
        <f t="shared" si="114"/>
        <v>-114.06</v>
      </c>
      <c r="P1840" s="58">
        <f t="shared" si="115"/>
        <v>-28.099999999999998</v>
      </c>
    </row>
    <row r="1841" spans="1:16" x14ac:dyDescent="0.3">
      <c r="A1841">
        <v>746</v>
      </c>
      <c r="B1841" t="s">
        <v>160</v>
      </c>
      <c r="C1841">
        <v>2017</v>
      </c>
      <c r="D1841" s="57">
        <v>180.34</v>
      </c>
      <c r="E1841" s="57">
        <v>0</v>
      </c>
      <c r="F1841" s="57">
        <v>0</v>
      </c>
      <c r="G1841" s="57">
        <v>3.14</v>
      </c>
      <c r="H1841" s="57">
        <v>14.12</v>
      </c>
      <c r="I1841" s="57">
        <v>0</v>
      </c>
      <c r="J1841" s="57">
        <v>163.08000000000001</v>
      </c>
      <c r="K1841" s="59" t="str">
        <f t="shared" si="112"/>
        <v>746.2017</v>
      </c>
      <c r="L1841" s="58">
        <f t="shared" si="113"/>
        <v>-3.14</v>
      </c>
      <c r="M1841" s="58">
        <f>IFERROR(_xlfn.XLOOKUP(K1841,'02 By Fund. Year'!A:A,'02 By Fund. Year'!B:B),0)</f>
        <v>0</v>
      </c>
      <c r="N1841" s="57">
        <f t="shared" si="114"/>
        <v>-3.14</v>
      </c>
      <c r="P1841" s="58">
        <f t="shared" si="115"/>
        <v>-14.12</v>
      </c>
    </row>
    <row r="1842" spans="1:16" x14ac:dyDescent="0.3">
      <c r="A1842">
        <v>746</v>
      </c>
      <c r="B1842" t="s">
        <v>160</v>
      </c>
      <c r="C1842">
        <v>2016</v>
      </c>
      <c r="D1842" s="57">
        <v>181.52</v>
      </c>
      <c r="E1842" s="57">
        <v>0</v>
      </c>
      <c r="F1842" s="57">
        <v>0</v>
      </c>
      <c r="G1842" s="57">
        <v>46.41</v>
      </c>
      <c r="H1842" s="57">
        <v>15.61</v>
      </c>
      <c r="I1842" s="57">
        <v>0</v>
      </c>
      <c r="J1842" s="57">
        <v>119.5</v>
      </c>
      <c r="K1842" s="59" t="str">
        <f t="shared" si="112"/>
        <v>746.2016</v>
      </c>
      <c r="L1842" s="58">
        <f t="shared" si="113"/>
        <v>-46.41</v>
      </c>
      <c r="M1842" s="58">
        <f>IFERROR(_xlfn.XLOOKUP(K1842,'02 By Fund. Year'!A:A,'02 By Fund. Year'!B:B),0)</f>
        <v>0</v>
      </c>
      <c r="N1842" s="57">
        <f t="shared" si="114"/>
        <v>-46.41</v>
      </c>
      <c r="P1842" s="58">
        <f t="shared" si="115"/>
        <v>-15.61</v>
      </c>
    </row>
    <row r="1843" spans="1:16" x14ac:dyDescent="0.3">
      <c r="A1843">
        <v>746</v>
      </c>
      <c r="B1843" t="s">
        <v>160</v>
      </c>
      <c r="C1843">
        <v>2015</v>
      </c>
      <c r="D1843" s="57">
        <v>99.42</v>
      </c>
      <c r="E1843" s="57">
        <v>0</v>
      </c>
      <c r="F1843" s="57">
        <v>0</v>
      </c>
      <c r="G1843" s="57">
        <v>2.38</v>
      </c>
      <c r="H1843" s="57">
        <v>14</v>
      </c>
      <c r="I1843" s="57">
        <v>0</v>
      </c>
      <c r="J1843" s="57">
        <v>83.04</v>
      </c>
      <c r="K1843" s="59" t="str">
        <f t="shared" si="112"/>
        <v>746.2015</v>
      </c>
      <c r="L1843" s="58">
        <f t="shared" si="113"/>
        <v>-2.38</v>
      </c>
      <c r="M1843" s="58">
        <f>IFERROR(_xlfn.XLOOKUP(K1843,'02 By Fund. Year'!A:A,'02 By Fund. Year'!B:B),0)</f>
        <v>0</v>
      </c>
      <c r="N1843" s="57">
        <f t="shared" si="114"/>
        <v>-2.38</v>
      </c>
      <c r="P1843" s="58">
        <f t="shared" si="115"/>
        <v>-14</v>
      </c>
    </row>
    <row r="1844" spans="1:16" x14ac:dyDescent="0.3">
      <c r="A1844">
        <v>746</v>
      </c>
      <c r="B1844" t="s">
        <v>160</v>
      </c>
      <c r="C1844">
        <v>2014</v>
      </c>
      <c r="D1844" s="57">
        <v>124.75</v>
      </c>
      <c r="E1844" s="57">
        <v>0</v>
      </c>
      <c r="F1844" s="57">
        <v>0</v>
      </c>
      <c r="G1844" s="57">
        <v>1.32</v>
      </c>
      <c r="H1844" s="57">
        <v>11.48</v>
      </c>
      <c r="I1844" s="57">
        <v>0</v>
      </c>
      <c r="J1844" s="57">
        <v>111.95</v>
      </c>
      <c r="K1844" s="59" t="str">
        <f t="shared" si="112"/>
        <v>746.2014</v>
      </c>
      <c r="L1844" s="58">
        <f t="shared" si="113"/>
        <v>-1.32</v>
      </c>
      <c r="M1844" s="58">
        <f>IFERROR(_xlfn.XLOOKUP(K1844,'02 By Fund. Year'!A:A,'02 By Fund. Year'!B:B),0)</f>
        <v>0</v>
      </c>
      <c r="N1844" s="57">
        <f t="shared" si="114"/>
        <v>-1.32</v>
      </c>
      <c r="P1844" s="58">
        <f t="shared" si="115"/>
        <v>-11.48</v>
      </c>
    </row>
    <row r="1845" spans="1:16" x14ac:dyDescent="0.3">
      <c r="A1845">
        <v>746</v>
      </c>
      <c r="B1845" t="s">
        <v>160</v>
      </c>
      <c r="C1845">
        <v>2013</v>
      </c>
      <c r="D1845" s="57">
        <v>91.74</v>
      </c>
      <c r="E1845" s="57">
        <v>0</v>
      </c>
      <c r="F1845" s="57">
        <v>0</v>
      </c>
      <c r="G1845" s="57">
        <v>1.39</v>
      </c>
      <c r="H1845" s="57">
        <v>0.04</v>
      </c>
      <c r="I1845" s="57">
        <v>0</v>
      </c>
      <c r="J1845" s="57">
        <v>90.31</v>
      </c>
      <c r="K1845" s="59" t="str">
        <f t="shared" si="112"/>
        <v>746.2013</v>
      </c>
      <c r="L1845" s="58">
        <f t="shared" si="113"/>
        <v>-1.39</v>
      </c>
      <c r="M1845" s="58">
        <f>IFERROR(_xlfn.XLOOKUP(K1845,'02 By Fund. Year'!A:A,'02 By Fund. Year'!B:B),0)</f>
        <v>0</v>
      </c>
      <c r="N1845" s="57">
        <f t="shared" si="114"/>
        <v>-1.39</v>
      </c>
      <c r="P1845" s="58">
        <f t="shared" si="115"/>
        <v>-0.04</v>
      </c>
    </row>
    <row r="1846" spans="1:16" x14ac:dyDescent="0.3">
      <c r="A1846">
        <v>746</v>
      </c>
      <c r="B1846" t="s">
        <v>160</v>
      </c>
      <c r="C1846">
        <v>2012</v>
      </c>
      <c r="D1846" s="57">
        <v>81.319999999999993</v>
      </c>
      <c r="E1846" s="57">
        <v>0</v>
      </c>
      <c r="F1846" s="57">
        <v>0</v>
      </c>
      <c r="G1846" s="57">
        <v>1.38</v>
      </c>
      <c r="H1846" s="57">
        <v>0.02</v>
      </c>
      <c r="I1846" s="57">
        <v>0</v>
      </c>
      <c r="J1846" s="57">
        <v>79.92</v>
      </c>
      <c r="K1846" s="59" t="str">
        <f t="shared" si="112"/>
        <v>746.2012</v>
      </c>
      <c r="L1846" s="58">
        <f t="shared" si="113"/>
        <v>-1.38</v>
      </c>
      <c r="M1846" s="58">
        <f>IFERROR(_xlfn.XLOOKUP(K1846,'02 By Fund. Year'!A:A,'02 By Fund. Year'!B:B),0)</f>
        <v>0</v>
      </c>
      <c r="N1846" s="57">
        <f t="shared" si="114"/>
        <v>-1.38</v>
      </c>
      <c r="P1846" s="58">
        <f t="shared" si="115"/>
        <v>-0.02</v>
      </c>
    </row>
    <row r="1847" spans="1:16" x14ac:dyDescent="0.3">
      <c r="A1847">
        <v>746</v>
      </c>
      <c r="B1847" t="s">
        <v>160</v>
      </c>
      <c r="C1847">
        <v>2011</v>
      </c>
      <c r="D1847" s="57">
        <v>150.13999999999999</v>
      </c>
      <c r="E1847" s="57">
        <v>0</v>
      </c>
      <c r="F1847" s="57">
        <v>0</v>
      </c>
      <c r="G1847" s="57">
        <v>1.37</v>
      </c>
      <c r="H1847" s="57">
        <v>6.88</v>
      </c>
      <c r="I1847" s="57">
        <v>0</v>
      </c>
      <c r="J1847" s="57">
        <v>141.88999999999999</v>
      </c>
      <c r="K1847" s="59" t="str">
        <f t="shared" si="112"/>
        <v>746.2011</v>
      </c>
      <c r="L1847" s="58">
        <f t="shared" si="113"/>
        <v>-1.37</v>
      </c>
      <c r="M1847" s="58">
        <f>IFERROR(_xlfn.XLOOKUP(K1847,'02 By Fund. Year'!A:A,'02 By Fund. Year'!B:B),0)</f>
        <v>0</v>
      </c>
      <c r="N1847" s="57">
        <f t="shared" si="114"/>
        <v>-1.37</v>
      </c>
      <c r="P1847" s="58">
        <f t="shared" si="115"/>
        <v>-6.88</v>
      </c>
    </row>
    <row r="1848" spans="1:16" x14ac:dyDescent="0.3">
      <c r="A1848">
        <v>746</v>
      </c>
      <c r="B1848" t="s">
        <v>160</v>
      </c>
      <c r="C1848">
        <v>2010</v>
      </c>
      <c r="D1848" s="57">
        <v>75.52</v>
      </c>
      <c r="E1848" s="57">
        <v>0</v>
      </c>
      <c r="F1848" s="57">
        <v>0</v>
      </c>
      <c r="G1848" s="57">
        <v>1.76</v>
      </c>
      <c r="H1848" s="57">
        <v>6.76</v>
      </c>
      <c r="I1848" s="57">
        <v>0</v>
      </c>
      <c r="J1848" s="57">
        <v>67</v>
      </c>
      <c r="K1848" s="59" t="str">
        <f t="shared" si="112"/>
        <v>746.2010</v>
      </c>
      <c r="L1848" s="58">
        <f t="shared" si="113"/>
        <v>-1.76</v>
      </c>
      <c r="M1848" s="58">
        <f>IFERROR(_xlfn.XLOOKUP(K1848,'02 By Fund. Year'!A:A,'02 By Fund. Year'!B:B),0)</f>
        <v>0</v>
      </c>
      <c r="N1848" s="57">
        <f t="shared" si="114"/>
        <v>-1.76</v>
      </c>
      <c r="P1848" s="58">
        <f t="shared" si="115"/>
        <v>-6.76</v>
      </c>
    </row>
    <row r="1849" spans="1:16" x14ac:dyDescent="0.3">
      <c r="A1849">
        <v>746</v>
      </c>
      <c r="B1849" t="s">
        <v>160</v>
      </c>
      <c r="C1849">
        <v>2009</v>
      </c>
      <c r="D1849" s="57">
        <v>110.82</v>
      </c>
      <c r="E1849" s="57">
        <v>0</v>
      </c>
      <c r="F1849" s="57">
        <v>0</v>
      </c>
      <c r="G1849" s="57">
        <v>18.239999999999998</v>
      </c>
      <c r="H1849" s="57">
        <v>7.58</v>
      </c>
      <c r="I1849" s="57">
        <v>0</v>
      </c>
      <c r="J1849" s="57">
        <v>85</v>
      </c>
      <c r="K1849" s="59" t="str">
        <f t="shared" si="112"/>
        <v>746.2009</v>
      </c>
      <c r="L1849" s="58">
        <f t="shared" si="113"/>
        <v>-18.239999999999998</v>
      </c>
      <c r="M1849" s="58">
        <f>IFERROR(_xlfn.XLOOKUP(K1849,'02 By Fund. Year'!A:A,'02 By Fund. Year'!B:B),0)</f>
        <v>0</v>
      </c>
      <c r="N1849" s="57">
        <f t="shared" si="114"/>
        <v>-18.239999999999998</v>
      </c>
      <c r="P1849" s="58">
        <f t="shared" si="115"/>
        <v>-7.58</v>
      </c>
    </row>
    <row r="1850" spans="1:16" x14ac:dyDescent="0.3">
      <c r="A1850">
        <v>746</v>
      </c>
      <c r="B1850" t="s">
        <v>160</v>
      </c>
      <c r="C1850">
        <v>2008</v>
      </c>
      <c r="D1850" s="57">
        <v>57.96</v>
      </c>
      <c r="E1850" s="57">
        <v>0</v>
      </c>
      <c r="F1850" s="57">
        <v>0</v>
      </c>
      <c r="G1850" s="57">
        <v>11.68</v>
      </c>
      <c r="H1850" s="57">
        <v>7.65</v>
      </c>
      <c r="I1850" s="57">
        <v>0</v>
      </c>
      <c r="J1850" s="57">
        <v>38.630000000000003</v>
      </c>
      <c r="K1850" s="59" t="str">
        <f t="shared" si="112"/>
        <v>746.2008</v>
      </c>
      <c r="L1850" s="58">
        <f t="shared" si="113"/>
        <v>-11.68</v>
      </c>
      <c r="M1850" s="58">
        <f>IFERROR(_xlfn.XLOOKUP(K1850,'02 By Fund. Year'!A:A,'02 By Fund. Year'!B:B),0)</f>
        <v>0</v>
      </c>
      <c r="N1850" s="57">
        <f t="shared" si="114"/>
        <v>-11.68</v>
      </c>
      <c r="P1850" s="58">
        <f t="shared" si="115"/>
        <v>-7.65</v>
      </c>
    </row>
    <row r="1851" spans="1:16" x14ac:dyDescent="0.3">
      <c r="A1851">
        <v>746</v>
      </c>
      <c r="B1851" t="s">
        <v>160</v>
      </c>
      <c r="C1851">
        <v>2007</v>
      </c>
      <c r="D1851" s="57">
        <v>21.45</v>
      </c>
      <c r="E1851" s="57">
        <v>0</v>
      </c>
      <c r="F1851" s="57">
        <v>0</v>
      </c>
      <c r="G1851" s="57">
        <v>2.09</v>
      </c>
      <c r="H1851" s="57">
        <v>0.74</v>
      </c>
      <c r="I1851" s="57">
        <v>0</v>
      </c>
      <c r="J1851" s="57">
        <v>18.62</v>
      </c>
      <c r="K1851" s="59" t="str">
        <f t="shared" si="112"/>
        <v>746.2007</v>
      </c>
      <c r="L1851" s="58">
        <f t="shared" si="113"/>
        <v>-2.09</v>
      </c>
      <c r="M1851" s="58">
        <f>IFERROR(_xlfn.XLOOKUP(K1851,'02 By Fund. Year'!A:A,'02 By Fund. Year'!B:B),0)</f>
        <v>0</v>
      </c>
      <c r="N1851" s="57">
        <f t="shared" si="114"/>
        <v>-2.09</v>
      </c>
      <c r="P1851" s="58">
        <f t="shared" si="115"/>
        <v>-0.74</v>
      </c>
    </row>
    <row r="1852" spans="1:16" x14ac:dyDescent="0.3">
      <c r="A1852">
        <v>746</v>
      </c>
      <c r="B1852" t="s">
        <v>160</v>
      </c>
      <c r="C1852">
        <v>2006</v>
      </c>
      <c r="D1852" s="57">
        <v>20.399999999999999</v>
      </c>
      <c r="E1852" s="57">
        <v>0</v>
      </c>
      <c r="F1852" s="57">
        <v>0</v>
      </c>
      <c r="G1852" s="57">
        <v>2.3199999999999998</v>
      </c>
      <c r="H1852" s="57">
        <v>1.6</v>
      </c>
      <c r="I1852" s="57">
        <v>0</v>
      </c>
      <c r="J1852" s="57">
        <v>16.48</v>
      </c>
      <c r="K1852" s="59" t="str">
        <f t="shared" si="112"/>
        <v>746.2006</v>
      </c>
      <c r="L1852" s="58">
        <f t="shared" si="113"/>
        <v>-2.3199999999999998</v>
      </c>
      <c r="M1852" s="58">
        <f>IFERROR(_xlfn.XLOOKUP(K1852,'02 By Fund. Year'!A:A,'02 By Fund. Year'!B:B),0)</f>
        <v>0</v>
      </c>
      <c r="N1852" s="57">
        <f t="shared" si="114"/>
        <v>-2.3199999999999998</v>
      </c>
      <c r="P1852" s="58">
        <f t="shared" si="115"/>
        <v>-1.6</v>
      </c>
    </row>
    <row r="1853" spans="1:16" x14ac:dyDescent="0.3">
      <c r="A1853">
        <v>746</v>
      </c>
      <c r="B1853" t="s">
        <v>160</v>
      </c>
      <c r="C1853">
        <v>2005</v>
      </c>
      <c r="D1853" s="57">
        <v>16.66</v>
      </c>
      <c r="E1853" s="57">
        <v>0</v>
      </c>
      <c r="F1853" s="57">
        <v>0</v>
      </c>
      <c r="G1853" s="57">
        <v>1.88</v>
      </c>
      <c r="H1853" s="57">
        <v>0.39</v>
      </c>
      <c r="I1853" s="57">
        <v>0</v>
      </c>
      <c r="J1853" s="57">
        <v>14.39</v>
      </c>
      <c r="K1853" s="59" t="str">
        <f t="shared" si="112"/>
        <v>746.2005</v>
      </c>
      <c r="L1853" s="58">
        <f t="shared" si="113"/>
        <v>-1.88</v>
      </c>
      <c r="M1853" s="58">
        <f>IFERROR(_xlfn.XLOOKUP(K1853,'02 By Fund. Year'!A:A,'02 By Fund. Year'!B:B),0)</f>
        <v>0</v>
      </c>
      <c r="N1853" s="57">
        <f t="shared" si="114"/>
        <v>-1.88</v>
      </c>
      <c r="P1853" s="58">
        <f t="shared" si="115"/>
        <v>-0.39</v>
      </c>
    </row>
    <row r="1854" spans="1:16" x14ac:dyDescent="0.3">
      <c r="A1854">
        <v>746</v>
      </c>
      <c r="B1854" t="s">
        <v>160</v>
      </c>
      <c r="C1854">
        <v>2004</v>
      </c>
      <c r="D1854" s="57">
        <v>12.28</v>
      </c>
      <c r="E1854" s="57">
        <v>0</v>
      </c>
      <c r="F1854" s="57">
        <v>0</v>
      </c>
      <c r="G1854" s="57">
        <v>1.85</v>
      </c>
      <c r="H1854" s="57">
        <v>0.21</v>
      </c>
      <c r="I1854" s="57">
        <v>0</v>
      </c>
      <c r="J1854" s="57">
        <v>10.220000000000001</v>
      </c>
      <c r="K1854" s="59" t="str">
        <f t="shared" si="112"/>
        <v>746.2004</v>
      </c>
      <c r="L1854" s="58">
        <f t="shared" si="113"/>
        <v>-1.85</v>
      </c>
      <c r="M1854" s="58">
        <f>IFERROR(_xlfn.XLOOKUP(K1854,'02 By Fund. Year'!A:A,'02 By Fund. Year'!B:B),0)</f>
        <v>0</v>
      </c>
      <c r="N1854" s="57">
        <f t="shared" si="114"/>
        <v>-1.85</v>
      </c>
      <c r="P1854" s="58">
        <f t="shared" si="115"/>
        <v>-0.21</v>
      </c>
    </row>
    <row r="1855" spans="1:16" x14ac:dyDescent="0.3">
      <c r="A1855">
        <v>746</v>
      </c>
      <c r="B1855" t="s">
        <v>160</v>
      </c>
      <c r="C1855">
        <v>2003</v>
      </c>
      <c r="D1855" s="57">
        <v>6.08</v>
      </c>
      <c r="E1855" s="57">
        <v>0</v>
      </c>
      <c r="F1855" s="57">
        <v>0</v>
      </c>
      <c r="G1855" s="57">
        <v>0.87</v>
      </c>
      <c r="H1855" s="57">
        <v>0</v>
      </c>
      <c r="I1855" s="57">
        <v>0</v>
      </c>
      <c r="J1855" s="57">
        <v>5.21</v>
      </c>
      <c r="K1855" s="59" t="str">
        <f t="shared" si="112"/>
        <v>746.2003</v>
      </c>
      <c r="L1855" s="58">
        <f t="shared" si="113"/>
        <v>-0.87</v>
      </c>
      <c r="M1855" s="58">
        <f>IFERROR(_xlfn.XLOOKUP(K1855,'02 By Fund. Year'!A:A,'02 By Fund. Year'!B:B),0)</f>
        <v>0</v>
      </c>
      <c r="N1855" s="57">
        <f t="shared" si="114"/>
        <v>-0.87</v>
      </c>
      <c r="P1855" s="58">
        <f t="shared" si="115"/>
        <v>0</v>
      </c>
    </row>
    <row r="1856" spans="1:16" x14ac:dyDescent="0.3">
      <c r="A1856">
        <v>746</v>
      </c>
      <c r="B1856" t="s">
        <v>160</v>
      </c>
      <c r="C1856">
        <v>2002</v>
      </c>
      <c r="D1856" s="57">
        <v>7.52</v>
      </c>
      <c r="E1856" s="57">
        <v>0</v>
      </c>
      <c r="F1856" s="57">
        <v>0</v>
      </c>
      <c r="G1856" s="57">
        <v>0</v>
      </c>
      <c r="H1856" s="57">
        <v>0</v>
      </c>
      <c r="I1856" s="57">
        <v>0</v>
      </c>
      <c r="J1856" s="57">
        <v>7.52</v>
      </c>
      <c r="K1856" s="59" t="str">
        <f t="shared" si="112"/>
        <v>746.2002</v>
      </c>
      <c r="L1856" s="58">
        <f t="shared" si="113"/>
        <v>0</v>
      </c>
      <c r="M1856" s="58">
        <f>IFERROR(_xlfn.XLOOKUP(K1856,'02 By Fund. Year'!A:A,'02 By Fund. Year'!B:B),0)</f>
        <v>0</v>
      </c>
      <c r="N1856" s="57">
        <f t="shared" si="114"/>
        <v>0</v>
      </c>
      <c r="P1856" s="58">
        <f t="shared" si="115"/>
        <v>0</v>
      </c>
    </row>
    <row r="1857" spans="1:16" x14ac:dyDescent="0.3">
      <c r="A1857">
        <v>746</v>
      </c>
      <c r="B1857" t="s">
        <v>160</v>
      </c>
      <c r="C1857">
        <v>2001</v>
      </c>
      <c r="D1857" s="57">
        <v>12.24</v>
      </c>
      <c r="E1857" s="57">
        <v>0</v>
      </c>
      <c r="F1857" s="57">
        <v>0</v>
      </c>
      <c r="G1857" s="57">
        <v>0</v>
      </c>
      <c r="H1857" s="57">
        <v>0</v>
      </c>
      <c r="I1857" s="57">
        <v>0</v>
      </c>
      <c r="J1857" s="57">
        <v>12.24</v>
      </c>
      <c r="K1857" s="59" t="str">
        <f t="shared" si="112"/>
        <v>746.2001</v>
      </c>
      <c r="L1857" s="58">
        <f t="shared" si="113"/>
        <v>0</v>
      </c>
      <c r="M1857" s="58">
        <f>IFERROR(_xlfn.XLOOKUP(K1857,'02 By Fund. Year'!A:A,'02 By Fund. Year'!B:B),0)</f>
        <v>0</v>
      </c>
      <c r="N1857" s="57">
        <f t="shared" si="114"/>
        <v>0</v>
      </c>
      <c r="P1857" s="58">
        <f t="shared" si="115"/>
        <v>0</v>
      </c>
    </row>
    <row r="1858" spans="1:16" x14ac:dyDescent="0.3">
      <c r="A1858">
        <v>746</v>
      </c>
      <c r="B1858" t="s">
        <v>160</v>
      </c>
      <c r="C1858">
        <v>2000</v>
      </c>
      <c r="D1858" s="57">
        <v>17.420000000000002</v>
      </c>
      <c r="E1858" s="57">
        <v>0</v>
      </c>
      <c r="F1858" s="57">
        <v>0</v>
      </c>
      <c r="G1858" s="57">
        <v>0</v>
      </c>
      <c r="H1858" s="57">
        <v>0</v>
      </c>
      <c r="I1858" s="57">
        <v>0</v>
      </c>
      <c r="J1858" s="57">
        <v>17.420000000000002</v>
      </c>
      <c r="K1858" s="59" t="str">
        <f t="shared" si="112"/>
        <v>746.2000</v>
      </c>
      <c r="L1858" s="58">
        <f t="shared" si="113"/>
        <v>0</v>
      </c>
      <c r="M1858" s="58">
        <f>IFERROR(_xlfn.XLOOKUP(K1858,'02 By Fund. Year'!A:A,'02 By Fund. Year'!B:B),0)</f>
        <v>0</v>
      </c>
      <c r="N1858" s="57">
        <f t="shared" si="114"/>
        <v>0</v>
      </c>
      <c r="P1858" s="58">
        <f t="shared" si="115"/>
        <v>0</v>
      </c>
    </row>
    <row r="1859" spans="1:16" x14ac:dyDescent="0.3">
      <c r="A1859">
        <v>746</v>
      </c>
      <c r="B1859" t="s">
        <v>160</v>
      </c>
      <c r="C1859">
        <v>1999</v>
      </c>
      <c r="D1859" s="57">
        <v>10.29</v>
      </c>
      <c r="E1859" s="57">
        <v>0</v>
      </c>
      <c r="F1859" s="57">
        <v>0</v>
      </c>
      <c r="G1859" s="57">
        <v>0</v>
      </c>
      <c r="H1859" s="57">
        <v>0</v>
      </c>
      <c r="I1859" s="57">
        <v>0</v>
      </c>
      <c r="J1859" s="57">
        <v>10.29</v>
      </c>
      <c r="K1859" s="59" t="str">
        <f t="shared" si="112"/>
        <v>746.1999</v>
      </c>
      <c r="L1859" s="58">
        <f t="shared" si="113"/>
        <v>0</v>
      </c>
      <c r="M1859" s="58">
        <f>IFERROR(_xlfn.XLOOKUP(K1859,'02 By Fund. Year'!A:A,'02 By Fund. Year'!B:B),0)</f>
        <v>0</v>
      </c>
      <c r="N1859" s="57">
        <f t="shared" si="114"/>
        <v>0</v>
      </c>
      <c r="P1859" s="58">
        <f t="shared" si="115"/>
        <v>0</v>
      </c>
    </row>
    <row r="1860" spans="1:16" x14ac:dyDescent="0.3">
      <c r="A1860">
        <v>746</v>
      </c>
      <c r="B1860" t="s">
        <v>160</v>
      </c>
      <c r="C1860">
        <v>1998</v>
      </c>
      <c r="D1860" s="57">
        <v>7.59</v>
      </c>
      <c r="E1860" s="57">
        <v>0</v>
      </c>
      <c r="F1860" s="57">
        <v>0</v>
      </c>
      <c r="G1860" s="57">
        <v>0</v>
      </c>
      <c r="H1860" s="57">
        <v>0</v>
      </c>
      <c r="I1860" s="57">
        <v>0</v>
      </c>
      <c r="J1860" s="57">
        <v>7.59</v>
      </c>
      <c r="K1860" s="59" t="str">
        <f t="shared" si="112"/>
        <v>746.1998</v>
      </c>
      <c r="L1860" s="58">
        <f t="shared" si="113"/>
        <v>0</v>
      </c>
      <c r="M1860" s="58">
        <f>IFERROR(_xlfn.XLOOKUP(K1860,'02 By Fund. Year'!A:A,'02 By Fund. Year'!B:B),0)</f>
        <v>0</v>
      </c>
      <c r="N1860" s="57">
        <f t="shared" si="114"/>
        <v>0</v>
      </c>
      <c r="P1860" s="58">
        <f t="shared" si="115"/>
        <v>0</v>
      </c>
    </row>
    <row r="1861" spans="1:16" x14ac:dyDescent="0.3">
      <c r="A1861">
        <v>746</v>
      </c>
      <c r="B1861" t="s">
        <v>160</v>
      </c>
      <c r="C1861">
        <v>1997</v>
      </c>
      <c r="D1861" s="57">
        <v>1.61</v>
      </c>
      <c r="E1861" s="57">
        <v>0</v>
      </c>
      <c r="F1861" s="57">
        <v>0</v>
      </c>
      <c r="G1861" s="57">
        <v>0</v>
      </c>
      <c r="H1861" s="57">
        <v>0</v>
      </c>
      <c r="I1861" s="57">
        <v>0</v>
      </c>
      <c r="J1861" s="57">
        <v>1.61</v>
      </c>
      <c r="K1861" s="59" t="str">
        <f t="shared" si="112"/>
        <v>746.1997</v>
      </c>
      <c r="L1861" s="58">
        <f t="shared" si="113"/>
        <v>0</v>
      </c>
      <c r="M1861" s="58">
        <f>IFERROR(_xlfn.XLOOKUP(K1861,'02 By Fund. Year'!A:A,'02 By Fund. Year'!B:B),0)</f>
        <v>0</v>
      </c>
      <c r="N1861" s="57">
        <f t="shared" si="114"/>
        <v>0</v>
      </c>
      <c r="P1861" s="58">
        <f t="shared" si="115"/>
        <v>0</v>
      </c>
    </row>
    <row r="1862" spans="1:16" x14ac:dyDescent="0.3">
      <c r="A1862">
        <v>746</v>
      </c>
      <c r="B1862" t="s">
        <v>160</v>
      </c>
      <c r="C1862">
        <v>1996</v>
      </c>
      <c r="D1862" s="57">
        <v>1.34</v>
      </c>
      <c r="E1862" s="57">
        <v>0</v>
      </c>
      <c r="F1862" s="57">
        <v>0</v>
      </c>
      <c r="G1862" s="57">
        <v>0</v>
      </c>
      <c r="H1862" s="57">
        <v>0</v>
      </c>
      <c r="I1862" s="57">
        <v>0</v>
      </c>
      <c r="J1862" s="57">
        <v>1.34</v>
      </c>
      <c r="K1862" s="59" t="str">
        <f t="shared" ref="K1862:K1925" si="116">CONCATENATE(A1862,".",C1862)</f>
        <v>746.1996</v>
      </c>
      <c r="L1862" s="58">
        <f t="shared" ref="L1862:L1925" si="117">SUM(E1862,F1862,-G1862)</f>
        <v>0</v>
      </c>
      <c r="M1862" s="58">
        <f>IFERROR(_xlfn.XLOOKUP(K1862,'02 By Fund. Year'!A:A,'02 By Fund. Year'!B:B),0)</f>
        <v>0</v>
      </c>
      <c r="N1862" s="57">
        <f t="shared" ref="N1862:N1925" si="118">SUM(L1862:M1862)</f>
        <v>0</v>
      </c>
      <c r="P1862" s="58">
        <f t="shared" ref="P1862:P1925" si="119">-SUM(H1862,M1862)</f>
        <v>0</v>
      </c>
    </row>
    <row r="1863" spans="1:16" x14ac:dyDescent="0.3">
      <c r="A1863">
        <v>746</v>
      </c>
      <c r="B1863" t="s">
        <v>160</v>
      </c>
      <c r="C1863">
        <v>1995</v>
      </c>
      <c r="D1863" s="57">
        <v>1.1200000000000001</v>
      </c>
      <c r="E1863" s="57">
        <v>0</v>
      </c>
      <c r="F1863" s="57">
        <v>0</v>
      </c>
      <c r="G1863" s="57">
        <v>0</v>
      </c>
      <c r="H1863" s="57">
        <v>0</v>
      </c>
      <c r="I1863" s="57">
        <v>0</v>
      </c>
      <c r="J1863" s="57">
        <v>1.1200000000000001</v>
      </c>
      <c r="K1863" s="59" t="str">
        <f t="shared" si="116"/>
        <v>746.1995</v>
      </c>
      <c r="L1863" s="58">
        <f t="shared" si="117"/>
        <v>0</v>
      </c>
      <c r="M1863" s="58">
        <f>IFERROR(_xlfn.XLOOKUP(K1863,'02 By Fund. Year'!A:A,'02 By Fund. Year'!B:B),0)</f>
        <v>0</v>
      </c>
      <c r="N1863" s="57">
        <f t="shared" si="118"/>
        <v>0</v>
      </c>
      <c r="P1863" s="58">
        <f t="shared" si="119"/>
        <v>0</v>
      </c>
    </row>
    <row r="1864" spans="1:16" x14ac:dyDescent="0.3">
      <c r="A1864">
        <v>746</v>
      </c>
      <c r="B1864" t="s">
        <v>160</v>
      </c>
      <c r="C1864">
        <v>1994</v>
      </c>
      <c r="D1864" s="57">
        <v>0</v>
      </c>
      <c r="E1864" s="57">
        <v>0</v>
      </c>
      <c r="F1864" s="57">
        <v>0</v>
      </c>
      <c r="G1864" s="57">
        <v>0</v>
      </c>
      <c r="H1864" s="57">
        <v>0</v>
      </c>
      <c r="I1864" s="57">
        <v>0</v>
      </c>
      <c r="J1864" s="57">
        <v>0</v>
      </c>
      <c r="K1864" s="59" t="str">
        <f t="shared" si="116"/>
        <v>746.1994</v>
      </c>
      <c r="L1864" s="58">
        <f t="shared" si="117"/>
        <v>0</v>
      </c>
      <c r="M1864" s="58">
        <f>IFERROR(_xlfn.XLOOKUP(K1864,'02 By Fund. Year'!A:A,'02 By Fund. Year'!B:B),0)</f>
        <v>0</v>
      </c>
      <c r="N1864" s="57">
        <f t="shared" si="118"/>
        <v>0</v>
      </c>
      <c r="P1864" s="58">
        <f t="shared" si="119"/>
        <v>0</v>
      </c>
    </row>
    <row r="1865" spans="1:16" x14ac:dyDescent="0.3">
      <c r="A1865">
        <v>746</v>
      </c>
      <c r="B1865" t="s">
        <v>160</v>
      </c>
      <c r="C1865">
        <v>1993</v>
      </c>
      <c r="D1865" s="57">
        <v>1.1399999999999999</v>
      </c>
      <c r="E1865" s="57">
        <v>0</v>
      </c>
      <c r="F1865" s="57">
        <v>0</v>
      </c>
      <c r="G1865" s="57">
        <v>0</v>
      </c>
      <c r="H1865" s="57">
        <v>0</v>
      </c>
      <c r="I1865" s="57">
        <v>0</v>
      </c>
      <c r="J1865" s="57">
        <v>1.1399999999999999</v>
      </c>
      <c r="K1865" s="59" t="str">
        <f t="shared" si="116"/>
        <v>746.1993</v>
      </c>
      <c r="L1865" s="58">
        <f t="shared" si="117"/>
        <v>0</v>
      </c>
      <c r="M1865" s="58">
        <f>IFERROR(_xlfn.XLOOKUP(K1865,'02 By Fund. Year'!A:A,'02 By Fund. Year'!B:B),0)</f>
        <v>0</v>
      </c>
      <c r="N1865" s="57">
        <f t="shared" si="118"/>
        <v>0</v>
      </c>
      <c r="P1865" s="58">
        <f t="shared" si="119"/>
        <v>0</v>
      </c>
    </row>
    <row r="1866" spans="1:16" x14ac:dyDescent="0.3">
      <c r="A1866">
        <v>746</v>
      </c>
      <c r="B1866" t="s">
        <v>160</v>
      </c>
      <c r="C1866">
        <v>1992</v>
      </c>
      <c r="D1866" s="57">
        <v>1.31</v>
      </c>
      <c r="E1866" s="57">
        <v>0</v>
      </c>
      <c r="F1866" s="57">
        <v>0</v>
      </c>
      <c r="G1866" s="57">
        <v>0</v>
      </c>
      <c r="H1866" s="57">
        <v>0</v>
      </c>
      <c r="I1866" s="57">
        <v>0</v>
      </c>
      <c r="J1866" s="57">
        <v>1.31</v>
      </c>
      <c r="K1866" s="59" t="str">
        <f t="shared" si="116"/>
        <v>746.1992</v>
      </c>
      <c r="L1866" s="58">
        <f t="shared" si="117"/>
        <v>0</v>
      </c>
      <c r="M1866" s="58">
        <f>IFERROR(_xlfn.XLOOKUP(K1866,'02 By Fund. Year'!A:A,'02 By Fund. Year'!B:B),0)</f>
        <v>0</v>
      </c>
      <c r="N1866" s="57">
        <f t="shared" si="118"/>
        <v>0</v>
      </c>
      <c r="P1866" s="58">
        <f t="shared" si="119"/>
        <v>0</v>
      </c>
    </row>
    <row r="1867" spans="1:16" x14ac:dyDescent="0.3">
      <c r="A1867">
        <v>746</v>
      </c>
      <c r="B1867" t="s">
        <v>160</v>
      </c>
      <c r="C1867">
        <v>1991</v>
      </c>
      <c r="D1867" s="57">
        <v>1.47</v>
      </c>
      <c r="E1867" s="57">
        <v>0</v>
      </c>
      <c r="F1867" s="57">
        <v>0</v>
      </c>
      <c r="G1867" s="57">
        <v>0</v>
      </c>
      <c r="H1867" s="57">
        <v>0</v>
      </c>
      <c r="I1867" s="57">
        <v>0</v>
      </c>
      <c r="J1867" s="57">
        <v>1.47</v>
      </c>
      <c r="K1867" s="59" t="str">
        <f t="shared" si="116"/>
        <v>746.1991</v>
      </c>
      <c r="L1867" s="58">
        <f t="shared" si="117"/>
        <v>0</v>
      </c>
      <c r="M1867" s="58">
        <f>IFERROR(_xlfn.XLOOKUP(K1867,'02 By Fund. Year'!A:A,'02 By Fund. Year'!B:B),0)</f>
        <v>0</v>
      </c>
      <c r="N1867" s="57">
        <f t="shared" si="118"/>
        <v>0</v>
      </c>
      <c r="P1867" s="58">
        <f t="shared" si="119"/>
        <v>0</v>
      </c>
    </row>
    <row r="1868" spans="1:16" x14ac:dyDescent="0.3">
      <c r="A1868">
        <v>746</v>
      </c>
      <c r="B1868" t="s">
        <v>160</v>
      </c>
      <c r="C1868">
        <v>1990</v>
      </c>
      <c r="D1868" s="57">
        <v>1.71</v>
      </c>
      <c r="E1868" s="57">
        <v>0</v>
      </c>
      <c r="F1868" s="57">
        <v>0</v>
      </c>
      <c r="G1868" s="57">
        <v>0</v>
      </c>
      <c r="H1868" s="57">
        <v>0</v>
      </c>
      <c r="I1868" s="57">
        <v>0</v>
      </c>
      <c r="J1868" s="57">
        <v>1.71</v>
      </c>
      <c r="K1868" s="59" t="str">
        <f t="shared" si="116"/>
        <v>746.1990</v>
      </c>
      <c r="L1868" s="58">
        <f t="shared" si="117"/>
        <v>0</v>
      </c>
      <c r="M1868" s="58">
        <f>IFERROR(_xlfn.XLOOKUP(K1868,'02 By Fund. Year'!A:A,'02 By Fund. Year'!B:B),0)</f>
        <v>0</v>
      </c>
      <c r="N1868" s="57">
        <f t="shared" si="118"/>
        <v>0</v>
      </c>
      <c r="P1868" s="58">
        <f t="shared" si="119"/>
        <v>0</v>
      </c>
    </row>
    <row r="1869" spans="1:16" x14ac:dyDescent="0.3">
      <c r="A1869">
        <v>746</v>
      </c>
      <c r="B1869" t="s">
        <v>160</v>
      </c>
      <c r="C1869">
        <v>1989</v>
      </c>
      <c r="D1869" s="57">
        <v>1.76</v>
      </c>
      <c r="E1869" s="57">
        <v>0</v>
      </c>
      <c r="F1869" s="57">
        <v>0</v>
      </c>
      <c r="G1869" s="57">
        <v>0</v>
      </c>
      <c r="H1869" s="57">
        <v>0</v>
      </c>
      <c r="I1869" s="57">
        <v>0</v>
      </c>
      <c r="J1869" s="57">
        <v>1.76</v>
      </c>
      <c r="K1869" s="59" t="str">
        <f t="shared" si="116"/>
        <v>746.1989</v>
      </c>
      <c r="L1869" s="58">
        <f t="shared" si="117"/>
        <v>0</v>
      </c>
      <c r="M1869" s="58">
        <f>IFERROR(_xlfn.XLOOKUP(K1869,'02 By Fund. Year'!A:A,'02 By Fund. Year'!B:B),0)</f>
        <v>0</v>
      </c>
      <c r="N1869" s="57">
        <f t="shared" si="118"/>
        <v>0</v>
      </c>
      <c r="P1869" s="58">
        <f t="shared" si="119"/>
        <v>0</v>
      </c>
    </row>
    <row r="1870" spans="1:16" x14ac:dyDescent="0.3">
      <c r="A1870">
        <v>746</v>
      </c>
      <c r="B1870" t="s">
        <v>160</v>
      </c>
      <c r="C1870">
        <v>1988</v>
      </c>
      <c r="D1870" s="57">
        <v>1.8</v>
      </c>
      <c r="E1870" s="57">
        <v>0</v>
      </c>
      <c r="F1870" s="57">
        <v>0</v>
      </c>
      <c r="G1870" s="57">
        <v>0</v>
      </c>
      <c r="H1870" s="57">
        <v>0</v>
      </c>
      <c r="I1870" s="57">
        <v>0</v>
      </c>
      <c r="J1870" s="57">
        <v>1.8</v>
      </c>
      <c r="K1870" s="59" t="str">
        <f t="shared" si="116"/>
        <v>746.1988</v>
      </c>
      <c r="L1870" s="58">
        <f t="shared" si="117"/>
        <v>0</v>
      </c>
      <c r="M1870" s="58">
        <f>IFERROR(_xlfn.XLOOKUP(K1870,'02 By Fund. Year'!A:A,'02 By Fund. Year'!B:B),0)</f>
        <v>0</v>
      </c>
      <c r="N1870" s="57">
        <f t="shared" si="118"/>
        <v>0</v>
      </c>
      <c r="P1870" s="58">
        <f t="shared" si="119"/>
        <v>0</v>
      </c>
    </row>
    <row r="1871" spans="1:16" x14ac:dyDescent="0.3">
      <c r="A1871">
        <v>746</v>
      </c>
      <c r="B1871" t="s">
        <v>160</v>
      </c>
      <c r="C1871">
        <v>1987</v>
      </c>
      <c r="D1871" s="57">
        <v>5.46</v>
      </c>
      <c r="E1871" s="57">
        <v>0</v>
      </c>
      <c r="F1871" s="57">
        <v>0</v>
      </c>
      <c r="G1871" s="57">
        <v>0</v>
      </c>
      <c r="H1871" s="57">
        <v>3.77</v>
      </c>
      <c r="I1871" s="57">
        <v>0</v>
      </c>
      <c r="J1871" s="57">
        <v>1.69</v>
      </c>
      <c r="K1871" s="59" t="str">
        <f t="shared" si="116"/>
        <v>746.1987</v>
      </c>
      <c r="L1871" s="58">
        <f t="shared" si="117"/>
        <v>0</v>
      </c>
      <c r="M1871" s="58">
        <f>IFERROR(_xlfn.XLOOKUP(K1871,'02 By Fund. Year'!A:A,'02 By Fund. Year'!B:B),0)</f>
        <v>0</v>
      </c>
      <c r="N1871" s="57">
        <f t="shared" si="118"/>
        <v>0</v>
      </c>
      <c r="P1871" s="58">
        <f t="shared" si="119"/>
        <v>-3.77</v>
      </c>
    </row>
    <row r="1872" spans="1:16" x14ac:dyDescent="0.3">
      <c r="A1872">
        <v>746</v>
      </c>
      <c r="B1872" t="s">
        <v>160</v>
      </c>
      <c r="C1872">
        <v>1986</v>
      </c>
      <c r="D1872" s="57">
        <v>4.32</v>
      </c>
      <c r="E1872" s="57">
        <v>0</v>
      </c>
      <c r="F1872" s="57">
        <v>0</v>
      </c>
      <c r="G1872" s="57">
        <v>0</v>
      </c>
      <c r="H1872" s="57">
        <v>3.09</v>
      </c>
      <c r="I1872" s="57">
        <v>0</v>
      </c>
      <c r="J1872" s="57">
        <v>1.23</v>
      </c>
      <c r="K1872" s="59" t="str">
        <f t="shared" si="116"/>
        <v>746.1986</v>
      </c>
      <c r="L1872" s="58">
        <f t="shared" si="117"/>
        <v>0</v>
      </c>
      <c r="M1872" s="58">
        <f>IFERROR(_xlfn.XLOOKUP(K1872,'02 By Fund. Year'!A:A,'02 By Fund. Year'!B:B),0)</f>
        <v>0</v>
      </c>
      <c r="N1872" s="57">
        <f t="shared" si="118"/>
        <v>0</v>
      </c>
      <c r="P1872" s="58">
        <f t="shared" si="119"/>
        <v>-3.09</v>
      </c>
    </row>
    <row r="1873" spans="1:16" x14ac:dyDescent="0.3">
      <c r="A1873">
        <v>746</v>
      </c>
      <c r="B1873" t="s">
        <v>160</v>
      </c>
      <c r="C1873">
        <v>1985</v>
      </c>
      <c r="D1873" s="57">
        <v>3.87</v>
      </c>
      <c r="E1873" s="57">
        <v>0</v>
      </c>
      <c r="F1873" s="57">
        <v>0</v>
      </c>
      <c r="G1873" s="57">
        <v>0</v>
      </c>
      <c r="H1873" s="57">
        <v>3</v>
      </c>
      <c r="I1873" s="57">
        <v>0</v>
      </c>
      <c r="J1873" s="57">
        <v>0.87</v>
      </c>
      <c r="K1873" s="59" t="str">
        <f t="shared" si="116"/>
        <v>746.1985</v>
      </c>
      <c r="L1873" s="58">
        <f t="shared" si="117"/>
        <v>0</v>
      </c>
      <c r="M1873" s="58">
        <f>IFERROR(_xlfn.XLOOKUP(K1873,'02 By Fund. Year'!A:A,'02 By Fund. Year'!B:B),0)</f>
        <v>0</v>
      </c>
      <c r="N1873" s="57">
        <f t="shared" si="118"/>
        <v>0</v>
      </c>
      <c r="P1873" s="58">
        <f t="shared" si="119"/>
        <v>-3</v>
      </c>
    </row>
    <row r="1874" spans="1:16" x14ac:dyDescent="0.3">
      <c r="A1874">
        <v>746</v>
      </c>
      <c r="B1874" t="s">
        <v>160</v>
      </c>
      <c r="C1874">
        <v>1984</v>
      </c>
      <c r="D1874" s="57">
        <v>2.78</v>
      </c>
      <c r="E1874" s="57">
        <v>0</v>
      </c>
      <c r="F1874" s="57">
        <v>0</v>
      </c>
      <c r="G1874" s="57">
        <v>0</v>
      </c>
      <c r="H1874" s="57">
        <v>2.78</v>
      </c>
      <c r="I1874" s="57">
        <v>0</v>
      </c>
      <c r="J1874" s="57">
        <v>0</v>
      </c>
      <c r="K1874" s="59" t="str">
        <f t="shared" si="116"/>
        <v>746.1984</v>
      </c>
      <c r="L1874" s="58">
        <f t="shared" si="117"/>
        <v>0</v>
      </c>
      <c r="M1874" s="58">
        <f>IFERROR(_xlfn.XLOOKUP(K1874,'02 By Fund. Year'!A:A,'02 By Fund. Year'!B:B),0)</f>
        <v>0</v>
      </c>
      <c r="N1874" s="57">
        <f t="shared" si="118"/>
        <v>0</v>
      </c>
      <c r="P1874" s="58">
        <f t="shared" si="119"/>
        <v>-2.78</v>
      </c>
    </row>
    <row r="1875" spans="1:16" x14ac:dyDescent="0.3">
      <c r="A1875">
        <v>746</v>
      </c>
      <c r="B1875" t="s">
        <v>160</v>
      </c>
      <c r="C1875">
        <v>1983</v>
      </c>
      <c r="D1875" s="57">
        <v>0.65</v>
      </c>
      <c r="E1875" s="57">
        <v>0</v>
      </c>
      <c r="F1875" s="57">
        <v>0</v>
      </c>
      <c r="G1875" s="57">
        <v>0</v>
      </c>
      <c r="H1875" s="57">
        <v>0.65</v>
      </c>
      <c r="I1875" s="57">
        <v>0</v>
      </c>
      <c r="J1875" s="57">
        <v>0</v>
      </c>
      <c r="K1875" s="59" t="str">
        <f t="shared" si="116"/>
        <v>746.1983</v>
      </c>
      <c r="L1875" s="58">
        <f t="shared" si="117"/>
        <v>0</v>
      </c>
      <c r="M1875" s="58">
        <f>IFERROR(_xlfn.XLOOKUP(K1875,'02 By Fund. Year'!A:A,'02 By Fund. Year'!B:B),0)</f>
        <v>0</v>
      </c>
      <c r="N1875" s="57">
        <f t="shared" si="118"/>
        <v>0</v>
      </c>
      <c r="P1875" s="58">
        <f t="shared" si="119"/>
        <v>-0.65</v>
      </c>
    </row>
    <row r="1876" spans="1:16" x14ac:dyDescent="0.3">
      <c r="A1876">
        <v>748</v>
      </c>
      <c r="B1876" t="s">
        <v>161</v>
      </c>
      <c r="C1876">
        <v>2025</v>
      </c>
      <c r="D1876" s="57">
        <v>2428088.63</v>
      </c>
      <c r="E1876" s="57">
        <v>792.38</v>
      </c>
      <c r="F1876" s="57">
        <v>-2613.7800000000002</v>
      </c>
      <c r="G1876" s="57">
        <v>11.79</v>
      </c>
      <c r="H1876" s="57">
        <v>2338003.31</v>
      </c>
      <c r="I1876" s="57">
        <v>62042.38</v>
      </c>
      <c r="J1876" s="57">
        <v>26209.75</v>
      </c>
      <c r="K1876" s="59" t="str">
        <f t="shared" si="116"/>
        <v>748.2025</v>
      </c>
      <c r="L1876" s="58">
        <f t="shared" si="117"/>
        <v>-1833.19</v>
      </c>
      <c r="M1876" s="58">
        <f>IFERROR(_xlfn.XLOOKUP(K1876,'02 By Fund. Year'!A:A,'02 By Fund. Year'!B:B),0)</f>
        <v>-8852.64</v>
      </c>
      <c r="N1876" s="57">
        <f t="shared" si="118"/>
        <v>-10685.83</v>
      </c>
      <c r="P1876" s="58">
        <f t="shared" si="119"/>
        <v>-2329150.67</v>
      </c>
    </row>
    <row r="1877" spans="1:16" x14ac:dyDescent="0.3">
      <c r="A1877">
        <v>748</v>
      </c>
      <c r="B1877" t="s">
        <v>161</v>
      </c>
      <c r="C1877">
        <v>2024</v>
      </c>
      <c r="D1877" s="57">
        <v>24441.56</v>
      </c>
      <c r="E1877" s="57">
        <v>0</v>
      </c>
      <c r="F1877" s="57">
        <v>-1774.02</v>
      </c>
      <c r="G1877" s="57">
        <v>10.62</v>
      </c>
      <c r="H1877" s="57">
        <v>14816.79</v>
      </c>
      <c r="I1877" s="57">
        <v>-11.25</v>
      </c>
      <c r="J1877" s="57">
        <v>7851.38</v>
      </c>
      <c r="K1877" s="59" t="str">
        <f t="shared" si="116"/>
        <v>748.2024</v>
      </c>
      <c r="L1877" s="58">
        <f t="shared" si="117"/>
        <v>-1784.6399999999999</v>
      </c>
      <c r="M1877" s="58">
        <f>IFERROR(_xlfn.XLOOKUP(K1877,'02 By Fund. Year'!A:A,'02 By Fund. Year'!B:B),0)</f>
        <v>14617.84</v>
      </c>
      <c r="N1877" s="57">
        <f t="shared" si="118"/>
        <v>12833.2</v>
      </c>
      <c r="P1877" s="58">
        <f t="shared" si="119"/>
        <v>-29434.63</v>
      </c>
    </row>
    <row r="1878" spans="1:16" x14ac:dyDescent="0.3">
      <c r="A1878">
        <v>748</v>
      </c>
      <c r="B1878" t="s">
        <v>161</v>
      </c>
      <c r="C1878">
        <v>2023</v>
      </c>
      <c r="D1878" s="57">
        <v>4394.78</v>
      </c>
      <c r="E1878" s="57">
        <v>5.37</v>
      </c>
      <c r="F1878" s="57">
        <v>-187.65</v>
      </c>
      <c r="G1878" s="57">
        <v>5.27</v>
      </c>
      <c r="H1878" s="57">
        <v>1480.57</v>
      </c>
      <c r="I1878" s="57">
        <v>7.0000000000000007E-2</v>
      </c>
      <c r="J1878" s="57">
        <v>2726.59</v>
      </c>
      <c r="K1878" s="59" t="str">
        <f t="shared" si="116"/>
        <v>748.2023</v>
      </c>
      <c r="L1878" s="58">
        <f t="shared" si="117"/>
        <v>-187.55</v>
      </c>
      <c r="M1878" s="58">
        <f>IFERROR(_xlfn.XLOOKUP(K1878,'02 By Fund. Year'!A:A,'02 By Fund. Year'!B:B),0)</f>
        <v>3162.38</v>
      </c>
      <c r="N1878" s="57">
        <f t="shared" si="118"/>
        <v>2974.83</v>
      </c>
      <c r="P1878" s="58">
        <f t="shared" si="119"/>
        <v>-4642.95</v>
      </c>
    </row>
    <row r="1879" spans="1:16" x14ac:dyDescent="0.3">
      <c r="A1879">
        <v>748</v>
      </c>
      <c r="B1879" t="s">
        <v>161</v>
      </c>
      <c r="C1879">
        <v>2022</v>
      </c>
      <c r="D1879" s="57">
        <v>2389.98</v>
      </c>
      <c r="E1879" s="57">
        <v>0</v>
      </c>
      <c r="F1879" s="57">
        <v>-120.18</v>
      </c>
      <c r="G1879" s="57">
        <v>5.03</v>
      </c>
      <c r="H1879" s="57">
        <v>999.46</v>
      </c>
      <c r="I1879" s="57">
        <v>0.05</v>
      </c>
      <c r="J1879" s="57">
        <v>1265.26</v>
      </c>
      <c r="K1879" s="59" t="str">
        <f t="shared" si="116"/>
        <v>748.2022</v>
      </c>
      <c r="L1879" s="58">
        <f t="shared" si="117"/>
        <v>-125.21000000000001</v>
      </c>
      <c r="M1879" s="58">
        <f>IFERROR(_xlfn.XLOOKUP(K1879,'02 By Fund. Year'!A:A,'02 By Fund. Year'!B:B),0)</f>
        <v>198.64</v>
      </c>
      <c r="N1879" s="57">
        <f t="shared" si="118"/>
        <v>73.429999999999978</v>
      </c>
      <c r="P1879" s="58">
        <f t="shared" si="119"/>
        <v>-1198.0999999999999</v>
      </c>
    </row>
    <row r="1880" spans="1:16" x14ac:dyDescent="0.3">
      <c r="A1880">
        <v>748</v>
      </c>
      <c r="B1880" t="s">
        <v>161</v>
      </c>
      <c r="C1880">
        <v>2021</v>
      </c>
      <c r="D1880" s="57">
        <v>994.95</v>
      </c>
      <c r="E1880" s="57">
        <v>0</v>
      </c>
      <c r="F1880" s="57">
        <v>-166.86</v>
      </c>
      <c r="G1880" s="57">
        <v>7.32</v>
      </c>
      <c r="H1880" s="57">
        <v>390.1</v>
      </c>
      <c r="I1880" s="57">
        <v>-1.8</v>
      </c>
      <c r="J1880" s="57">
        <v>432.47</v>
      </c>
      <c r="K1880" s="59" t="str">
        <f t="shared" si="116"/>
        <v>748.2021</v>
      </c>
      <c r="L1880" s="58">
        <f t="shared" si="117"/>
        <v>-174.18</v>
      </c>
      <c r="M1880" s="58">
        <f>IFERROR(_xlfn.XLOOKUP(K1880,'02 By Fund. Year'!A:A,'02 By Fund. Year'!B:B),0)</f>
        <v>220.57</v>
      </c>
      <c r="N1880" s="57">
        <f t="shared" si="118"/>
        <v>46.389999999999986</v>
      </c>
      <c r="P1880" s="58">
        <f t="shared" si="119"/>
        <v>-610.67000000000007</v>
      </c>
    </row>
    <row r="1881" spans="1:16" x14ac:dyDescent="0.3">
      <c r="A1881">
        <v>748</v>
      </c>
      <c r="B1881" t="s">
        <v>161</v>
      </c>
      <c r="C1881">
        <v>2020</v>
      </c>
      <c r="D1881" s="57">
        <v>358.35</v>
      </c>
      <c r="E1881" s="57">
        <v>0</v>
      </c>
      <c r="F1881" s="57">
        <v>-82.42</v>
      </c>
      <c r="G1881" s="57">
        <v>5.99</v>
      </c>
      <c r="H1881" s="57">
        <v>23.49</v>
      </c>
      <c r="I1881" s="57">
        <v>0.2</v>
      </c>
      <c r="J1881" s="57">
        <v>246.25</v>
      </c>
      <c r="K1881" s="59" t="str">
        <f t="shared" si="116"/>
        <v>748.2020</v>
      </c>
      <c r="L1881" s="58">
        <f t="shared" si="117"/>
        <v>-88.41</v>
      </c>
      <c r="M1881" s="58">
        <f>IFERROR(_xlfn.XLOOKUP(K1881,'02 By Fund. Year'!A:A,'02 By Fund. Year'!B:B),0)</f>
        <v>47.039999999999992</v>
      </c>
      <c r="N1881" s="57">
        <f t="shared" si="118"/>
        <v>-41.370000000000005</v>
      </c>
      <c r="P1881" s="58">
        <f t="shared" si="119"/>
        <v>-70.529999999999987</v>
      </c>
    </row>
    <row r="1882" spans="1:16" x14ac:dyDescent="0.3">
      <c r="A1882">
        <v>748</v>
      </c>
      <c r="B1882" t="s">
        <v>161</v>
      </c>
      <c r="C1882">
        <v>2019</v>
      </c>
      <c r="D1882" s="57">
        <v>319.75</v>
      </c>
      <c r="E1882" s="57">
        <v>0</v>
      </c>
      <c r="F1882" s="57">
        <v>-29.84</v>
      </c>
      <c r="G1882" s="57">
        <v>14.57</v>
      </c>
      <c r="H1882" s="57">
        <v>41.45</v>
      </c>
      <c r="I1882" s="57">
        <v>-0.11</v>
      </c>
      <c r="J1882" s="57">
        <v>234</v>
      </c>
      <c r="K1882" s="59" t="str">
        <f t="shared" si="116"/>
        <v>748.2019</v>
      </c>
      <c r="L1882" s="58">
        <f t="shared" si="117"/>
        <v>-44.41</v>
      </c>
      <c r="M1882" s="58">
        <f>IFERROR(_xlfn.XLOOKUP(K1882,'02 By Fund. Year'!A:A,'02 By Fund. Year'!B:B),0)</f>
        <v>-2.4100000000000015</v>
      </c>
      <c r="N1882" s="57">
        <f t="shared" si="118"/>
        <v>-46.82</v>
      </c>
      <c r="P1882" s="58">
        <f t="shared" si="119"/>
        <v>-39.04</v>
      </c>
    </row>
    <row r="1883" spans="1:16" x14ac:dyDescent="0.3">
      <c r="A1883">
        <v>748</v>
      </c>
      <c r="B1883" t="s">
        <v>161</v>
      </c>
      <c r="C1883">
        <v>2018</v>
      </c>
      <c r="D1883" s="57">
        <v>170.66</v>
      </c>
      <c r="E1883" s="57">
        <v>0</v>
      </c>
      <c r="F1883" s="57">
        <v>0</v>
      </c>
      <c r="G1883" s="57">
        <v>46.36</v>
      </c>
      <c r="H1883" s="57">
        <v>11.43</v>
      </c>
      <c r="I1883" s="57">
        <v>0</v>
      </c>
      <c r="J1883" s="57">
        <v>112.87</v>
      </c>
      <c r="K1883" s="59" t="str">
        <f t="shared" si="116"/>
        <v>748.2018</v>
      </c>
      <c r="L1883" s="58">
        <f t="shared" si="117"/>
        <v>-46.36</v>
      </c>
      <c r="M1883" s="58">
        <f>IFERROR(_xlfn.XLOOKUP(K1883,'02 By Fund. Year'!A:A,'02 By Fund. Year'!B:B),0)</f>
        <v>0</v>
      </c>
      <c r="N1883" s="57">
        <f t="shared" si="118"/>
        <v>-46.36</v>
      </c>
      <c r="P1883" s="58">
        <f t="shared" si="119"/>
        <v>-11.43</v>
      </c>
    </row>
    <row r="1884" spans="1:16" x14ac:dyDescent="0.3">
      <c r="A1884">
        <v>748</v>
      </c>
      <c r="B1884" t="s">
        <v>161</v>
      </c>
      <c r="C1884">
        <v>2017</v>
      </c>
      <c r="D1884" s="57">
        <v>73.55</v>
      </c>
      <c r="E1884" s="57">
        <v>0</v>
      </c>
      <c r="F1884" s="57">
        <v>0</v>
      </c>
      <c r="G1884" s="57">
        <v>1.28</v>
      </c>
      <c r="H1884" s="57">
        <v>5.76</v>
      </c>
      <c r="I1884" s="57">
        <v>0</v>
      </c>
      <c r="J1884" s="57">
        <v>66.510000000000005</v>
      </c>
      <c r="K1884" s="59" t="str">
        <f t="shared" si="116"/>
        <v>748.2017</v>
      </c>
      <c r="L1884" s="58">
        <f t="shared" si="117"/>
        <v>-1.28</v>
      </c>
      <c r="M1884" s="58">
        <f>IFERROR(_xlfn.XLOOKUP(K1884,'02 By Fund. Year'!A:A,'02 By Fund. Year'!B:B),0)</f>
        <v>0</v>
      </c>
      <c r="N1884" s="57">
        <f t="shared" si="118"/>
        <v>-1.28</v>
      </c>
      <c r="P1884" s="58">
        <f t="shared" si="119"/>
        <v>-5.76</v>
      </c>
    </row>
    <row r="1885" spans="1:16" x14ac:dyDescent="0.3">
      <c r="A1885">
        <v>748</v>
      </c>
      <c r="B1885" t="s">
        <v>161</v>
      </c>
      <c r="C1885">
        <v>2016</v>
      </c>
      <c r="D1885" s="57">
        <v>79.23</v>
      </c>
      <c r="E1885" s="57">
        <v>0</v>
      </c>
      <c r="F1885" s="57">
        <v>0</v>
      </c>
      <c r="G1885" s="57">
        <v>20.260000000000002</v>
      </c>
      <c r="H1885" s="57">
        <v>6.81</v>
      </c>
      <c r="I1885" s="57">
        <v>0</v>
      </c>
      <c r="J1885" s="57">
        <v>52.16</v>
      </c>
      <c r="K1885" s="59" t="str">
        <f t="shared" si="116"/>
        <v>748.2016</v>
      </c>
      <c r="L1885" s="58">
        <f t="shared" si="117"/>
        <v>-20.260000000000002</v>
      </c>
      <c r="M1885" s="58">
        <f>IFERROR(_xlfn.XLOOKUP(K1885,'02 By Fund. Year'!A:A,'02 By Fund. Year'!B:B),0)</f>
        <v>0</v>
      </c>
      <c r="N1885" s="57">
        <f t="shared" si="118"/>
        <v>-20.260000000000002</v>
      </c>
      <c r="P1885" s="58">
        <f t="shared" si="119"/>
        <v>-6.81</v>
      </c>
    </row>
    <row r="1886" spans="1:16" x14ac:dyDescent="0.3">
      <c r="A1886">
        <v>748</v>
      </c>
      <c r="B1886" t="s">
        <v>161</v>
      </c>
      <c r="C1886">
        <v>2015</v>
      </c>
      <c r="D1886" s="57">
        <v>44.35</v>
      </c>
      <c r="E1886" s="57">
        <v>0</v>
      </c>
      <c r="F1886" s="57">
        <v>0</v>
      </c>
      <c r="G1886" s="57">
        <v>1.07</v>
      </c>
      <c r="H1886" s="57">
        <v>6.24</v>
      </c>
      <c r="I1886" s="57">
        <v>0</v>
      </c>
      <c r="J1886" s="57">
        <v>37.04</v>
      </c>
      <c r="K1886" s="59" t="str">
        <f t="shared" si="116"/>
        <v>748.2015</v>
      </c>
      <c r="L1886" s="58">
        <f t="shared" si="117"/>
        <v>-1.07</v>
      </c>
      <c r="M1886" s="58">
        <f>IFERROR(_xlfn.XLOOKUP(K1886,'02 By Fund. Year'!A:A,'02 By Fund. Year'!B:B),0)</f>
        <v>0</v>
      </c>
      <c r="N1886" s="57">
        <f t="shared" si="118"/>
        <v>-1.07</v>
      </c>
      <c r="P1886" s="58">
        <f t="shared" si="119"/>
        <v>-6.24</v>
      </c>
    </row>
    <row r="1887" spans="1:16" x14ac:dyDescent="0.3">
      <c r="A1887">
        <v>748</v>
      </c>
      <c r="B1887" t="s">
        <v>161</v>
      </c>
      <c r="C1887">
        <v>2014</v>
      </c>
      <c r="D1887" s="57">
        <v>57.34</v>
      </c>
      <c r="E1887" s="57">
        <v>0</v>
      </c>
      <c r="F1887" s="57">
        <v>0</v>
      </c>
      <c r="G1887" s="57">
        <v>0.61</v>
      </c>
      <c r="H1887" s="57">
        <v>5.27</v>
      </c>
      <c r="I1887" s="57">
        <v>0</v>
      </c>
      <c r="J1887" s="57">
        <v>51.46</v>
      </c>
      <c r="K1887" s="59" t="str">
        <f t="shared" si="116"/>
        <v>748.2014</v>
      </c>
      <c r="L1887" s="58">
        <f t="shared" si="117"/>
        <v>-0.61</v>
      </c>
      <c r="M1887" s="58">
        <f>IFERROR(_xlfn.XLOOKUP(K1887,'02 By Fund. Year'!A:A,'02 By Fund. Year'!B:B),0)</f>
        <v>0</v>
      </c>
      <c r="N1887" s="57">
        <f t="shared" si="118"/>
        <v>-0.61</v>
      </c>
      <c r="P1887" s="58">
        <f t="shared" si="119"/>
        <v>-5.27</v>
      </c>
    </row>
    <row r="1888" spans="1:16" x14ac:dyDescent="0.3">
      <c r="A1888">
        <v>748</v>
      </c>
      <c r="B1888" t="s">
        <v>161</v>
      </c>
      <c r="C1888">
        <v>2013</v>
      </c>
      <c r="D1888" s="57">
        <v>42.89</v>
      </c>
      <c r="E1888" s="57">
        <v>0</v>
      </c>
      <c r="F1888" s="57">
        <v>0</v>
      </c>
      <c r="G1888" s="57">
        <v>0.65</v>
      </c>
      <c r="H1888" s="57">
        <v>0.02</v>
      </c>
      <c r="I1888" s="57">
        <v>0</v>
      </c>
      <c r="J1888" s="57">
        <v>42.22</v>
      </c>
      <c r="K1888" s="59" t="str">
        <f t="shared" si="116"/>
        <v>748.2013</v>
      </c>
      <c r="L1888" s="58">
        <f t="shared" si="117"/>
        <v>-0.65</v>
      </c>
      <c r="M1888" s="58">
        <f>IFERROR(_xlfn.XLOOKUP(K1888,'02 By Fund. Year'!A:A,'02 By Fund. Year'!B:B),0)</f>
        <v>0</v>
      </c>
      <c r="N1888" s="57">
        <f t="shared" si="118"/>
        <v>-0.65</v>
      </c>
      <c r="P1888" s="58">
        <f t="shared" si="119"/>
        <v>-0.02</v>
      </c>
    </row>
    <row r="1889" spans="1:16" x14ac:dyDescent="0.3">
      <c r="A1889">
        <v>748</v>
      </c>
      <c r="B1889" t="s">
        <v>161</v>
      </c>
      <c r="C1889">
        <v>2012</v>
      </c>
      <c r="D1889" s="57">
        <v>39.25</v>
      </c>
      <c r="E1889" s="57">
        <v>0</v>
      </c>
      <c r="F1889" s="57">
        <v>0</v>
      </c>
      <c r="G1889" s="57">
        <v>0.67</v>
      </c>
      <c r="H1889" s="57">
        <v>0.01</v>
      </c>
      <c r="I1889" s="57">
        <v>0</v>
      </c>
      <c r="J1889" s="57">
        <v>38.57</v>
      </c>
      <c r="K1889" s="59" t="str">
        <f t="shared" si="116"/>
        <v>748.2012</v>
      </c>
      <c r="L1889" s="58">
        <f t="shared" si="117"/>
        <v>-0.67</v>
      </c>
      <c r="M1889" s="58">
        <f>IFERROR(_xlfn.XLOOKUP(K1889,'02 By Fund. Year'!A:A,'02 By Fund. Year'!B:B),0)</f>
        <v>0</v>
      </c>
      <c r="N1889" s="57">
        <f t="shared" si="118"/>
        <v>-0.67</v>
      </c>
      <c r="P1889" s="58">
        <f t="shared" si="119"/>
        <v>-0.01</v>
      </c>
    </row>
    <row r="1890" spans="1:16" x14ac:dyDescent="0.3">
      <c r="A1890">
        <v>748</v>
      </c>
      <c r="B1890" t="s">
        <v>161</v>
      </c>
      <c r="C1890">
        <v>2011</v>
      </c>
      <c r="D1890" s="57">
        <v>62.35</v>
      </c>
      <c r="E1890" s="57">
        <v>0</v>
      </c>
      <c r="F1890" s="57">
        <v>0</v>
      </c>
      <c r="G1890" s="57">
        <v>0.56999999999999995</v>
      </c>
      <c r="H1890" s="57">
        <v>2.86</v>
      </c>
      <c r="I1890" s="57">
        <v>0</v>
      </c>
      <c r="J1890" s="57">
        <v>58.92</v>
      </c>
      <c r="K1890" s="59" t="str">
        <f t="shared" si="116"/>
        <v>748.2011</v>
      </c>
      <c r="L1890" s="58">
        <f t="shared" si="117"/>
        <v>-0.56999999999999995</v>
      </c>
      <c r="M1890" s="58">
        <f>IFERROR(_xlfn.XLOOKUP(K1890,'02 By Fund. Year'!A:A,'02 By Fund. Year'!B:B),0)</f>
        <v>0</v>
      </c>
      <c r="N1890" s="57">
        <f t="shared" si="118"/>
        <v>-0.56999999999999995</v>
      </c>
      <c r="P1890" s="58">
        <f t="shared" si="119"/>
        <v>-2.86</v>
      </c>
    </row>
    <row r="1891" spans="1:16" x14ac:dyDescent="0.3">
      <c r="A1891">
        <v>748</v>
      </c>
      <c r="B1891" t="s">
        <v>161</v>
      </c>
      <c r="C1891">
        <v>2010</v>
      </c>
      <c r="D1891" s="57">
        <v>29.38</v>
      </c>
      <c r="E1891" s="57">
        <v>0</v>
      </c>
      <c r="F1891" s="57">
        <v>0</v>
      </c>
      <c r="G1891" s="57">
        <v>0.68</v>
      </c>
      <c r="H1891" s="57">
        <v>2.63</v>
      </c>
      <c r="I1891" s="57">
        <v>0</v>
      </c>
      <c r="J1891" s="57">
        <v>26.07</v>
      </c>
      <c r="K1891" s="59" t="str">
        <f t="shared" si="116"/>
        <v>748.2010</v>
      </c>
      <c r="L1891" s="58">
        <f t="shared" si="117"/>
        <v>-0.68</v>
      </c>
      <c r="M1891" s="58">
        <f>IFERROR(_xlfn.XLOOKUP(K1891,'02 By Fund. Year'!A:A,'02 By Fund. Year'!B:B),0)</f>
        <v>0</v>
      </c>
      <c r="N1891" s="57">
        <f t="shared" si="118"/>
        <v>-0.68</v>
      </c>
      <c r="P1891" s="58">
        <f t="shared" si="119"/>
        <v>-2.63</v>
      </c>
    </row>
    <row r="1892" spans="1:16" x14ac:dyDescent="0.3">
      <c r="A1892">
        <v>748</v>
      </c>
      <c r="B1892" t="s">
        <v>161</v>
      </c>
      <c r="C1892">
        <v>2009</v>
      </c>
      <c r="D1892" s="57">
        <v>43.52</v>
      </c>
      <c r="E1892" s="57">
        <v>0</v>
      </c>
      <c r="F1892" s="57">
        <v>0</v>
      </c>
      <c r="G1892" s="57">
        <v>7.17</v>
      </c>
      <c r="H1892" s="57">
        <v>2.98</v>
      </c>
      <c r="I1892" s="57">
        <v>0</v>
      </c>
      <c r="J1892" s="57">
        <v>33.369999999999997</v>
      </c>
      <c r="K1892" s="59" t="str">
        <f t="shared" si="116"/>
        <v>748.2009</v>
      </c>
      <c r="L1892" s="58">
        <f t="shared" si="117"/>
        <v>-7.17</v>
      </c>
      <c r="M1892" s="58">
        <f>IFERROR(_xlfn.XLOOKUP(K1892,'02 By Fund. Year'!A:A,'02 By Fund. Year'!B:B),0)</f>
        <v>0</v>
      </c>
      <c r="N1892" s="57">
        <f t="shared" si="118"/>
        <v>-7.17</v>
      </c>
      <c r="P1892" s="58">
        <f t="shared" si="119"/>
        <v>-2.98</v>
      </c>
    </row>
    <row r="1893" spans="1:16" x14ac:dyDescent="0.3">
      <c r="A1893">
        <v>748</v>
      </c>
      <c r="B1893" t="s">
        <v>161</v>
      </c>
      <c r="C1893">
        <v>2008</v>
      </c>
      <c r="D1893" s="57">
        <v>24.47</v>
      </c>
      <c r="E1893" s="57">
        <v>0</v>
      </c>
      <c r="F1893" s="57">
        <v>0</v>
      </c>
      <c r="G1893" s="57">
        <v>4.93</v>
      </c>
      <c r="H1893" s="57">
        <v>3.23</v>
      </c>
      <c r="I1893" s="57">
        <v>0</v>
      </c>
      <c r="J1893" s="57">
        <v>16.309999999999999</v>
      </c>
      <c r="K1893" s="59" t="str">
        <f t="shared" si="116"/>
        <v>748.2008</v>
      </c>
      <c r="L1893" s="58">
        <f t="shared" si="117"/>
        <v>-4.93</v>
      </c>
      <c r="M1893" s="58">
        <f>IFERROR(_xlfn.XLOOKUP(K1893,'02 By Fund. Year'!A:A,'02 By Fund. Year'!B:B),0)</f>
        <v>0</v>
      </c>
      <c r="N1893" s="57">
        <f t="shared" si="118"/>
        <v>-4.93</v>
      </c>
      <c r="P1893" s="58">
        <f t="shared" si="119"/>
        <v>-3.23</v>
      </c>
    </row>
    <row r="1894" spans="1:16" x14ac:dyDescent="0.3">
      <c r="A1894">
        <v>748</v>
      </c>
      <c r="B1894" t="s">
        <v>161</v>
      </c>
      <c r="C1894">
        <v>2007</v>
      </c>
      <c r="D1894" s="57">
        <v>7.37</v>
      </c>
      <c r="E1894" s="57">
        <v>0</v>
      </c>
      <c r="F1894" s="57">
        <v>0</v>
      </c>
      <c r="G1894" s="57">
        <v>0.72</v>
      </c>
      <c r="H1894" s="57">
        <v>0.22</v>
      </c>
      <c r="I1894" s="57">
        <v>0</v>
      </c>
      <c r="J1894" s="57">
        <v>6.43</v>
      </c>
      <c r="K1894" s="59" t="str">
        <f t="shared" si="116"/>
        <v>748.2007</v>
      </c>
      <c r="L1894" s="58">
        <f t="shared" si="117"/>
        <v>-0.72</v>
      </c>
      <c r="M1894" s="58">
        <f>IFERROR(_xlfn.XLOOKUP(K1894,'02 By Fund. Year'!A:A,'02 By Fund. Year'!B:B),0)</f>
        <v>0</v>
      </c>
      <c r="N1894" s="57">
        <f t="shared" si="118"/>
        <v>-0.72</v>
      </c>
      <c r="P1894" s="58">
        <f t="shared" si="119"/>
        <v>-0.22</v>
      </c>
    </row>
    <row r="1895" spans="1:16" x14ac:dyDescent="0.3">
      <c r="A1895">
        <v>748</v>
      </c>
      <c r="B1895" t="s">
        <v>161</v>
      </c>
      <c r="C1895">
        <v>2006</v>
      </c>
      <c r="D1895" s="57">
        <v>7.29</v>
      </c>
      <c r="E1895" s="57">
        <v>0</v>
      </c>
      <c r="F1895" s="57">
        <v>0</v>
      </c>
      <c r="G1895" s="57">
        <v>0.83</v>
      </c>
      <c r="H1895" s="57">
        <v>0.56999999999999995</v>
      </c>
      <c r="I1895" s="57">
        <v>0</v>
      </c>
      <c r="J1895" s="57">
        <v>5.89</v>
      </c>
      <c r="K1895" s="59" t="str">
        <f t="shared" si="116"/>
        <v>748.2006</v>
      </c>
      <c r="L1895" s="58">
        <f t="shared" si="117"/>
        <v>-0.83</v>
      </c>
      <c r="M1895" s="58">
        <f>IFERROR(_xlfn.XLOOKUP(K1895,'02 By Fund. Year'!A:A,'02 By Fund. Year'!B:B),0)</f>
        <v>0</v>
      </c>
      <c r="N1895" s="57">
        <f t="shared" si="118"/>
        <v>-0.83</v>
      </c>
      <c r="P1895" s="58">
        <f t="shared" si="119"/>
        <v>-0.56999999999999995</v>
      </c>
    </row>
    <row r="1896" spans="1:16" x14ac:dyDescent="0.3">
      <c r="A1896">
        <v>748</v>
      </c>
      <c r="B1896" t="s">
        <v>161</v>
      </c>
      <c r="C1896">
        <v>2005</v>
      </c>
      <c r="D1896" s="57">
        <v>7.93</v>
      </c>
      <c r="E1896" s="57">
        <v>0</v>
      </c>
      <c r="F1896" s="57">
        <v>0</v>
      </c>
      <c r="G1896" s="57">
        <v>0.9</v>
      </c>
      <c r="H1896" s="57">
        <v>0.18</v>
      </c>
      <c r="I1896" s="57">
        <v>0</v>
      </c>
      <c r="J1896" s="57">
        <v>6.85</v>
      </c>
      <c r="K1896" s="59" t="str">
        <f t="shared" si="116"/>
        <v>748.2005</v>
      </c>
      <c r="L1896" s="58">
        <f t="shared" si="117"/>
        <v>-0.9</v>
      </c>
      <c r="M1896" s="58">
        <f>IFERROR(_xlfn.XLOOKUP(K1896,'02 By Fund. Year'!A:A,'02 By Fund. Year'!B:B),0)</f>
        <v>0</v>
      </c>
      <c r="N1896" s="57">
        <f t="shared" si="118"/>
        <v>-0.9</v>
      </c>
      <c r="P1896" s="58">
        <f t="shared" si="119"/>
        <v>-0.18</v>
      </c>
    </row>
    <row r="1897" spans="1:16" x14ac:dyDescent="0.3">
      <c r="A1897">
        <v>748</v>
      </c>
      <c r="B1897" t="s">
        <v>161</v>
      </c>
      <c r="C1897">
        <v>2004</v>
      </c>
      <c r="D1897" s="57">
        <v>6.06</v>
      </c>
      <c r="E1897" s="57">
        <v>0</v>
      </c>
      <c r="F1897" s="57">
        <v>0</v>
      </c>
      <c r="G1897" s="57">
        <v>0.91</v>
      </c>
      <c r="H1897" s="57">
        <v>0.11</v>
      </c>
      <c r="I1897" s="57">
        <v>0</v>
      </c>
      <c r="J1897" s="57">
        <v>5.04</v>
      </c>
      <c r="K1897" s="59" t="str">
        <f t="shared" si="116"/>
        <v>748.2004</v>
      </c>
      <c r="L1897" s="58">
        <f t="shared" si="117"/>
        <v>-0.91</v>
      </c>
      <c r="M1897" s="58">
        <f>IFERROR(_xlfn.XLOOKUP(K1897,'02 By Fund. Year'!A:A,'02 By Fund. Year'!B:B),0)</f>
        <v>0</v>
      </c>
      <c r="N1897" s="57">
        <f t="shared" si="118"/>
        <v>-0.91</v>
      </c>
      <c r="P1897" s="58">
        <f t="shared" si="119"/>
        <v>-0.11</v>
      </c>
    </row>
    <row r="1898" spans="1:16" x14ac:dyDescent="0.3">
      <c r="A1898">
        <v>748</v>
      </c>
      <c r="B1898" t="s">
        <v>161</v>
      </c>
      <c r="C1898">
        <v>2003</v>
      </c>
      <c r="D1898" s="57">
        <v>3.03</v>
      </c>
      <c r="E1898" s="57">
        <v>0</v>
      </c>
      <c r="F1898" s="57">
        <v>0</v>
      </c>
      <c r="G1898" s="57">
        <v>0.44</v>
      </c>
      <c r="H1898" s="57">
        <v>0</v>
      </c>
      <c r="I1898" s="57">
        <v>0</v>
      </c>
      <c r="J1898" s="57">
        <v>2.59</v>
      </c>
      <c r="K1898" s="59" t="str">
        <f t="shared" si="116"/>
        <v>748.2003</v>
      </c>
      <c r="L1898" s="58">
        <f t="shared" si="117"/>
        <v>-0.44</v>
      </c>
      <c r="M1898" s="58">
        <f>IFERROR(_xlfn.XLOOKUP(K1898,'02 By Fund. Year'!A:A,'02 By Fund. Year'!B:B),0)</f>
        <v>0</v>
      </c>
      <c r="N1898" s="57">
        <f t="shared" si="118"/>
        <v>-0.44</v>
      </c>
      <c r="P1898" s="58">
        <f t="shared" si="119"/>
        <v>0</v>
      </c>
    </row>
    <row r="1899" spans="1:16" x14ac:dyDescent="0.3">
      <c r="A1899">
        <v>748</v>
      </c>
      <c r="B1899" t="s">
        <v>161</v>
      </c>
      <c r="C1899">
        <v>2002</v>
      </c>
      <c r="D1899" s="57">
        <v>4.71</v>
      </c>
      <c r="E1899" s="57">
        <v>0</v>
      </c>
      <c r="F1899" s="57">
        <v>0</v>
      </c>
      <c r="G1899" s="57">
        <v>0</v>
      </c>
      <c r="H1899" s="57">
        <v>0</v>
      </c>
      <c r="I1899" s="57">
        <v>0</v>
      </c>
      <c r="J1899" s="57">
        <v>4.71</v>
      </c>
      <c r="K1899" s="59" t="str">
        <f t="shared" si="116"/>
        <v>748.2002</v>
      </c>
      <c r="L1899" s="58">
        <f t="shared" si="117"/>
        <v>0</v>
      </c>
      <c r="M1899" s="58">
        <f>IFERROR(_xlfn.XLOOKUP(K1899,'02 By Fund. Year'!A:A,'02 By Fund. Year'!B:B),0)</f>
        <v>0</v>
      </c>
      <c r="N1899" s="57">
        <f t="shared" si="118"/>
        <v>0</v>
      </c>
      <c r="P1899" s="58">
        <f t="shared" si="119"/>
        <v>0</v>
      </c>
    </row>
    <row r="1900" spans="1:16" x14ac:dyDescent="0.3">
      <c r="A1900">
        <v>748</v>
      </c>
      <c r="B1900" t="s">
        <v>161</v>
      </c>
      <c r="C1900">
        <v>2001</v>
      </c>
      <c r="D1900" s="57">
        <v>7.55</v>
      </c>
      <c r="E1900" s="57">
        <v>0</v>
      </c>
      <c r="F1900" s="57">
        <v>0</v>
      </c>
      <c r="G1900" s="57">
        <v>0</v>
      </c>
      <c r="H1900" s="57">
        <v>0</v>
      </c>
      <c r="I1900" s="57">
        <v>0</v>
      </c>
      <c r="J1900" s="57">
        <v>7.55</v>
      </c>
      <c r="K1900" s="59" t="str">
        <f t="shared" si="116"/>
        <v>748.2001</v>
      </c>
      <c r="L1900" s="58">
        <f t="shared" si="117"/>
        <v>0</v>
      </c>
      <c r="M1900" s="58">
        <f>IFERROR(_xlfn.XLOOKUP(K1900,'02 By Fund. Year'!A:A,'02 By Fund. Year'!B:B),0)</f>
        <v>0</v>
      </c>
      <c r="N1900" s="57">
        <f t="shared" si="118"/>
        <v>0</v>
      </c>
      <c r="P1900" s="58">
        <f t="shared" si="119"/>
        <v>0</v>
      </c>
    </row>
    <row r="1901" spans="1:16" x14ac:dyDescent="0.3">
      <c r="A1901">
        <v>748</v>
      </c>
      <c r="B1901" t="s">
        <v>161</v>
      </c>
      <c r="C1901">
        <v>2000</v>
      </c>
      <c r="D1901" s="57">
        <v>10.88</v>
      </c>
      <c r="E1901" s="57">
        <v>0</v>
      </c>
      <c r="F1901" s="57">
        <v>0</v>
      </c>
      <c r="G1901" s="57">
        <v>0</v>
      </c>
      <c r="H1901" s="57">
        <v>0</v>
      </c>
      <c r="I1901" s="57">
        <v>0</v>
      </c>
      <c r="J1901" s="57">
        <v>10.88</v>
      </c>
      <c r="K1901" s="59" t="str">
        <f t="shared" si="116"/>
        <v>748.2000</v>
      </c>
      <c r="L1901" s="58">
        <f t="shared" si="117"/>
        <v>0</v>
      </c>
      <c r="M1901" s="58">
        <f>IFERROR(_xlfn.XLOOKUP(K1901,'02 By Fund. Year'!A:A,'02 By Fund. Year'!B:B),0)</f>
        <v>0</v>
      </c>
      <c r="N1901" s="57">
        <f t="shared" si="118"/>
        <v>0</v>
      </c>
      <c r="P1901" s="58">
        <f t="shared" si="119"/>
        <v>0</v>
      </c>
    </row>
    <row r="1902" spans="1:16" x14ac:dyDescent="0.3">
      <c r="A1902">
        <v>748</v>
      </c>
      <c r="B1902" t="s">
        <v>161</v>
      </c>
      <c r="C1902">
        <v>1999</v>
      </c>
      <c r="D1902" s="57">
        <v>7.11</v>
      </c>
      <c r="E1902" s="57">
        <v>0</v>
      </c>
      <c r="F1902" s="57">
        <v>0</v>
      </c>
      <c r="G1902" s="57">
        <v>0</v>
      </c>
      <c r="H1902" s="57">
        <v>0</v>
      </c>
      <c r="I1902" s="57">
        <v>0</v>
      </c>
      <c r="J1902" s="57">
        <v>7.11</v>
      </c>
      <c r="K1902" s="59" t="str">
        <f t="shared" si="116"/>
        <v>748.1999</v>
      </c>
      <c r="L1902" s="58">
        <f t="shared" si="117"/>
        <v>0</v>
      </c>
      <c r="M1902" s="58">
        <f>IFERROR(_xlfn.XLOOKUP(K1902,'02 By Fund. Year'!A:A,'02 By Fund. Year'!B:B),0)</f>
        <v>0</v>
      </c>
      <c r="N1902" s="57">
        <f t="shared" si="118"/>
        <v>0</v>
      </c>
      <c r="P1902" s="58">
        <f t="shared" si="119"/>
        <v>0</v>
      </c>
    </row>
    <row r="1903" spans="1:16" x14ac:dyDescent="0.3">
      <c r="A1903">
        <v>748</v>
      </c>
      <c r="B1903" t="s">
        <v>161</v>
      </c>
      <c r="C1903">
        <v>1998</v>
      </c>
      <c r="D1903" s="57">
        <v>5.03</v>
      </c>
      <c r="E1903" s="57">
        <v>0</v>
      </c>
      <c r="F1903" s="57">
        <v>0</v>
      </c>
      <c r="G1903" s="57">
        <v>0</v>
      </c>
      <c r="H1903" s="57">
        <v>0</v>
      </c>
      <c r="I1903" s="57">
        <v>0</v>
      </c>
      <c r="J1903" s="57">
        <v>5.03</v>
      </c>
      <c r="K1903" s="59" t="str">
        <f t="shared" si="116"/>
        <v>748.1998</v>
      </c>
      <c r="L1903" s="58">
        <f t="shared" si="117"/>
        <v>0</v>
      </c>
      <c r="M1903" s="58">
        <f>IFERROR(_xlfn.XLOOKUP(K1903,'02 By Fund. Year'!A:A,'02 By Fund. Year'!B:B),0)</f>
        <v>0</v>
      </c>
      <c r="N1903" s="57">
        <f t="shared" si="118"/>
        <v>0</v>
      </c>
      <c r="P1903" s="58">
        <f t="shared" si="119"/>
        <v>0</v>
      </c>
    </row>
    <row r="1904" spans="1:16" x14ac:dyDescent="0.3">
      <c r="A1904">
        <v>748</v>
      </c>
      <c r="B1904" t="s">
        <v>161</v>
      </c>
      <c r="C1904">
        <v>1997</v>
      </c>
      <c r="D1904" s="57">
        <v>1.02</v>
      </c>
      <c r="E1904" s="57">
        <v>0</v>
      </c>
      <c r="F1904" s="57">
        <v>0</v>
      </c>
      <c r="G1904" s="57">
        <v>0</v>
      </c>
      <c r="H1904" s="57">
        <v>0</v>
      </c>
      <c r="I1904" s="57">
        <v>0</v>
      </c>
      <c r="J1904" s="57">
        <v>1.02</v>
      </c>
      <c r="K1904" s="59" t="str">
        <f t="shared" si="116"/>
        <v>748.1997</v>
      </c>
      <c r="L1904" s="58">
        <f t="shared" si="117"/>
        <v>0</v>
      </c>
      <c r="M1904" s="58">
        <f>IFERROR(_xlfn.XLOOKUP(K1904,'02 By Fund. Year'!A:A,'02 By Fund. Year'!B:B),0)</f>
        <v>0</v>
      </c>
      <c r="N1904" s="57">
        <f t="shared" si="118"/>
        <v>0</v>
      </c>
      <c r="P1904" s="58">
        <f t="shared" si="119"/>
        <v>0</v>
      </c>
    </row>
    <row r="1905" spans="1:16" x14ac:dyDescent="0.3">
      <c r="A1905">
        <v>748</v>
      </c>
      <c r="B1905" t="s">
        <v>161</v>
      </c>
      <c r="C1905">
        <v>1996</v>
      </c>
      <c r="D1905" s="57">
        <v>0.31</v>
      </c>
      <c r="E1905" s="57">
        <v>0</v>
      </c>
      <c r="F1905" s="57">
        <v>0</v>
      </c>
      <c r="G1905" s="57">
        <v>0</v>
      </c>
      <c r="H1905" s="57">
        <v>0</v>
      </c>
      <c r="I1905" s="57">
        <v>0</v>
      </c>
      <c r="J1905" s="57">
        <v>0.31</v>
      </c>
      <c r="K1905" s="59" t="str">
        <f t="shared" si="116"/>
        <v>748.1996</v>
      </c>
      <c r="L1905" s="58">
        <f t="shared" si="117"/>
        <v>0</v>
      </c>
      <c r="M1905" s="58">
        <f>IFERROR(_xlfn.XLOOKUP(K1905,'02 By Fund. Year'!A:A,'02 By Fund. Year'!B:B),0)</f>
        <v>0</v>
      </c>
      <c r="N1905" s="57">
        <f t="shared" si="118"/>
        <v>0</v>
      </c>
      <c r="P1905" s="58">
        <f t="shared" si="119"/>
        <v>0</v>
      </c>
    </row>
    <row r="1906" spans="1:16" x14ac:dyDescent="0.3">
      <c r="A1906">
        <v>748</v>
      </c>
      <c r="B1906" t="s">
        <v>161</v>
      </c>
      <c r="C1906">
        <v>1995</v>
      </c>
      <c r="D1906" s="57">
        <v>0.08</v>
      </c>
      <c r="E1906" s="57">
        <v>0</v>
      </c>
      <c r="F1906" s="57">
        <v>0</v>
      </c>
      <c r="G1906" s="57">
        <v>0</v>
      </c>
      <c r="H1906" s="57">
        <v>0</v>
      </c>
      <c r="I1906" s="57">
        <v>0</v>
      </c>
      <c r="J1906" s="57">
        <v>0.08</v>
      </c>
      <c r="K1906" s="59" t="str">
        <f t="shared" si="116"/>
        <v>748.1995</v>
      </c>
      <c r="L1906" s="58">
        <f t="shared" si="117"/>
        <v>0</v>
      </c>
      <c r="M1906" s="58">
        <f>IFERROR(_xlfn.XLOOKUP(K1906,'02 By Fund. Year'!A:A,'02 By Fund. Year'!B:B),0)</f>
        <v>0</v>
      </c>
      <c r="N1906" s="57">
        <f t="shared" si="118"/>
        <v>0</v>
      </c>
      <c r="P1906" s="58">
        <f t="shared" si="119"/>
        <v>0</v>
      </c>
    </row>
    <row r="1907" spans="1:16" x14ac:dyDescent="0.3">
      <c r="A1907">
        <v>748</v>
      </c>
      <c r="B1907" t="s">
        <v>161</v>
      </c>
      <c r="C1907">
        <v>1994</v>
      </c>
      <c r="D1907" s="57">
        <v>0</v>
      </c>
      <c r="E1907" s="57">
        <v>0</v>
      </c>
      <c r="F1907" s="57">
        <v>0</v>
      </c>
      <c r="G1907" s="57">
        <v>0</v>
      </c>
      <c r="H1907" s="57">
        <v>0</v>
      </c>
      <c r="I1907" s="57">
        <v>0</v>
      </c>
      <c r="J1907" s="57">
        <v>0</v>
      </c>
      <c r="K1907" s="59" t="str">
        <f t="shared" si="116"/>
        <v>748.1994</v>
      </c>
      <c r="L1907" s="58">
        <f t="shared" si="117"/>
        <v>0</v>
      </c>
      <c r="M1907" s="58">
        <f>IFERROR(_xlfn.XLOOKUP(K1907,'02 By Fund. Year'!A:A,'02 By Fund. Year'!B:B),0)</f>
        <v>0</v>
      </c>
      <c r="N1907" s="57">
        <f t="shared" si="118"/>
        <v>0</v>
      </c>
      <c r="P1907" s="58">
        <f t="shared" si="119"/>
        <v>0</v>
      </c>
    </row>
    <row r="1908" spans="1:16" x14ac:dyDescent="0.3">
      <c r="A1908">
        <v>748</v>
      </c>
      <c r="B1908" t="s">
        <v>161</v>
      </c>
      <c r="C1908">
        <v>1993</v>
      </c>
      <c r="D1908" s="57">
        <v>0.08</v>
      </c>
      <c r="E1908" s="57">
        <v>0</v>
      </c>
      <c r="F1908" s="57">
        <v>0</v>
      </c>
      <c r="G1908" s="57">
        <v>0</v>
      </c>
      <c r="H1908" s="57">
        <v>0</v>
      </c>
      <c r="I1908" s="57">
        <v>0</v>
      </c>
      <c r="J1908" s="57">
        <v>0.08</v>
      </c>
      <c r="K1908" s="59" t="str">
        <f t="shared" si="116"/>
        <v>748.1993</v>
      </c>
      <c r="L1908" s="58">
        <f t="shared" si="117"/>
        <v>0</v>
      </c>
      <c r="M1908" s="58">
        <f>IFERROR(_xlfn.XLOOKUP(K1908,'02 By Fund. Year'!A:A,'02 By Fund. Year'!B:B),0)</f>
        <v>0</v>
      </c>
      <c r="N1908" s="57">
        <f t="shared" si="118"/>
        <v>0</v>
      </c>
      <c r="P1908" s="58">
        <f t="shared" si="119"/>
        <v>0</v>
      </c>
    </row>
    <row r="1909" spans="1:16" x14ac:dyDescent="0.3">
      <c r="A1909">
        <v>748</v>
      </c>
      <c r="B1909" t="s">
        <v>161</v>
      </c>
      <c r="C1909">
        <v>1992</v>
      </c>
      <c r="D1909" s="57">
        <v>0.09</v>
      </c>
      <c r="E1909" s="57">
        <v>0</v>
      </c>
      <c r="F1909" s="57">
        <v>0</v>
      </c>
      <c r="G1909" s="57">
        <v>0</v>
      </c>
      <c r="H1909" s="57">
        <v>0</v>
      </c>
      <c r="I1909" s="57">
        <v>0</v>
      </c>
      <c r="J1909" s="57">
        <v>0.09</v>
      </c>
      <c r="K1909" s="59" t="str">
        <f t="shared" si="116"/>
        <v>748.1992</v>
      </c>
      <c r="L1909" s="58">
        <f t="shared" si="117"/>
        <v>0</v>
      </c>
      <c r="M1909" s="58">
        <f>IFERROR(_xlfn.XLOOKUP(K1909,'02 By Fund. Year'!A:A,'02 By Fund. Year'!B:B),0)</f>
        <v>0</v>
      </c>
      <c r="N1909" s="57">
        <f t="shared" si="118"/>
        <v>0</v>
      </c>
      <c r="P1909" s="58">
        <f t="shared" si="119"/>
        <v>0</v>
      </c>
    </row>
    <row r="1910" spans="1:16" x14ac:dyDescent="0.3">
      <c r="A1910">
        <v>748</v>
      </c>
      <c r="B1910" t="s">
        <v>161</v>
      </c>
      <c r="C1910">
        <v>1991</v>
      </c>
      <c r="D1910" s="57">
        <v>0.1</v>
      </c>
      <c r="E1910" s="57">
        <v>0</v>
      </c>
      <c r="F1910" s="57">
        <v>0</v>
      </c>
      <c r="G1910" s="57">
        <v>0</v>
      </c>
      <c r="H1910" s="57">
        <v>0</v>
      </c>
      <c r="I1910" s="57">
        <v>0</v>
      </c>
      <c r="J1910" s="57">
        <v>0.1</v>
      </c>
      <c r="K1910" s="59" t="str">
        <f t="shared" si="116"/>
        <v>748.1991</v>
      </c>
      <c r="L1910" s="58">
        <f t="shared" si="117"/>
        <v>0</v>
      </c>
      <c r="M1910" s="58">
        <f>IFERROR(_xlfn.XLOOKUP(K1910,'02 By Fund. Year'!A:A,'02 By Fund. Year'!B:B),0)</f>
        <v>0</v>
      </c>
      <c r="N1910" s="57">
        <f t="shared" si="118"/>
        <v>0</v>
      </c>
      <c r="P1910" s="58">
        <f t="shared" si="119"/>
        <v>0</v>
      </c>
    </row>
    <row r="1911" spans="1:16" x14ac:dyDescent="0.3">
      <c r="A1911">
        <v>748</v>
      </c>
      <c r="B1911" t="s">
        <v>161</v>
      </c>
      <c r="C1911">
        <v>1990</v>
      </c>
      <c r="D1911" s="57">
        <v>0.12</v>
      </c>
      <c r="E1911" s="57">
        <v>0</v>
      </c>
      <c r="F1911" s="57">
        <v>0</v>
      </c>
      <c r="G1911" s="57">
        <v>0</v>
      </c>
      <c r="H1911" s="57">
        <v>0</v>
      </c>
      <c r="I1911" s="57">
        <v>0</v>
      </c>
      <c r="J1911" s="57">
        <v>0.12</v>
      </c>
      <c r="K1911" s="59" t="str">
        <f t="shared" si="116"/>
        <v>748.1990</v>
      </c>
      <c r="L1911" s="58">
        <f t="shared" si="117"/>
        <v>0</v>
      </c>
      <c r="M1911" s="58">
        <f>IFERROR(_xlfn.XLOOKUP(K1911,'02 By Fund. Year'!A:A,'02 By Fund. Year'!B:B),0)</f>
        <v>0</v>
      </c>
      <c r="N1911" s="57">
        <f t="shared" si="118"/>
        <v>0</v>
      </c>
      <c r="P1911" s="58">
        <f t="shared" si="119"/>
        <v>0</v>
      </c>
    </row>
    <row r="1912" spans="1:16" x14ac:dyDescent="0.3">
      <c r="A1912">
        <v>748</v>
      </c>
      <c r="B1912" t="s">
        <v>161</v>
      </c>
      <c r="C1912">
        <v>1989</v>
      </c>
      <c r="D1912" s="57">
        <v>0.12</v>
      </c>
      <c r="E1912" s="57">
        <v>0</v>
      </c>
      <c r="F1912" s="57">
        <v>0</v>
      </c>
      <c r="G1912" s="57">
        <v>0</v>
      </c>
      <c r="H1912" s="57">
        <v>0</v>
      </c>
      <c r="I1912" s="57">
        <v>0</v>
      </c>
      <c r="J1912" s="57">
        <v>0.12</v>
      </c>
      <c r="K1912" s="59" t="str">
        <f t="shared" si="116"/>
        <v>748.1989</v>
      </c>
      <c r="L1912" s="58">
        <f t="shared" si="117"/>
        <v>0</v>
      </c>
      <c r="M1912" s="58">
        <f>IFERROR(_xlfn.XLOOKUP(K1912,'02 By Fund. Year'!A:A,'02 By Fund. Year'!B:B),0)</f>
        <v>0</v>
      </c>
      <c r="N1912" s="57">
        <f t="shared" si="118"/>
        <v>0</v>
      </c>
      <c r="P1912" s="58">
        <f t="shared" si="119"/>
        <v>0</v>
      </c>
    </row>
    <row r="1913" spans="1:16" x14ac:dyDescent="0.3">
      <c r="A1913">
        <v>748</v>
      </c>
      <c r="B1913" t="s">
        <v>161</v>
      </c>
      <c r="C1913">
        <v>1988</v>
      </c>
      <c r="D1913" s="57">
        <v>0.13</v>
      </c>
      <c r="E1913" s="57">
        <v>0</v>
      </c>
      <c r="F1913" s="57">
        <v>0</v>
      </c>
      <c r="G1913" s="57">
        <v>0</v>
      </c>
      <c r="H1913" s="57">
        <v>0</v>
      </c>
      <c r="I1913" s="57">
        <v>0</v>
      </c>
      <c r="J1913" s="57">
        <v>0.13</v>
      </c>
      <c r="K1913" s="59" t="str">
        <f t="shared" si="116"/>
        <v>748.1988</v>
      </c>
      <c r="L1913" s="58">
        <f t="shared" si="117"/>
        <v>0</v>
      </c>
      <c r="M1913" s="58">
        <f>IFERROR(_xlfn.XLOOKUP(K1913,'02 By Fund. Year'!A:A,'02 By Fund. Year'!B:B),0)</f>
        <v>0</v>
      </c>
      <c r="N1913" s="57">
        <f t="shared" si="118"/>
        <v>0</v>
      </c>
      <c r="P1913" s="58">
        <f t="shared" si="119"/>
        <v>0</v>
      </c>
    </row>
    <row r="1914" spans="1:16" x14ac:dyDescent="0.3">
      <c r="A1914">
        <v>748</v>
      </c>
      <c r="B1914" t="s">
        <v>161</v>
      </c>
      <c r="C1914">
        <v>1987</v>
      </c>
      <c r="D1914" s="57">
        <v>0.39</v>
      </c>
      <c r="E1914" s="57">
        <v>0</v>
      </c>
      <c r="F1914" s="57">
        <v>0</v>
      </c>
      <c r="G1914" s="57">
        <v>0</v>
      </c>
      <c r="H1914" s="57">
        <v>0.27</v>
      </c>
      <c r="I1914" s="57">
        <v>0</v>
      </c>
      <c r="J1914" s="57">
        <v>0.12</v>
      </c>
      <c r="K1914" s="59" t="str">
        <f t="shared" si="116"/>
        <v>748.1987</v>
      </c>
      <c r="L1914" s="58">
        <f t="shared" si="117"/>
        <v>0</v>
      </c>
      <c r="M1914" s="58">
        <f>IFERROR(_xlfn.XLOOKUP(K1914,'02 By Fund. Year'!A:A,'02 By Fund. Year'!B:B),0)</f>
        <v>0</v>
      </c>
      <c r="N1914" s="57">
        <f t="shared" si="118"/>
        <v>0</v>
      </c>
      <c r="P1914" s="58">
        <f t="shared" si="119"/>
        <v>-0.27</v>
      </c>
    </row>
    <row r="1915" spans="1:16" x14ac:dyDescent="0.3">
      <c r="A1915">
        <v>748</v>
      </c>
      <c r="B1915" t="s">
        <v>161</v>
      </c>
      <c r="C1915">
        <v>1986</v>
      </c>
      <c r="D1915" s="57">
        <v>0.31</v>
      </c>
      <c r="E1915" s="57">
        <v>0</v>
      </c>
      <c r="F1915" s="57">
        <v>0</v>
      </c>
      <c r="G1915" s="57">
        <v>0</v>
      </c>
      <c r="H1915" s="57">
        <v>0.22</v>
      </c>
      <c r="I1915" s="57">
        <v>0</v>
      </c>
      <c r="J1915" s="57">
        <v>0.09</v>
      </c>
      <c r="K1915" s="59" t="str">
        <f t="shared" si="116"/>
        <v>748.1986</v>
      </c>
      <c r="L1915" s="58">
        <f t="shared" si="117"/>
        <v>0</v>
      </c>
      <c r="M1915" s="58">
        <f>IFERROR(_xlfn.XLOOKUP(K1915,'02 By Fund. Year'!A:A,'02 By Fund. Year'!B:B),0)</f>
        <v>0</v>
      </c>
      <c r="N1915" s="57">
        <f t="shared" si="118"/>
        <v>0</v>
      </c>
      <c r="P1915" s="58">
        <f t="shared" si="119"/>
        <v>-0.22</v>
      </c>
    </row>
    <row r="1916" spans="1:16" x14ac:dyDescent="0.3">
      <c r="A1916">
        <v>748</v>
      </c>
      <c r="B1916" t="s">
        <v>161</v>
      </c>
      <c r="C1916">
        <v>1985</v>
      </c>
      <c r="D1916" s="57">
        <v>0.27</v>
      </c>
      <c r="E1916" s="57">
        <v>0</v>
      </c>
      <c r="F1916" s="57">
        <v>0</v>
      </c>
      <c r="G1916" s="57">
        <v>0</v>
      </c>
      <c r="H1916" s="57">
        <v>0.21</v>
      </c>
      <c r="I1916" s="57">
        <v>0</v>
      </c>
      <c r="J1916" s="57">
        <v>0.06</v>
      </c>
      <c r="K1916" s="59" t="str">
        <f t="shared" si="116"/>
        <v>748.1985</v>
      </c>
      <c r="L1916" s="58">
        <f t="shared" si="117"/>
        <v>0</v>
      </c>
      <c r="M1916" s="58">
        <f>IFERROR(_xlfn.XLOOKUP(K1916,'02 By Fund. Year'!A:A,'02 By Fund. Year'!B:B),0)</f>
        <v>0</v>
      </c>
      <c r="N1916" s="57">
        <f t="shared" si="118"/>
        <v>0</v>
      </c>
      <c r="P1916" s="58">
        <f t="shared" si="119"/>
        <v>-0.21</v>
      </c>
    </row>
    <row r="1917" spans="1:16" x14ac:dyDescent="0.3">
      <c r="A1917">
        <v>748</v>
      </c>
      <c r="B1917" t="s">
        <v>161</v>
      </c>
      <c r="C1917">
        <v>1984</v>
      </c>
      <c r="D1917" s="57">
        <v>0.2</v>
      </c>
      <c r="E1917" s="57">
        <v>0</v>
      </c>
      <c r="F1917" s="57">
        <v>0</v>
      </c>
      <c r="G1917" s="57">
        <v>0</v>
      </c>
      <c r="H1917" s="57">
        <v>0.2</v>
      </c>
      <c r="I1917" s="57">
        <v>0</v>
      </c>
      <c r="J1917" s="57">
        <v>0</v>
      </c>
      <c r="K1917" s="59" t="str">
        <f t="shared" si="116"/>
        <v>748.1984</v>
      </c>
      <c r="L1917" s="58">
        <f t="shared" si="117"/>
        <v>0</v>
      </c>
      <c r="M1917" s="58">
        <f>IFERROR(_xlfn.XLOOKUP(K1917,'02 By Fund. Year'!A:A,'02 By Fund. Year'!B:B),0)</f>
        <v>0</v>
      </c>
      <c r="N1917" s="57">
        <f t="shared" si="118"/>
        <v>0</v>
      </c>
      <c r="P1917" s="58">
        <f t="shared" si="119"/>
        <v>-0.2</v>
      </c>
    </row>
    <row r="1918" spans="1:16" x14ac:dyDescent="0.3">
      <c r="A1918">
        <v>748</v>
      </c>
      <c r="B1918" t="s">
        <v>161</v>
      </c>
      <c r="C1918">
        <v>1983</v>
      </c>
      <c r="D1918" s="57">
        <v>0.05</v>
      </c>
      <c r="E1918" s="57">
        <v>0</v>
      </c>
      <c r="F1918" s="57">
        <v>0</v>
      </c>
      <c r="G1918" s="57">
        <v>0</v>
      </c>
      <c r="H1918" s="57">
        <v>0.05</v>
      </c>
      <c r="I1918" s="57">
        <v>0</v>
      </c>
      <c r="J1918" s="57">
        <v>0</v>
      </c>
      <c r="K1918" s="59" t="str">
        <f t="shared" si="116"/>
        <v>748.1983</v>
      </c>
      <c r="L1918" s="58">
        <f t="shared" si="117"/>
        <v>0</v>
      </c>
      <c r="M1918" s="58">
        <f>IFERROR(_xlfn.XLOOKUP(K1918,'02 By Fund. Year'!A:A,'02 By Fund. Year'!B:B),0)</f>
        <v>0</v>
      </c>
      <c r="N1918" s="57">
        <f t="shared" si="118"/>
        <v>0</v>
      </c>
      <c r="P1918" s="58">
        <f t="shared" si="119"/>
        <v>-0.05</v>
      </c>
    </row>
    <row r="1919" spans="1:16" x14ac:dyDescent="0.3">
      <c r="A1919">
        <v>750</v>
      </c>
      <c r="B1919" t="s">
        <v>162</v>
      </c>
      <c r="C1919">
        <v>2025</v>
      </c>
      <c r="D1919" s="57">
        <v>18387803.789999999</v>
      </c>
      <c r="E1919" s="57">
        <v>6000.67</v>
      </c>
      <c r="F1919" s="57">
        <v>-19794.03</v>
      </c>
      <c r="G1919" s="57">
        <v>89.27</v>
      </c>
      <c r="H1919" s="57">
        <v>17705591.73</v>
      </c>
      <c r="I1919" s="57">
        <v>469844.29</v>
      </c>
      <c r="J1919" s="57">
        <v>198485.14</v>
      </c>
      <c r="K1919" s="59" t="str">
        <f t="shared" si="116"/>
        <v>750.2025</v>
      </c>
      <c r="L1919" s="58">
        <f t="shared" si="117"/>
        <v>-13882.63</v>
      </c>
      <c r="M1919" s="58">
        <f>IFERROR(_xlfn.XLOOKUP(K1919,'02 By Fund. Year'!A:A,'02 By Fund. Year'!B:B),0)</f>
        <v>-67040.14</v>
      </c>
      <c r="N1919" s="57">
        <f t="shared" si="118"/>
        <v>-80922.77</v>
      </c>
      <c r="P1919" s="58">
        <f t="shared" si="119"/>
        <v>-17638551.59</v>
      </c>
    </row>
    <row r="1920" spans="1:16" x14ac:dyDescent="0.3">
      <c r="A1920">
        <v>750</v>
      </c>
      <c r="B1920" t="s">
        <v>162</v>
      </c>
      <c r="C1920">
        <v>2024</v>
      </c>
      <c r="D1920" s="57">
        <v>182306.45</v>
      </c>
      <c r="E1920" s="57">
        <v>0</v>
      </c>
      <c r="F1920" s="57">
        <v>-13232.15</v>
      </c>
      <c r="G1920" s="57">
        <v>79.11</v>
      </c>
      <c r="H1920" s="57">
        <v>110516.48</v>
      </c>
      <c r="I1920" s="57">
        <v>-83.95</v>
      </c>
      <c r="J1920" s="57">
        <v>58562.66</v>
      </c>
      <c r="K1920" s="59" t="str">
        <f t="shared" si="116"/>
        <v>750.2024</v>
      </c>
      <c r="L1920" s="58">
        <f t="shared" si="117"/>
        <v>-13311.26</v>
      </c>
      <c r="M1920" s="58">
        <f>IFERROR(_xlfn.XLOOKUP(K1920,'02 By Fund. Year'!A:A,'02 By Fund. Year'!B:B),0)</f>
        <v>109032.32000000001</v>
      </c>
      <c r="N1920" s="57">
        <f t="shared" si="118"/>
        <v>95721.060000000012</v>
      </c>
      <c r="P1920" s="58">
        <f t="shared" si="119"/>
        <v>-219548.79999999999</v>
      </c>
    </row>
    <row r="1921" spans="1:16" x14ac:dyDescent="0.3">
      <c r="A1921">
        <v>750</v>
      </c>
      <c r="B1921" t="s">
        <v>162</v>
      </c>
      <c r="C1921">
        <v>2023</v>
      </c>
      <c r="D1921" s="57">
        <v>53556.03</v>
      </c>
      <c r="E1921" s="57">
        <v>65.48</v>
      </c>
      <c r="F1921" s="57">
        <v>-2286.66</v>
      </c>
      <c r="G1921" s="57">
        <v>64.22</v>
      </c>
      <c r="H1921" s="57">
        <v>18042.59</v>
      </c>
      <c r="I1921" s="57">
        <v>0.79</v>
      </c>
      <c r="J1921" s="57">
        <v>33227.25</v>
      </c>
      <c r="K1921" s="59" t="str">
        <f t="shared" si="116"/>
        <v>750.2023</v>
      </c>
      <c r="L1921" s="58">
        <f t="shared" si="117"/>
        <v>-2285.3999999999996</v>
      </c>
      <c r="M1921" s="58">
        <f>IFERROR(_xlfn.XLOOKUP(K1921,'02 By Fund. Year'!A:A,'02 By Fund. Year'!B:B),0)</f>
        <v>38537.649999999987</v>
      </c>
      <c r="N1921" s="57">
        <f t="shared" si="118"/>
        <v>36252.249999999985</v>
      </c>
      <c r="P1921" s="58">
        <f t="shared" si="119"/>
        <v>-56580.239999999991</v>
      </c>
    </row>
    <row r="1922" spans="1:16" x14ac:dyDescent="0.3">
      <c r="A1922">
        <v>750</v>
      </c>
      <c r="B1922" t="s">
        <v>162</v>
      </c>
      <c r="C1922">
        <v>2022</v>
      </c>
      <c r="D1922" s="57">
        <v>28015.55</v>
      </c>
      <c r="E1922" s="57">
        <v>0</v>
      </c>
      <c r="F1922" s="57">
        <v>-1408.82</v>
      </c>
      <c r="G1922" s="57">
        <v>58.98</v>
      </c>
      <c r="H1922" s="57">
        <v>11715.74</v>
      </c>
      <c r="I1922" s="57">
        <v>0.61</v>
      </c>
      <c r="J1922" s="57">
        <v>14831.4</v>
      </c>
      <c r="K1922" s="59" t="str">
        <f t="shared" si="116"/>
        <v>750.2022</v>
      </c>
      <c r="L1922" s="58">
        <f t="shared" si="117"/>
        <v>-1467.8</v>
      </c>
      <c r="M1922" s="58">
        <f>IFERROR(_xlfn.XLOOKUP(K1922,'02 By Fund. Year'!A:A,'02 By Fund. Year'!B:B),0)</f>
        <v>2328.7100000000005</v>
      </c>
      <c r="N1922" s="57">
        <f t="shared" si="118"/>
        <v>860.91000000000054</v>
      </c>
      <c r="P1922" s="58">
        <f t="shared" si="119"/>
        <v>-14044.45</v>
      </c>
    </row>
    <row r="1923" spans="1:16" x14ac:dyDescent="0.3">
      <c r="A1923">
        <v>750</v>
      </c>
      <c r="B1923" t="s">
        <v>162</v>
      </c>
      <c r="C1923">
        <v>2021</v>
      </c>
      <c r="D1923" s="57">
        <v>11295.44</v>
      </c>
      <c r="E1923" s="57">
        <v>0</v>
      </c>
      <c r="F1923" s="57">
        <v>-1894.5</v>
      </c>
      <c r="G1923" s="57">
        <v>83.17</v>
      </c>
      <c r="H1923" s="57">
        <v>4428.68</v>
      </c>
      <c r="I1923" s="57">
        <v>-20.37</v>
      </c>
      <c r="J1923" s="57">
        <v>4909.46</v>
      </c>
      <c r="K1923" s="59" t="str">
        <f t="shared" si="116"/>
        <v>750.2021</v>
      </c>
      <c r="L1923" s="58">
        <f t="shared" si="117"/>
        <v>-1977.67</v>
      </c>
      <c r="M1923" s="58">
        <f>IFERROR(_xlfn.XLOOKUP(K1923,'02 By Fund. Year'!A:A,'02 By Fund. Year'!B:B),0)</f>
        <v>2504.44</v>
      </c>
      <c r="N1923" s="57">
        <f t="shared" si="118"/>
        <v>526.77</v>
      </c>
      <c r="P1923" s="58">
        <f t="shared" si="119"/>
        <v>-6933.1200000000008</v>
      </c>
    </row>
    <row r="1924" spans="1:16" x14ac:dyDescent="0.3">
      <c r="A1924">
        <v>750</v>
      </c>
      <c r="B1924" t="s">
        <v>162</v>
      </c>
      <c r="C1924">
        <v>2020</v>
      </c>
      <c r="D1924" s="57">
        <v>3989.95</v>
      </c>
      <c r="E1924" s="57">
        <v>0</v>
      </c>
      <c r="F1924" s="57">
        <v>-917.83</v>
      </c>
      <c r="G1924" s="57">
        <v>66.7</v>
      </c>
      <c r="H1924" s="57">
        <v>261.57</v>
      </c>
      <c r="I1924" s="57">
        <v>2.09</v>
      </c>
      <c r="J1924" s="57">
        <v>2741.76</v>
      </c>
      <c r="K1924" s="59" t="str">
        <f t="shared" si="116"/>
        <v>750.2020</v>
      </c>
      <c r="L1924" s="58">
        <f t="shared" si="117"/>
        <v>-984.53000000000009</v>
      </c>
      <c r="M1924" s="58">
        <f>IFERROR(_xlfn.XLOOKUP(K1924,'02 By Fund. Year'!A:A,'02 By Fund. Year'!B:B),0)</f>
        <v>514.76</v>
      </c>
      <c r="N1924" s="57">
        <f t="shared" si="118"/>
        <v>-469.7700000000001</v>
      </c>
      <c r="P1924" s="58">
        <f t="shared" si="119"/>
        <v>-776.32999999999993</v>
      </c>
    </row>
    <row r="1925" spans="1:16" x14ac:dyDescent="0.3">
      <c r="A1925">
        <v>750</v>
      </c>
      <c r="B1925" t="s">
        <v>162</v>
      </c>
      <c r="C1925">
        <v>2019</v>
      </c>
      <c r="D1925" s="57">
        <v>3338.79</v>
      </c>
      <c r="E1925" s="57">
        <v>0</v>
      </c>
      <c r="F1925" s="57">
        <v>-311.57</v>
      </c>
      <c r="G1925" s="57">
        <v>152.19999999999999</v>
      </c>
      <c r="H1925" s="57">
        <v>432.94</v>
      </c>
      <c r="I1925" s="57">
        <v>-1.1399999999999999</v>
      </c>
      <c r="J1925" s="57">
        <v>2443.2199999999998</v>
      </c>
      <c r="K1925" s="59" t="str">
        <f t="shared" si="116"/>
        <v>750.2019</v>
      </c>
      <c r="L1925" s="58">
        <f t="shared" si="117"/>
        <v>-463.77</v>
      </c>
      <c r="M1925" s="58">
        <f>IFERROR(_xlfn.XLOOKUP(K1925,'02 By Fund. Year'!A:A,'02 By Fund. Year'!B:B),0)</f>
        <v>-25.030000000000005</v>
      </c>
      <c r="N1925" s="57">
        <f t="shared" si="118"/>
        <v>-488.8</v>
      </c>
      <c r="P1925" s="58">
        <f t="shared" si="119"/>
        <v>-407.90999999999997</v>
      </c>
    </row>
    <row r="1926" spans="1:16" x14ac:dyDescent="0.3">
      <c r="A1926">
        <v>750</v>
      </c>
      <c r="B1926" t="s">
        <v>162</v>
      </c>
      <c r="C1926">
        <v>2018</v>
      </c>
      <c r="D1926" s="57">
        <v>1738.51</v>
      </c>
      <c r="E1926" s="57">
        <v>0</v>
      </c>
      <c r="F1926" s="57">
        <v>0</v>
      </c>
      <c r="G1926" s="57">
        <v>472.32</v>
      </c>
      <c r="H1926" s="57">
        <v>116.39</v>
      </c>
      <c r="I1926" s="57">
        <v>0</v>
      </c>
      <c r="J1926" s="57">
        <v>1149.8</v>
      </c>
      <c r="K1926" s="59" t="str">
        <f t="shared" ref="K1926:K1989" si="120">CONCATENATE(A1926,".",C1926)</f>
        <v>750.2018</v>
      </c>
      <c r="L1926" s="58">
        <f t="shared" ref="L1926:L1989" si="121">SUM(E1926,F1926,-G1926)</f>
        <v>-472.32</v>
      </c>
      <c r="M1926" s="58">
        <f>IFERROR(_xlfn.XLOOKUP(K1926,'02 By Fund. Year'!A:A,'02 By Fund. Year'!B:B),0)</f>
        <v>-1.9999999999999574E-2</v>
      </c>
      <c r="N1926" s="57">
        <f t="shared" ref="N1926:N1989" si="122">SUM(L1926:M1926)</f>
        <v>-472.34</v>
      </c>
      <c r="P1926" s="58">
        <f t="shared" ref="P1926:P1989" si="123">-SUM(H1926,M1926)</f>
        <v>-116.37</v>
      </c>
    </row>
    <row r="1927" spans="1:16" x14ac:dyDescent="0.3">
      <c r="A1927">
        <v>750</v>
      </c>
      <c r="B1927" t="s">
        <v>162</v>
      </c>
      <c r="C1927">
        <v>2017</v>
      </c>
      <c r="D1927" s="57">
        <v>742.46</v>
      </c>
      <c r="E1927" s="57">
        <v>0</v>
      </c>
      <c r="F1927" s="57">
        <v>0</v>
      </c>
      <c r="G1927" s="57">
        <v>12.92</v>
      </c>
      <c r="H1927" s="57">
        <v>58.16</v>
      </c>
      <c r="I1927" s="57">
        <v>0</v>
      </c>
      <c r="J1927" s="57">
        <v>671.38</v>
      </c>
      <c r="K1927" s="59" t="str">
        <f t="shared" si="120"/>
        <v>750.2017</v>
      </c>
      <c r="L1927" s="58">
        <f t="shared" si="121"/>
        <v>-12.92</v>
      </c>
      <c r="M1927" s="58">
        <f>IFERROR(_xlfn.XLOOKUP(K1927,'02 By Fund. Year'!A:A,'02 By Fund. Year'!B:B),0)</f>
        <v>0</v>
      </c>
      <c r="N1927" s="57">
        <f t="shared" si="122"/>
        <v>-12.92</v>
      </c>
      <c r="P1927" s="58">
        <f t="shared" si="123"/>
        <v>-58.16</v>
      </c>
    </row>
    <row r="1928" spans="1:16" x14ac:dyDescent="0.3">
      <c r="A1928">
        <v>750</v>
      </c>
      <c r="B1928" t="s">
        <v>162</v>
      </c>
      <c r="C1928">
        <v>2016</v>
      </c>
      <c r="D1928" s="57">
        <v>712.67</v>
      </c>
      <c r="E1928" s="57">
        <v>0</v>
      </c>
      <c r="F1928" s="57">
        <v>0</v>
      </c>
      <c r="G1928" s="57">
        <v>182.22</v>
      </c>
      <c r="H1928" s="57">
        <v>61.35</v>
      </c>
      <c r="I1928" s="57">
        <v>0</v>
      </c>
      <c r="J1928" s="57">
        <v>469.1</v>
      </c>
      <c r="K1928" s="59" t="str">
        <f t="shared" si="120"/>
        <v>750.2016</v>
      </c>
      <c r="L1928" s="58">
        <f t="shared" si="121"/>
        <v>-182.22</v>
      </c>
      <c r="M1928" s="58">
        <f>IFERROR(_xlfn.XLOOKUP(K1928,'02 By Fund. Year'!A:A,'02 By Fund. Year'!B:B),0)</f>
        <v>0</v>
      </c>
      <c r="N1928" s="57">
        <f t="shared" si="122"/>
        <v>-182.22</v>
      </c>
      <c r="P1928" s="58">
        <f t="shared" si="123"/>
        <v>-61.35</v>
      </c>
    </row>
    <row r="1929" spans="1:16" x14ac:dyDescent="0.3">
      <c r="A1929">
        <v>750</v>
      </c>
      <c r="B1929" t="s">
        <v>162</v>
      </c>
      <c r="C1929">
        <v>2015</v>
      </c>
      <c r="D1929" s="57">
        <v>399.06</v>
      </c>
      <c r="E1929" s="57">
        <v>0</v>
      </c>
      <c r="F1929" s="57">
        <v>0</v>
      </c>
      <c r="G1929" s="57">
        <v>9.56</v>
      </c>
      <c r="H1929" s="57">
        <v>56.17</v>
      </c>
      <c r="I1929" s="57">
        <v>0</v>
      </c>
      <c r="J1929" s="57">
        <v>333.33</v>
      </c>
      <c r="K1929" s="59" t="str">
        <f t="shared" si="120"/>
        <v>750.2015</v>
      </c>
      <c r="L1929" s="58">
        <f t="shared" si="121"/>
        <v>-9.56</v>
      </c>
      <c r="M1929" s="58">
        <f>IFERROR(_xlfn.XLOOKUP(K1929,'02 By Fund. Year'!A:A,'02 By Fund. Year'!B:B),0)</f>
        <v>0</v>
      </c>
      <c r="N1929" s="57">
        <f t="shared" si="122"/>
        <v>-9.56</v>
      </c>
      <c r="P1929" s="58">
        <f t="shared" si="123"/>
        <v>-56.17</v>
      </c>
    </row>
    <row r="1930" spans="1:16" x14ac:dyDescent="0.3">
      <c r="A1930">
        <v>750</v>
      </c>
      <c r="B1930" t="s">
        <v>162</v>
      </c>
      <c r="C1930">
        <v>2014</v>
      </c>
      <c r="D1930" s="57">
        <v>505.13</v>
      </c>
      <c r="E1930" s="57">
        <v>0</v>
      </c>
      <c r="F1930" s="57">
        <v>0</v>
      </c>
      <c r="G1930" s="57">
        <v>5.34</v>
      </c>
      <c r="H1930" s="57">
        <v>46.46</v>
      </c>
      <c r="I1930" s="57">
        <v>0</v>
      </c>
      <c r="J1930" s="57">
        <v>453.33</v>
      </c>
      <c r="K1930" s="59" t="str">
        <f t="shared" si="120"/>
        <v>750.2014</v>
      </c>
      <c r="L1930" s="58">
        <f t="shared" si="121"/>
        <v>-5.34</v>
      </c>
      <c r="M1930" s="58">
        <f>IFERROR(_xlfn.XLOOKUP(K1930,'02 By Fund. Year'!A:A,'02 By Fund. Year'!B:B),0)</f>
        <v>0</v>
      </c>
      <c r="N1930" s="57">
        <f t="shared" si="122"/>
        <v>-5.34</v>
      </c>
      <c r="P1930" s="58">
        <f t="shared" si="123"/>
        <v>-46.46</v>
      </c>
    </row>
    <row r="1931" spans="1:16" x14ac:dyDescent="0.3">
      <c r="A1931">
        <v>750</v>
      </c>
      <c r="B1931" t="s">
        <v>162</v>
      </c>
      <c r="C1931">
        <v>2013</v>
      </c>
      <c r="D1931" s="57">
        <v>367.98</v>
      </c>
      <c r="E1931" s="57">
        <v>0</v>
      </c>
      <c r="F1931" s="57">
        <v>0</v>
      </c>
      <c r="G1931" s="57">
        <v>5.58</v>
      </c>
      <c r="H1931" s="57">
        <v>0.14000000000000001</v>
      </c>
      <c r="I1931" s="57">
        <v>0</v>
      </c>
      <c r="J1931" s="57">
        <v>362.26</v>
      </c>
      <c r="K1931" s="59" t="str">
        <f t="shared" si="120"/>
        <v>750.2013</v>
      </c>
      <c r="L1931" s="58">
        <f t="shared" si="121"/>
        <v>-5.58</v>
      </c>
      <c r="M1931" s="58">
        <f>IFERROR(_xlfn.XLOOKUP(K1931,'02 By Fund. Year'!A:A,'02 By Fund. Year'!B:B),0)</f>
        <v>0</v>
      </c>
      <c r="N1931" s="57">
        <f t="shared" si="122"/>
        <v>-5.58</v>
      </c>
      <c r="P1931" s="58">
        <f t="shared" si="123"/>
        <v>-0.14000000000000001</v>
      </c>
    </row>
    <row r="1932" spans="1:16" x14ac:dyDescent="0.3">
      <c r="A1932">
        <v>750</v>
      </c>
      <c r="B1932" t="s">
        <v>162</v>
      </c>
      <c r="C1932">
        <v>2012</v>
      </c>
      <c r="D1932" s="57">
        <v>328.14</v>
      </c>
      <c r="E1932" s="57">
        <v>0</v>
      </c>
      <c r="F1932" s="57">
        <v>0</v>
      </c>
      <c r="G1932" s="57">
        <v>5.56</v>
      </c>
      <c r="H1932" s="57">
        <v>7.0000000000000007E-2</v>
      </c>
      <c r="I1932" s="57">
        <v>0</v>
      </c>
      <c r="J1932" s="57">
        <v>322.51</v>
      </c>
      <c r="K1932" s="59" t="str">
        <f t="shared" si="120"/>
        <v>750.2012</v>
      </c>
      <c r="L1932" s="58">
        <f t="shared" si="121"/>
        <v>-5.56</v>
      </c>
      <c r="M1932" s="58">
        <f>IFERROR(_xlfn.XLOOKUP(K1932,'02 By Fund. Year'!A:A,'02 By Fund. Year'!B:B),0)</f>
        <v>0</v>
      </c>
      <c r="N1932" s="57">
        <f t="shared" si="122"/>
        <v>-5.56</v>
      </c>
      <c r="P1932" s="58">
        <f t="shared" si="123"/>
        <v>-7.0000000000000007E-2</v>
      </c>
    </row>
    <row r="1933" spans="1:16" x14ac:dyDescent="0.3">
      <c r="A1933">
        <v>750</v>
      </c>
      <c r="B1933" t="s">
        <v>162</v>
      </c>
      <c r="C1933">
        <v>2011</v>
      </c>
      <c r="D1933" s="57">
        <v>612.66999999999996</v>
      </c>
      <c r="E1933" s="57">
        <v>0</v>
      </c>
      <c r="F1933" s="57">
        <v>0</v>
      </c>
      <c r="G1933" s="57">
        <v>5.59</v>
      </c>
      <c r="H1933" s="57">
        <v>28.06</v>
      </c>
      <c r="I1933" s="57">
        <v>0</v>
      </c>
      <c r="J1933" s="57">
        <v>579.02</v>
      </c>
      <c r="K1933" s="59" t="str">
        <f t="shared" si="120"/>
        <v>750.2011</v>
      </c>
      <c r="L1933" s="58">
        <f t="shared" si="121"/>
        <v>-5.59</v>
      </c>
      <c r="M1933" s="58">
        <f>IFERROR(_xlfn.XLOOKUP(K1933,'02 By Fund. Year'!A:A,'02 By Fund. Year'!B:B),0)</f>
        <v>0</v>
      </c>
      <c r="N1933" s="57">
        <f t="shared" si="122"/>
        <v>-5.59</v>
      </c>
      <c r="P1933" s="58">
        <f t="shared" si="123"/>
        <v>-28.06</v>
      </c>
    </row>
    <row r="1934" spans="1:16" x14ac:dyDescent="0.3">
      <c r="A1934">
        <v>750</v>
      </c>
      <c r="B1934" t="s">
        <v>162</v>
      </c>
      <c r="C1934">
        <v>2010</v>
      </c>
      <c r="D1934" s="57">
        <v>306.2</v>
      </c>
      <c r="E1934" s="57">
        <v>0</v>
      </c>
      <c r="F1934" s="57">
        <v>0</v>
      </c>
      <c r="G1934" s="57">
        <v>7.14</v>
      </c>
      <c r="H1934" s="57">
        <v>27.42</v>
      </c>
      <c r="I1934" s="57">
        <v>0</v>
      </c>
      <c r="J1934" s="57">
        <v>271.64</v>
      </c>
      <c r="K1934" s="59" t="str">
        <f t="shared" si="120"/>
        <v>750.2010</v>
      </c>
      <c r="L1934" s="58">
        <f t="shared" si="121"/>
        <v>-7.14</v>
      </c>
      <c r="M1934" s="58">
        <f>IFERROR(_xlfn.XLOOKUP(K1934,'02 By Fund. Year'!A:A,'02 By Fund. Year'!B:B),0)</f>
        <v>0</v>
      </c>
      <c r="N1934" s="57">
        <f t="shared" si="122"/>
        <v>-7.14</v>
      </c>
      <c r="P1934" s="58">
        <f t="shared" si="123"/>
        <v>-27.42</v>
      </c>
    </row>
    <row r="1935" spans="1:16" x14ac:dyDescent="0.3">
      <c r="A1935">
        <v>750</v>
      </c>
      <c r="B1935" t="s">
        <v>162</v>
      </c>
      <c r="C1935">
        <v>2009</v>
      </c>
      <c r="D1935" s="57">
        <v>456.35</v>
      </c>
      <c r="E1935" s="57">
        <v>0</v>
      </c>
      <c r="F1935" s="57">
        <v>0</v>
      </c>
      <c r="G1935" s="57">
        <v>75.13</v>
      </c>
      <c r="H1935" s="57">
        <v>31.22</v>
      </c>
      <c r="I1935" s="57">
        <v>0</v>
      </c>
      <c r="J1935" s="57">
        <v>350</v>
      </c>
      <c r="K1935" s="59" t="str">
        <f t="shared" si="120"/>
        <v>750.2009</v>
      </c>
      <c r="L1935" s="58">
        <f t="shared" si="121"/>
        <v>-75.13</v>
      </c>
      <c r="M1935" s="58">
        <f>IFERROR(_xlfn.XLOOKUP(K1935,'02 By Fund. Year'!A:A,'02 By Fund. Year'!B:B),0)</f>
        <v>0</v>
      </c>
      <c r="N1935" s="57">
        <f t="shared" si="122"/>
        <v>-75.13</v>
      </c>
      <c r="P1935" s="58">
        <f t="shared" si="123"/>
        <v>-31.22</v>
      </c>
    </row>
    <row r="1936" spans="1:16" x14ac:dyDescent="0.3">
      <c r="A1936">
        <v>750</v>
      </c>
      <c r="B1936" t="s">
        <v>162</v>
      </c>
      <c r="C1936">
        <v>2008</v>
      </c>
      <c r="D1936" s="57">
        <v>234.27</v>
      </c>
      <c r="E1936" s="57">
        <v>0</v>
      </c>
      <c r="F1936" s="57">
        <v>0</v>
      </c>
      <c r="G1936" s="57">
        <v>47.16</v>
      </c>
      <c r="H1936" s="57">
        <v>30.89</v>
      </c>
      <c r="I1936" s="57">
        <v>0</v>
      </c>
      <c r="J1936" s="57">
        <v>156.22</v>
      </c>
      <c r="K1936" s="59" t="str">
        <f t="shared" si="120"/>
        <v>750.2008</v>
      </c>
      <c r="L1936" s="58">
        <f t="shared" si="121"/>
        <v>-47.16</v>
      </c>
      <c r="M1936" s="58">
        <f>IFERROR(_xlfn.XLOOKUP(K1936,'02 By Fund. Year'!A:A,'02 By Fund. Year'!B:B),0)</f>
        <v>0</v>
      </c>
      <c r="N1936" s="57">
        <f t="shared" si="122"/>
        <v>-47.16</v>
      </c>
      <c r="P1936" s="58">
        <f t="shared" si="123"/>
        <v>-30.89</v>
      </c>
    </row>
    <row r="1937" spans="1:16" x14ac:dyDescent="0.3">
      <c r="A1937">
        <v>750</v>
      </c>
      <c r="B1937" t="s">
        <v>162</v>
      </c>
      <c r="C1937">
        <v>2007</v>
      </c>
      <c r="D1937" s="57">
        <v>86.92</v>
      </c>
      <c r="E1937" s="57">
        <v>0</v>
      </c>
      <c r="F1937" s="57">
        <v>0</v>
      </c>
      <c r="G1937" s="57">
        <v>8.4600000000000009</v>
      </c>
      <c r="H1937" s="57">
        <v>2.97</v>
      </c>
      <c r="I1937" s="57">
        <v>0</v>
      </c>
      <c r="J1937" s="57">
        <v>75.489999999999995</v>
      </c>
      <c r="K1937" s="59" t="str">
        <f t="shared" si="120"/>
        <v>750.2007</v>
      </c>
      <c r="L1937" s="58">
        <f t="shared" si="121"/>
        <v>-8.4600000000000009</v>
      </c>
      <c r="M1937" s="58">
        <f>IFERROR(_xlfn.XLOOKUP(K1937,'02 By Fund. Year'!A:A,'02 By Fund. Year'!B:B),0)</f>
        <v>0</v>
      </c>
      <c r="N1937" s="57">
        <f t="shared" si="122"/>
        <v>-8.4600000000000009</v>
      </c>
      <c r="P1937" s="58">
        <f t="shared" si="123"/>
        <v>-2.97</v>
      </c>
    </row>
    <row r="1938" spans="1:16" x14ac:dyDescent="0.3">
      <c r="A1938">
        <v>750</v>
      </c>
      <c r="B1938" t="s">
        <v>162</v>
      </c>
      <c r="C1938">
        <v>2006</v>
      </c>
      <c r="D1938" s="57">
        <v>82.44</v>
      </c>
      <c r="E1938" s="57">
        <v>0</v>
      </c>
      <c r="F1938" s="57">
        <v>0</v>
      </c>
      <c r="G1938" s="57">
        <v>9.3800000000000008</v>
      </c>
      <c r="H1938" s="57">
        <v>6.48</v>
      </c>
      <c r="I1938" s="57">
        <v>0</v>
      </c>
      <c r="J1938" s="57">
        <v>66.58</v>
      </c>
      <c r="K1938" s="59" t="str">
        <f t="shared" si="120"/>
        <v>750.2006</v>
      </c>
      <c r="L1938" s="58">
        <f t="shared" si="121"/>
        <v>-9.3800000000000008</v>
      </c>
      <c r="M1938" s="58">
        <f>IFERROR(_xlfn.XLOOKUP(K1938,'02 By Fund. Year'!A:A,'02 By Fund. Year'!B:B),0)</f>
        <v>0</v>
      </c>
      <c r="N1938" s="57">
        <f t="shared" si="122"/>
        <v>-9.3800000000000008</v>
      </c>
      <c r="P1938" s="58">
        <f t="shared" si="123"/>
        <v>-6.48</v>
      </c>
    </row>
    <row r="1939" spans="1:16" x14ac:dyDescent="0.3">
      <c r="A1939">
        <v>750</v>
      </c>
      <c r="B1939" t="s">
        <v>162</v>
      </c>
      <c r="C1939">
        <v>2005</v>
      </c>
      <c r="D1939" s="57">
        <v>66.72</v>
      </c>
      <c r="E1939" s="57">
        <v>0</v>
      </c>
      <c r="F1939" s="57">
        <v>0</v>
      </c>
      <c r="G1939" s="57">
        <v>7.53</v>
      </c>
      <c r="H1939" s="57">
        <v>1.55</v>
      </c>
      <c r="I1939" s="57">
        <v>0</v>
      </c>
      <c r="J1939" s="57">
        <v>57.64</v>
      </c>
      <c r="K1939" s="59" t="str">
        <f t="shared" si="120"/>
        <v>750.2005</v>
      </c>
      <c r="L1939" s="58">
        <f t="shared" si="121"/>
        <v>-7.53</v>
      </c>
      <c r="M1939" s="58">
        <f>IFERROR(_xlfn.XLOOKUP(K1939,'02 By Fund. Year'!A:A,'02 By Fund. Year'!B:B),0)</f>
        <v>0</v>
      </c>
      <c r="N1939" s="57">
        <f t="shared" si="122"/>
        <v>-7.53</v>
      </c>
      <c r="P1939" s="58">
        <f t="shared" si="123"/>
        <v>-1.55</v>
      </c>
    </row>
    <row r="1940" spans="1:16" x14ac:dyDescent="0.3">
      <c r="A1940">
        <v>750</v>
      </c>
      <c r="B1940" t="s">
        <v>162</v>
      </c>
      <c r="C1940">
        <v>2004</v>
      </c>
      <c r="D1940" s="57">
        <v>48.53</v>
      </c>
      <c r="E1940" s="57">
        <v>0</v>
      </c>
      <c r="F1940" s="57">
        <v>0</v>
      </c>
      <c r="G1940" s="57">
        <v>7.29</v>
      </c>
      <c r="H1940" s="57">
        <v>0.84</v>
      </c>
      <c r="I1940" s="57">
        <v>0</v>
      </c>
      <c r="J1940" s="57">
        <v>40.4</v>
      </c>
      <c r="K1940" s="59" t="str">
        <f t="shared" si="120"/>
        <v>750.2004</v>
      </c>
      <c r="L1940" s="58">
        <f t="shared" si="121"/>
        <v>-7.29</v>
      </c>
      <c r="M1940" s="58">
        <f>IFERROR(_xlfn.XLOOKUP(K1940,'02 By Fund. Year'!A:A,'02 By Fund. Year'!B:B),0)</f>
        <v>0</v>
      </c>
      <c r="N1940" s="57">
        <f t="shared" si="122"/>
        <v>-7.29</v>
      </c>
      <c r="P1940" s="58">
        <f t="shared" si="123"/>
        <v>-0.84</v>
      </c>
    </row>
    <row r="1941" spans="1:16" x14ac:dyDescent="0.3">
      <c r="A1941">
        <v>750</v>
      </c>
      <c r="B1941" t="s">
        <v>162</v>
      </c>
      <c r="C1941">
        <v>2003</v>
      </c>
      <c r="D1941" s="57">
        <v>24.22</v>
      </c>
      <c r="E1941" s="57">
        <v>0</v>
      </c>
      <c r="F1941" s="57">
        <v>0</v>
      </c>
      <c r="G1941" s="57">
        <v>3.47</v>
      </c>
      <c r="H1941" s="57">
        <v>0</v>
      </c>
      <c r="I1941" s="57">
        <v>0</v>
      </c>
      <c r="J1941" s="57">
        <v>20.75</v>
      </c>
      <c r="K1941" s="59" t="str">
        <f t="shared" si="120"/>
        <v>750.2003</v>
      </c>
      <c r="L1941" s="58">
        <f t="shared" si="121"/>
        <v>-3.47</v>
      </c>
      <c r="M1941" s="58">
        <f>IFERROR(_xlfn.XLOOKUP(K1941,'02 By Fund. Year'!A:A,'02 By Fund. Year'!B:B),0)</f>
        <v>0</v>
      </c>
      <c r="N1941" s="57">
        <f t="shared" si="122"/>
        <v>-3.47</v>
      </c>
      <c r="P1941" s="58">
        <f t="shared" si="123"/>
        <v>0</v>
      </c>
    </row>
    <row r="1942" spans="1:16" x14ac:dyDescent="0.3">
      <c r="A1942">
        <v>750</v>
      </c>
      <c r="B1942" t="s">
        <v>162</v>
      </c>
      <c r="C1942">
        <v>2002</v>
      </c>
      <c r="D1942" s="57">
        <v>30.22</v>
      </c>
      <c r="E1942" s="57">
        <v>0</v>
      </c>
      <c r="F1942" s="57">
        <v>0</v>
      </c>
      <c r="G1942" s="57">
        <v>0</v>
      </c>
      <c r="H1942" s="57">
        <v>0</v>
      </c>
      <c r="I1942" s="57">
        <v>0</v>
      </c>
      <c r="J1942" s="57">
        <v>30.22</v>
      </c>
      <c r="K1942" s="59" t="str">
        <f t="shared" si="120"/>
        <v>750.2002</v>
      </c>
      <c r="L1942" s="58">
        <f t="shared" si="121"/>
        <v>0</v>
      </c>
      <c r="M1942" s="58">
        <f>IFERROR(_xlfn.XLOOKUP(K1942,'02 By Fund. Year'!A:A,'02 By Fund. Year'!B:B),0)</f>
        <v>0</v>
      </c>
      <c r="N1942" s="57">
        <f t="shared" si="122"/>
        <v>0</v>
      </c>
      <c r="P1942" s="58">
        <f t="shared" si="123"/>
        <v>0</v>
      </c>
    </row>
    <row r="1943" spans="1:16" x14ac:dyDescent="0.3">
      <c r="A1943">
        <v>750</v>
      </c>
      <c r="B1943" t="s">
        <v>162</v>
      </c>
      <c r="C1943">
        <v>2001</v>
      </c>
      <c r="D1943" s="57">
        <v>49.24</v>
      </c>
      <c r="E1943" s="57">
        <v>0</v>
      </c>
      <c r="F1943" s="57">
        <v>0</v>
      </c>
      <c r="G1943" s="57">
        <v>0</v>
      </c>
      <c r="H1943" s="57">
        <v>0</v>
      </c>
      <c r="I1943" s="57">
        <v>0</v>
      </c>
      <c r="J1943" s="57">
        <v>49.24</v>
      </c>
      <c r="K1943" s="59" t="str">
        <f t="shared" si="120"/>
        <v>750.2001</v>
      </c>
      <c r="L1943" s="58">
        <f t="shared" si="121"/>
        <v>0</v>
      </c>
      <c r="M1943" s="58">
        <f>IFERROR(_xlfn.XLOOKUP(K1943,'02 By Fund. Year'!A:A,'02 By Fund. Year'!B:B),0)</f>
        <v>0</v>
      </c>
      <c r="N1943" s="57">
        <f t="shared" si="122"/>
        <v>0</v>
      </c>
      <c r="P1943" s="58">
        <f t="shared" si="123"/>
        <v>0</v>
      </c>
    </row>
    <row r="1944" spans="1:16" x14ac:dyDescent="0.3">
      <c r="A1944">
        <v>750</v>
      </c>
      <c r="B1944" t="s">
        <v>162</v>
      </c>
      <c r="C1944">
        <v>2000</v>
      </c>
      <c r="D1944" s="57">
        <v>70.069999999999993</v>
      </c>
      <c r="E1944" s="57">
        <v>0</v>
      </c>
      <c r="F1944" s="57">
        <v>0</v>
      </c>
      <c r="G1944" s="57">
        <v>0</v>
      </c>
      <c r="H1944" s="57">
        <v>0</v>
      </c>
      <c r="I1944" s="57">
        <v>0</v>
      </c>
      <c r="J1944" s="57">
        <v>70.069999999999993</v>
      </c>
      <c r="K1944" s="59" t="str">
        <f t="shared" si="120"/>
        <v>750.2000</v>
      </c>
      <c r="L1944" s="58">
        <f t="shared" si="121"/>
        <v>0</v>
      </c>
      <c r="M1944" s="58">
        <f>IFERROR(_xlfn.XLOOKUP(K1944,'02 By Fund. Year'!A:A,'02 By Fund. Year'!B:B),0)</f>
        <v>0</v>
      </c>
      <c r="N1944" s="57">
        <f t="shared" si="122"/>
        <v>0</v>
      </c>
      <c r="P1944" s="58">
        <f t="shared" si="123"/>
        <v>0</v>
      </c>
    </row>
    <row r="1945" spans="1:16" x14ac:dyDescent="0.3">
      <c r="A1945">
        <v>750</v>
      </c>
      <c r="B1945" t="s">
        <v>162</v>
      </c>
      <c r="C1945">
        <v>1999</v>
      </c>
      <c r="D1945" s="57">
        <v>43.21</v>
      </c>
      <c r="E1945" s="57">
        <v>0</v>
      </c>
      <c r="F1945" s="57">
        <v>0</v>
      </c>
      <c r="G1945" s="57">
        <v>0</v>
      </c>
      <c r="H1945" s="57">
        <v>0</v>
      </c>
      <c r="I1945" s="57">
        <v>0</v>
      </c>
      <c r="J1945" s="57">
        <v>43.21</v>
      </c>
      <c r="K1945" s="59" t="str">
        <f t="shared" si="120"/>
        <v>750.1999</v>
      </c>
      <c r="L1945" s="58">
        <f t="shared" si="121"/>
        <v>0</v>
      </c>
      <c r="M1945" s="58">
        <f>IFERROR(_xlfn.XLOOKUP(K1945,'02 By Fund. Year'!A:A,'02 By Fund. Year'!B:B),0)</f>
        <v>0</v>
      </c>
      <c r="N1945" s="57">
        <f t="shared" si="122"/>
        <v>0</v>
      </c>
      <c r="P1945" s="58">
        <f t="shared" si="123"/>
        <v>0</v>
      </c>
    </row>
    <row r="1946" spans="1:16" x14ac:dyDescent="0.3">
      <c r="A1946">
        <v>750</v>
      </c>
      <c r="B1946" t="s">
        <v>162</v>
      </c>
      <c r="C1946">
        <v>1998</v>
      </c>
      <c r="D1946" s="57">
        <v>32.61</v>
      </c>
      <c r="E1946" s="57">
        <v>0</v>
      </c>
      <c r="F1946" s="57">
        <v>0</v>
      </c>
      <c r="G1946" s="57">
        <v>0</v>
      </c>
      <c r="H1946" s="57">
        <v>0</v>
      </c>
      <c r="I1946" s="57">
        <v>0</v>
      </c>
      <c r="J1946" s="57">
        <v>32.61</v>
      </c>
      <c r="K1946" s="59" t="str">
        <f t="shared" si="120"/>
        <v>750.1998</v>
      </c>
      <c r="L1946" s="58">
        <f t="shared" si="121"/>
        <v>0</v>
      </c>
      <c r="M1946" s="58">
        <f>IFERROR(_xlfn.XLOOKUP(K1946,'02 By Fund. Year'!A:A,'02 By Fund. Year'!B:B),0)</f>
        <v>0</v>
      </c>
      <c r="N1946" s="57">
        <f t="shared" si="122"/>
        <v>0</v>
      </c>
      <c r="P1946" s="58">
        <f t="shared" si="123"/>
        <v>0</v>
      </c>
    </row>
    <row r="1947" spans="1:16" x14ac:dyDescent="0.3">
      <c r="A1947">
        <v>750</v>
      </c>
      <c r="B1947" t="s">
        <v>162</v>
      </c>
      <c r="C1947">
        <v>1997</v>
      </c>
      <c r="D1947" s="57">
        <v>6.95</v>
      </c>
      <c r="E1947" s="57">
        <v>0</v>
      </c>
      <c r="F1947" s="57">
        <v>0</v>
      </c>
      <c r="G1947" s="57">
        <v>0</v>
      </c>
      <c r="H1947" s="57">
        <v>0</v>
      </c>
      <c r="I1947" s="57">
        <v>0</v>
      </c>
      <c r="J1947" s="57">
        <v>6.95</v>
      </c>
      <c r="K1947" s="59" t="str">
        <f t="shared" si="120"/>
        <v>750.1997</v>
      </c>
      <c r="L1947" s="58">
        <f t="shared" si="121"/>
        <v>0</v>
      </c>
      <c r="M1947" s="58">
        <f>IFERROR(_xlfn.XLOOKUP(K1947,'02 By Fund. Year'!A:A,'02 By Fund. Year'!B:B),0)</f>
        <v>0</v>
      </c>
      <c r="N1947" s="57">
        <f t="shared" si="122"/>
        <v>0</v>
      </c>
      <c r="P1947" s="58">
        <f t="shared" si="123"/>
        <v>0</v>
      </c>
    </row>
    <row r="1948" spans="1:16" x14ac:dyDescent="0.3">
      <c r="A1948">
        <v>750</v>
      </c>
      <c r="B1948" t="s">
        <v>162</v>
      </c>
      <c r="C1948">
        <v>1996</v>
      </c>
      <c r="D1948" s="57">
        <v>5.84</v>
      </c>
      <c r="E1948" s="57">
        <v>0</v>
      </c>
      <c r="F1948" s="57">
        <v>0</v>
      </c>
      <c r="G1948" s="57">
        <v>0</v>
      </c>
      <c r="H1948" s="57">
        <v>0</v>
      </c>
      <c r="I1948" s="57">
        <v>0</v>
      </c>
      <c r="J1948" s="57">
        <v>5.84</v>
      </c>
      <c r="K1948" s="59" t="str">
        <f t="shared" si="120"/>
        <v>750.1996</v>
      </c>
      <c r="L1948" s="58">
        <f t="shared" si="121"/>
        <v>0</v>
      </c>
      <c r="M1948" s="58">
        <f>IFERROR(_xlfn.XLOOKUP(K1948,'02 By Fund. Year'!A:A,'02 By Fund. Year'!B:B),0)</f>
        <v>0</v>
      </c>
      <c r="N1948" s="57">
        <f t="shared" si="122"/>
        <v>0</v>
      </c>
      <c r="P1948" s="58">
        <f t="shared" si="123"/>
        <v>0</v>
      </c>
    </row>
    <row r="1949" spans="1:16" x14ac:dyDescent="0.3">
      <c r="A1949">
        <v>750</v>
      </c>
      <c r="B1949" t="s">
        <v>162</v>
      </c>
      <c r="C1949">
        <v>1995</v>
      </c>
      <c r="D1949" s="57">
        <v>4.7699999999999996</v>
      </c>
      <c r="E1949" s="57">
        <v>0</v>
      </c>
      <c r="F1949" s="57">
        <v>0</v>
      </c>
      <c r="G1949" s="57">
        <v>0</v>
      </c>
      <c r="H1949" s="57">
        <v>0</v>
      </c>
      <c r="I1949" s="57">
        <v>0</v>
      </c>
      <c r="J1949" s="57">
        <v>4.7699999999999996</v>
      </c>
      <c r="K1949" s="59" t="str">
        <f t="shared" si="120"/>
        <v>750.1995</v>
      </c>
      <c r="L1949" s="58">
        <f t="shared" si="121"/>
        <v>0</v>
      </c>
      <c r="M1949" s="58">
        <f>IFERROR(_xlfn.XLOOKUP(K1949,'02 By Fund. Year'!A:A,'02 By Fund. Year'!B:B),0)</f>
        <v>0</v>
      </c>
      <c r="N1949" s="57">
        <f t="shared" si="122"/>
        <v>0</v>
      </c>
      <c r="P1949" s="58">
        <f t="shared" si="123"/>
        <v>0</v>
      </c>
    </row>
    <row r="1950" spans="1:16" x14ac:dyDescent="0.3">
      <c r="A1950">
        <v>750</v>
      </c>
      <c r="B1950" t="s">
        <v>162</v>
      </c>
      <c r="C1950">
        <v>1994</v>
      </c>
      <c r="D1950" s="57">
        <v>0</v>
      </c>
      <c r="E1950" s="57">
        <v>0</v>
      </c>
      <c r="F1950" s="57">
        <v>0</v>
      </c>
      <c r="G1950" s="57">
        <v>0</v>
      </c>
      <c r="H1950" s="57">
        <v>0</v>
      </c>
      <c r="I1950" s="57">
        <v>0</v>
      </c>
      <c r="J1950" s="57">
        <v>0</v>
      </c>
      <c r="K1950" s="59" t="str">
        <f t="shared" si="120"/>
        <v>750.1994</v>
      </c>
      <c r="L1950" s="58">
        <f t="shared" si="121"/>
        <v>0</v>
      </c>
      <c r="M1950" s="58">
        <f>IFERROR(_xlfn.XLOOKUP(K1950,'02 By Fund. Year'!A:A,'02 By Fund. Year'!B:B),0)</f>
        <v>0</v>
      </c>
      <c r="N1950" s="57">
        <f t="shared" si="122"/>
        <v>0</v>
      </c>
      <c r="P1950" s="58">
        <f t="shared" si="123"/>
        <v>0</v>
      </c>
    </row>
    <row r="1951" spans="1:16" x14ac:dyDescent="0.3">
      <c r="A1951">
        <v>750</v>
      </c>
      <c r="B1951" t="s">
        <v>162</v>
      </c>
      <c r="C1951">
        <v>1993</v>
      </c>
      <c r="D1951" s="57">
        <v>4.76</v>
      </c>
      <c r="E1951" s="57">
        <v>0</v>
      </c>
      <c r="F1951" s="57">
        <v>0</v>
      </c>
      <c r="G1951" s="57">
        <v>0</v>
      </c>
      <c r="H1951" s="57">
        <v>0</v>
      </c>
      <c r="I1951" s="57">
        <v>0</v>
      </c>
      <c r="J1951" s="57">
        <v>4.76</v>
      </c>
      <c r="K1951" s="59" t="str">
        <f t="shared" si="120"/>
        <v>750.1993</v>
      </c>
      <c r="L1951" s="58">
        <f t="shared" si="121"/>
        <v>0</v>
      </c>
      <c r="M1951" s="58">
        <f>IFERROR(_xlfn.XLOOKUP(K1951,'02 By Fund. Year'!A:A,'02 By Fund. Year'!B:B),0)</f>
        <v>0</v>
      </c>
      <c r="N1951" s="57">
        <f t="shared" si="122"/>
        <v>0</v>
      </c>
      <c r="P1951" s="58">
        <f t="shared" si="123"/>
        <v>0</v>
      </c>
    </row>
    <row r="1952" spans="1:16" x14ac:dyDescent="0.3">
      <c r="A1952">
        <v>750</v>
      </c>
      <c r="B1952" t="s">
        <v>162</v>
      </c>
      <c r="C1952">
        <v>1992</v>
      </c>
      <c r="D1952" s="57">
        <v>5.47</v>
      </c>
      <c r="E1952" s="57">
        <v>0</v>
      </c>
      <c r="F1952" s="57">
        <v>0</v>
      </c>
      <c r="G1952" s="57">
        <v>0</v>
      </c>
      <c r="H1952" s="57">
        <v>0</v>
      </c>
      <c r="I1952" s="57">
        <v>0</v>
      </c>
      <c r="J1952" s="57">
        <v>5.47</v>
      </c>
      <c r="K1952" s="59" t="str">
        <f t="shared" si="120"/>
        <v>750.1992</v>
      </c>
      <c r="L1952" s="58">
        <f t="shared" si="121"/>
        <v>0</v>
      </c>
      <c r="M1952" s="58">
        <f>IFERROR(_xlfn.XLOOKUP(K1952,'02 By Fund. Year'!A:A,'02 By Fund. Year'!B:B),0)</f>
        <v>0</v>
      </c>
      <c r="N1952" s="57">
        <f t="shared" si="122"/>
        <v>0</v>
      </c>
      <c r="P1952" s="58">
        <f t="shared" si="123"/>
        <v>0</v>
      </c>
    </row>
    <row r="1953" spans="1:16" x14ac:dyDescent="0.3">
      <c r="A1953">
        <v>750</v>
      </c>
      <c r="B1953" t="s">
        <v>162</v>
      </c>
      <c r="C1953">
        <v>1991</v>
      </c>
      <c r="D1953" s="57">
        <v>6.12</v>
      </c>
      <c r="E1953" s="57">
        <v>0</v>
      </c>
      <c r="F1953" s="57">
        <v>0</v>
      </c>
      <c r="G1953" s="57">
        <v>0</v>
      </c>
      <c r="H1953" s="57">
        <v>0</v>
      </c>
      <c r="I1953" s="57">
        <v>0</v>
      </c>
      <c r="J1953" s="57">
        <v>6.12</v>
      </c>
      <c r="K1953" s="59" t="str">
        <f t="shared" si="120"/>
        <v>750.1991</v>
      </c>
      <c r="L1953" s="58">
        <f t="shared" si="121"/>
        <v>0</v>
      </c>
      <c r="M1953" s="58">
        <f>IFERROR(_xlfn.XLOOKUP(K1953,'02 By Fund. Year'!A:A,'02 By Fund. Year'!B:B),0)</f>
        <v>0</v>
      </c>
      <c r="N1953" s="57">
        <f t="shared" si="122"/>
        <v>0</v>
      </c>
      <c r="P1953" s="58">
        <f t="shared" si="123"/>
        <v>0</v>
      </c>
    </row>
    <row r="1954" spans="1:16" x14ac:dyDescent="0.3">
      <c r="A1954">
        <v>750</v>
      </c>
      <c r="B1954" t="s">
        <v>162</v>
      </c>
      <c r="C1954">
        <v>1990</v>
      </c>
      <c r="D1954" s="57">
        <v>7.13</v>
      </c>
      <c r="E1954" s="57">
        <v>0</v>
      </c>
      <c r="F1954" s="57">
        <v>0</v>
      </c>
      <c r="G1954" s="57">
        <v>0</v>
      </c>
      <c r="H1954" s="57">
        <v>0</v>
      </c>
      <c r="I1954" s="57">
        <v>0</v>
      </c>
      <c r="J1954" s="57">
        <v>7.13</v>
      </c>
      <c r="K1954" s="59" t="str">
        <f t="shared" si="120"/>
        <v>750.1990</v>
      </c>
      <c r="L1954" s="58">
        <f t="shared" si="121"/>
        <v>0</v>
      </c>
      <c r="M1954" s="58">
        <f>IFERROR(_xlfn.XLOOKUP(K1954,'02 By Fund. Year'!A:A,'02 By Fund. Year'!B:B),0)</f>
        <v>0</v>
      </c>
      <c r="N1954" s="57">
        <f t="shared" si="122"/>
        <v>0</v>
      </c>
      <c r="P1954" s="58">
        <f t="shared" si="123"/>
        <v>0</v>
      </c>
    </row>
    <row r="1955" spans="1:16" x14ac:dyDescent="0.3">
      <c r="A1955">
        <v>750</v>
      </c>
      <c r="B1955" t="s">
        <v>162</v>
      </c>
      <c r="C1955">
        <v>1989</v>
      </c>
      <c r="D1955" s="57">
        <v>7.34</v>
      </c>
      <c r="E1955" s="57">
        <v>0</v>
      </c>
      <c r="F1955" s="57">
        <v>0</v>
      </c>
      <c r="G1955" s="57">
        <v>0</v>
      </c>
      <c r="H1955" s="57">
        <v>0</v>
      </c>
      <c r="I1955" s="57">
        <v>0</v>
      </c>
      <c r="J1955" s="57">
        <v>7.34</v>
      </c>
      <c r="K1955" s="59" t="str">
        <f t="shared" si="120"/>
        <v>750.1989</v>
      </c>
      <c r="L1955" s="58">
        <f t="shared" si="121"/>
        <v>0</v>
      </c>
      <c r="M1955" s="58">
        <f>IFERROR(_xlfn.XLOOKUP(K1955,'02 By Fund. Year'!A:A,'02 By Fund. Year'!B:B),0)</f>
        <v>0</v>
      </c>
      <c r="N1955" s="57">
        <f t="shared" si="122"/>
        <v>0</v>
      </c>
      <c r="P1955" s="58">
        <f t="shared" si="123"/>
        <v>0</v>
      </c>
    </row>
    <row r="1956" spans="1:16" x14ac:dyDescent="0.3">
      <c r="A1956">
        <v>750</v>
      </c>
      <c r="B1956" t="s">
        <v>162</v>
      </c>
      <c r="C1956">
        <v>1988</v>
      </c>
      <c r="D1956" s="57">
        <v>7.51</v>
      </c>
      <c r="E1956" s="57">
        <v>0</v>
      </c>
      <c r="F1956" s="57">
        <v>0</v>
      </c>
      <c r="G1956" s="57">
        <v>0</v>
      </c>
      <c r="H1956" s="57">
        <v>0</v>
      </c>
      <c r="I1956" s="57">
        <v>0</v>
      </c>
      <c r="J1956" s="57">
        <v>7.51</v>
      </c>
      <c r="K1956" s="59" t="str">
        <f t="shared" si="120"/>
        <v>750.1988</v>
      </c>
      <c r="L1956" s="58">
        <f>SUM(E1956,F1956,-G1956)</f>
        <v>0</v>
      </c>
      <c r="M1956" s="58">
        <f>IFERROR(_xlfn.XLOOKUP(K1956,'02 By Fund. Year'!A:A,'02 By Fund. Year'!B:B),0)</f>
        <v>0</v>
      </c>
      <c r="N1956" s="57">
        <f t="shared" si="122"/>
        <v>0</v>
      </c>
      <c r="P1956" s="58">
        <f t="shared" si="123"/>
        <v>0</v>
      </c>
    </row>
    <row r="1957" spans="1:16" x14ac:dyDescent="0.3">
      <c r="A1957">
        <v>750</v>
      </c>
      <c r="B1957" t="s">
        <v>162</v>
      </c>
      <c r="C1957">
        <v>1987</v>
      </c>
      <c r="D1957" s="57">
        <v>22.81</v>
      </c>
      <c r="E1957" s="57">
        <v>0</v>
      </c>
      <c r="F1957" s="57">
        <v>0</v>
      </c>
      <c r="G1957" s="57">
        <v>0</v>
      </c>
      <c r="H1957" s="57">
        <v>15.75</v>
      </c>
      <c r="I1957" s="57">
        <v>0</v>
      </c>
      <c r="J1957" s="57">
        <v>7.06</v>
      </c>
      <c r="K1957" s="59" t="str">
        <f t="shared" si="120"/>
        <v>750.1987</v>
      </c>
      <c r="L1957" s="58">
        <f t="shared" si="121"/>
        <v>0</v>
      </c>
      <c r="M1957" s="58">
        <f>IFERROR(_xlfn.XLOOKUP(K1957,'02 By Fund. Year'!A:A,'02 By Fund. Year'!B:B),0)</f>
        <v>0</v>
      </c>
      <c r="N1957" s="57">
        <f t="shared" si="122"/>
        <v>0</v>
      </c>
      <c r="P1957" s="58">
        <f t="shared" si="123"/>
        <v>-15.75</v>
      </c>
    </row>
    <row r="1958" spans="1:16" x14ac:dyDescent="0.3">
      <c r="A1958">
        <v>750</v>
      </c>
      <c r="B1958" t="s">
        <v>162</v>
      </c>
      <c r="C1958">
        <v>1986</v>
      </c>
      <c r="D1958" s="57">
        <v>18.03</v>
      </c>
      <c r="E1958" s="57">
        <v>0</v>
      </c>
      <c r="F1958" s="57">
        <v>0</v>
      </c>
      <c r="G1958" s="57">
        <v>0</v>
      </c>
      <c r="H1958" s="57">
        <v>12.9</v>
      </c>
      <c r="I1958" s="57">
        <v>0</v>
      </c>
      <c r="J1958" s="57">
        <v>5.13</v>
      </c>
      <c r="K1958" s="59" t="str">
        <f t="shared" si="120"/>
        <v>750.1986</v>
      </c>
      <c r="L1958" s="58">
        <f t="shared" si="121"/>
        <v>0</v>
      </c>
      <c r="M1958" s="58">
        <f>IFERROR(_xlfn.XLOOKUP(K1958,'02 By Fund. Year'!A:A,'02 By Fund. Year'!B:B),0)</f>
        <v>0</v>
      </c>
      <c r="N1958" s="57">
        <f t="shared" si="122"/>
        <v>0</v>
      </c>
      <c r="P1958" s="58">
        <f t="shared" si="123"/>
        <v>-12.9</v>
      </c>
    </row>
    <row r="1959" spans="1:16" x14ac:dyDescent="0.3">
      <c r="A1959">
        <v>750</v>
      </c>
      <c r="B1959" t="s">
        <v>162</v>
      </c>
      <c r="C1959">
        <v>1985</v>
      </c>
      <c r="D1959" s="57">
        <v>16.149999999999999</v>
      </c>
      <c r="E1959" s="57">
        <v>0</v>
      </c>
      <c r="F1959" s="57">
        <v>0</v>
      </c>
      <c r="G1959" s="57">
        <v>0</v>
      </c>
      <c r="H1959" s="57">
        <v>12.52</v>
      </c>
      <c r="I1959" s="57">
        <v>0</v>
      </c>
      <c r="J1959" s="57">
        <v>3.63</v>
      </c>
      <c r="K1959" s="59" t="str">
        <f t="shared" si="120"/>
        <v>750.1985</v>
      </c>
      <c r="L1959" s="58">
        <f t="shared" si="121"/>
        <v>0</v>
      </c>
      <c r="M1959" s="58">
        <f>IFERROR(_xlfn.XLOOKUP(K1959,'02 By Fund. Year'!A:A,'02 By Fund. Year'!B:B),0)</f>
        <v>0</v>
      </c>
      <c r="N1959" s="57">
        <f t="shared" si="122"/>
        <v>0</v>
      </c>
      <c r="P1959" s="58">
        <f t="shared" si="123"/>
        <v>-12.52</v>
      </c>
    </row>
    <row r="1960" spans="1:16" x14ac:dyDescent="0.3">
      <c r="A1960">
        <v>750</v>
      </c>
      <c r="B1960" t="s">
        <v>162</v>
      </c>
      <c r="C1960">
        <v>1984</v>
      </c>
      <c r="D1960" s="57">
        <v>11.62</v>
      </c>
      <c r="E1960" s="57">
        <v>0</v>
      </c>
      <c r="F1960" s="57">
        <v>0</v>
      </c>
      <c r="G1960" s="57">
        <v>0</v>
      </c>
      <c r="H1960" s="57">
        <v>11.62</v>
      </c>
      <c r="I1960" s="57">
        <v>0</v>
      </c>
      <c r="J1960" s="57">
        <v>0</v>
      </c>
      <c r="K1960" s="59" t="str">
        <f t="shared" si="120"/>
        <v>750.1984</v>
      </c>
      <c r="L1960" s="58">
        <f t="shared" si="121"/>
        <v>0</v>
      </c>
      <c r="M1960" s="58">
        <f>IFERROR(_xlfn.XLOOKUP(K1960,'02 By Fund. Year'!A:A,'02 By Fund. Year'!B:B),0)</f>
        <v>0</v>
      </c>
      <c r="N1960" s="57">
        <f t="shared" si="122"/>
        <v>0</v>
      </c>
      <c r="P1960" s="58">
        <f t="shared" si="123"/>
        <v>-11.62</v>
      </c>
    </row>
    <row r="1961" spans="1:16" x14ac:dyDescent="0.3">
      <c r="A1961">
        <v>750</v>
      </c>
      <c r="B1961" t="s">
        <v>162</v>
      </c>
      <c r="C1961">
        <v>1983</v>
      </c>
      <c r="D1961" s="57">
        <v>2.71</v>
      </c>
      <c r="E1961" s="57">
        <v>0</v>
      </c>
      <c r="F1961" s="57">
        <v>0</v>
      </c>
      <c r="G1961" s="57">
        <v>0</v>
      </c>
      <c r="H1961" s="57">
        <v>2.71</v>
      </c>
      <c r="I1961" s="57">
        <v>0</v>
      </c>
      <c r="J1961" s="57">
        <v>0</v>
      </c>
      <c r="K1961" s="59" t="str">
        <f t="shared" si="120"/>
        <v>750.1983</v>
      </c>
      <c r="L1961" s="58">
        <f t="shared" si="121"/>
        <v>0</v>
      </c>
      <c r="M1961" s="58">
        <f>IFERROR(_xlfn.XLOOKUP(K1961,'02 By Fund. Year'!A:A,'02 By Fund. Year'!B:B),0)</f>
        <v>0</v>
      </c>
      <c r="N1961" s="57">
        <f t="shared" si="122"/>
        <v>0</v>
      </c>
      <c r="P1961" s="58">
        <f t="shared" si="123"/>
        <v>-2.71</v>
      </c>
    </row>
    <row r="1962" spans="1:16" x14ac:dyDescent="0.3">
      <c r="A1962">
        <v>752</v>
      </c>
      <c r="B1962" t="s">
        <v>163</v>
      </c>
      <c r="C1962">
        <v>2025</v>
      </c>
      <c r="D1962" s="57">
        <v>13587061.33</v>
      </c>
      <c r="E1962" s="57">
        <v>4434</v>
      </c>
      <c r="F1962" s="57">
        <v>-14626.16</v>
      </c>
      <c r="G1962" s="57">
        <v>65.95</v>
      </c>
      <c r="H1962" s="57">
        <v>13082963.24</v>
      </c>
      <c r="I1962" s="57">
        <v>347175.92</v>
      </c>
      <c r="J1962" s="57">
        <v>146664.06</v>
      </c>
      <c r="K1962" s="59" t="str">
        <f t="shared" si="120"/>
        <v>752.2025</v>
      </c>
      <c r="L1962" s="58">
        <f t="shared" si="121"/>
        <v>-10258.11</v>
      </c>
      <c r="M1962" s="58">
        <f>IFERROR(_xlfn.XLOOKUP(K1962,'02 By Fund. Year'!A:A,'02 By Fund. Year'!B:B),0)</f>
        <v>-49537.189999999995</v>
      </c>
      <c r="N1962" s="57">
        <f t="shared" si="122"/>
        <v>-59795.299999999996</v>
      </c>
      <c r="P1962" s="58">
        <f t="shared" si="123"/>
        <v>-13033426.050000001</v>
      </c>
    </row>
    <row r="1963" spans="1:16" x14ac:dyDescent="0.3">
      <c r="A1963">
        <v>752</v>
      </c>
      <c r="B1963" t="s">
        <v>163</v>
      </c>
      <c r="C1963">
        <v>2024</v>
      </c>
      <c r="D1963" s="57">
        <v>132024.87</v>
      </c>
      <c r="E1963" s="57">
        <v>0</v>
      </c>
      <c r="F1963" s="57">
        <v>-9582.6</v>
      </c>
      <c r="G1963" s="57">
        <v>57.29</v>
      </c>
      <c r="H1963" s="57">
        <v>80035.14</v>
      </c>
      <c r="I1963" s="57">
        <v>-60.77</v>
      </c>
      <c r="J1963" s="57">
        <v>42410.61</v>
      </c>
      <c r="K1963" s="59" t="str">
        <f t="shared" si="120"/>
        <v>752.2024</v>
      </c>
      <c r="L1963" s="58">
        <f t="shared" si="121"/>
        <v>-9639.8900000000012</v>
      </c>
      <c r="M1963" s="58">
        <f>IFERROR(_xlfn.XLOOKUP(K1963,'02 By Fund. Year'!A:A,'02 By Fund. Year'!B:B),0)</f>
        <v>78960.320000000007</v>
      </c>
      <c r="N1963" s="57">
        <f t="shared" si="122"/>
        <v>69320.430000000008</v>
      </c>
      <c r="P1963" s="58">
        <f t="shared" si="123"/>
        <v>-158995.46000000002</v>
      </c>
    </row>
    <row r="1964" spans="1:16" x14ac:dyDescent="0.3">
      <c r="A1964">
        <v>752</v>
      </c>
      <c r="B1964" t="s">
        <v>163</v>
      </c>
      <c r="C1964">
        <v>2023</v>
      </c>
      <c r="D1964" s="57">
        <v>37888.410000000003</v>
      </c>
      <c r="E1964" s="57">
        <v>46.33</v>
      </c>
      <c r="F1964" s="57">
        <v>-1617.71</v>
      </c>
      <c r="G1964" s="57">
        <v>45.44</v>
      </c>
      <c r="H1964" s="57">
        <v>12764.3</v>
      </c>
      <c r="I1964" s="57">
        <v>0.56000000000000005</v>
      </c>
      <c r="J1964" s="57">
        <v>23506.73</v>
      </c>
      <c r="K1964" s="59" t="str">
        <f t="shared" si="120"/>
        <v>752.2023</v>
      </c>
      <c r="L1964" s="58">
        <f t="shared" si="121"/>
        <v>-1616.8200000000002</v>
      </c>
      <c r="M1964" s="58">
        <f>IFERROR(_xlfn.XLOOKUP(K1964,'02 By Fund. Year'!A:A,'02 By Fund. Year'!B:B),0)</f>
        <v>27263.59</v>
      </c>
      <c r="N1964" s="57">
        <f t="shared" si="122"/>
        <v>25646.77</v>
      </c>
      <c r="P1964" s="58">
        <f t="shared" si="123"/>
        <v>-40027.89</v>
      </c>
    </row>
    <row r="1965" spans="1:16" x14ac:dyDescent="0.3">
      <c r="A1965">
        <v>752</v>
      </c>
      <c r="B1965" t="s">
        <v>163</v>
      </c>
      <c r="C1965">
        <v>2022</v>
      </c>
      <c r="D1965" s="57">
        <v>11144.43</v>
      </c>
      <c r="E1965" s="57">
        <v>0</v>
      </c>
      <c r="F1965" s="57">
        <v>-560.41</v>
      </c>
      <c r="G1965" s="57">
        <v>23.46</v>
      </c>
      <c r="H1965" s="57">
        <v>4660.4399999999996</v>
      </c>
      <c r="I1965" s="57">
        <v>0.23</v>
      </c>
      <c r="J1965" s="57">
        <v>5899.89</v>
      </c>
      <c r="K1965" s="59" t="str">
        <f t="shared" si="120"/>
        <v>752.2022</v>
      </c>
      <c r="L1965" s="58">
        <f t="shared" si="121"/>
        <v>-583.87</v>
      </c>
      <c r="M1965" s="58">
        <f>IFERROR(_xlfn.XLOOKUP(K1965,'02 By Fund. Year'!A:A,'02 By Fund. Year'!B:B),0)</f>
        <v>926.35</v>
      </c>
      <c r="N1965" s="57">
        <f t="shared" si="122"/>
        <v>342.48</v>
      </c>
      <c r="P1965" s="58">
        <f t="shared" si="123"/>
        <v>-5586.79</v>
      </c>
    </row>
    <row r="1966" spans="1:16" x14ac:dyDescent="0.3">
      <c r="A1966">
        <v>752</v>
      </c>
      <c r="B1966" t="s">
        <v>163</v>
      </c>
      <c r="C1966">
        <v>2021</v>
      </c>
      <c r="D1966" s="57">
        <v>5099.55</v>
      </c>
      <c r="E1966" s="57">
        <v>0</v>
      </c>
      <c r="F1966" s="57">
        <v>-855.29</v>
      </c>
      <c r="G1966" s="57">
        <v>37.549999999999997</v>
      </c>
      <c r="H1966" s="57">
        <v>1999.39</v>
      </c>
      <c r="I1966" s="57">
        <v>-9.2200000000000006</v>
      </c>
      <c r="J1966" s="57">
        <v>2216.54</v>
      </c>
      <c r="K1966" s="59" t="str">
        <f t="shared" si="120"/>
        <v>752.2021</v>
      </c>
      <c r="L1966" s="58">
        <f t="shared" si="121"/>
        <v>-892.83999999999992</v>
      </c>
      <c r="M1966" s="58">
        <f>IFERROR(_xlfn.XLOOKUP(K1966,'02 By Fund. Year'!A:A,'02 By Fund. Year'!B:B),0)</f>
        <v>1130.6500000000001</v>
      </c>
      <c r="N1966" s="57">
        <f t="shared" si="122"/>
        <v>237.81000000000017</v>
      </c>
      <c r="P1966" s="58">
        <f t="shared" si="123"/>
        <v>-3130.04</v>
      </c>
    </row>
    <row r="1967" spans="1:16" x14ac:dyDescent="0.3">
      <c r="A1967">
        <v>752</v>
      </c>
      <c r="B1967" t="s">
        <v>163</v>
      </c>
      <c r="C1967">
        <v>2020</v>
      </c>
      <c r="D1967" s="57">
        <v>2132.4899999999998</v>
      </c>
      <c r="E1967" s="57">
        <v>0</v>
      </c>
      <c r="F1967" s="57">
        <v>-490.54</v>
      </c>
      <c r="G1967" s="57">
        <v>35.65</v>
      </c>
      <c r="H1967" s="57">
        <v>139.80000000000001</v>
      </c>
      <c r="I1967" s="57">
        <v>1.1200000000000001</v>
      </c>
      <c r="J1967" s="57">
        <v>1465.38</v>
      </c>
      <c r="K1967" s="59" t="str">
        <f t="shared" si="120"/>
        <v>752.2020</v>
      </c>
      <c r="L1967" s="58">
        <f t="shared" si="121"/>
        <v>-526.19000000000005</v>
      </c>
      <c r="M1967" s="58">
        <f>IFERROR(_xlfn.XLOOKUP(K1967,'02 By Fund. Year'!A:A,'02 By Fund. Year'!B:B),0)</f>
        <v>279.81999999999994</v>
      </c>
      <c r="N1967" s="57">
        <f t="shared" si="122"/>
        <v>-246.37000000000012</v>
      </c>
      <c r="P1967" s="58">
        <f t="shared" si="123"/>
        <v>-419.61999999999995</v>
      </c>
    </row>
    <row r="1968" spans="1:16" x14ac:dyDescent="0.3">
      <c r="A1968">
        <v>752</v>
      </c>
      <c r="B1968" t="s">
        <v>163</v>
      </c>
      <c r="C1968">
        <v>2019</v>
      </c>
      <c r="D1968" s="57">
        <v>1814.56</v>
      </c>
      <c r="E1968" s="57">
        <v>0</v>
      </c>
      <c r="F1968" s="57">
        <v>-169.33</v>
      </c>
      <c r="G1968" s="57">
        <v>82.72</v>
      </c>
      <c r="H1968" s="57">
        <v>235.28</v>
      </c>
      <c r="I1968" s="57">
        <v>-0.62</v>
      </c>
      <c r="J1968" s="57">
        <v>1327.85</v>
      </c>
      <c r="K1968" s="59" t="str">
        <f t="shared" si="120"/>
        <v>752.2019</v>
      </c>
      <c r="L1968" s="58">
        <f t="shared" si="121"/>
        <v>-252.05</v>
      </c>
      <c r="M1968" s="58">
        <f>IFERROR(_xlfn.XLOOKUP(K1968,'02 By Fund. Year'!A:A,'02 By Fund. Year'!B:B),0)</f>
        <v>-13.610000000000012</v>
      </c>
      <c r="N1968" s="57">
        <f t="shared" si="122"/>
        <v>-265.66000000000003</v>
      </c>
      <c r="P1968" s="58">
        <f t="shared" si="123"/>
        <v>-221.67</v>
      </c>
    </row>
    <row r="1969" spans="1:16" x14ac:dyDescent="0.3">
      <c r="A1969">
        <v>752</v>
      </c>
      <c r="B1969" t="s">
        <v>163</v>
      </c>
      <c r="C1969">
        <v>2018</v>
      </c>
      <c r="D1969" s="57">
        <v>998.89</v>
      </c>
      <c r="E1969" s="57">
        <v>0</v>
      </c>
      <c r="F1969" s="57">
        <v>0</v>
      </c>
      <c r="G1969" s="57">
        <v>271.36</v>
      </c>
      <c r="H1969" s="57">
        <v>66.87</v>
      </c>
      <c r="I1969" s="57">
        <v>0</v>
      </c>
      <c r="J1969" s="57">
        <v>660.66</v>
      </c>
      <c r="K1969" s="59" t="str">
        <f t="shared" si="120"/>
        <v>752.2018</v>
      </c>
      <c r="L1969" s="58">
        <f t="shared" si="121"/>
        <v>-271.36</v>
      </c>
      <c r="M1969" s="58">
        <f>IFERROR(_xlfn.XLOOKUP(K1969,'02 By Fund. Year'!A:A,'02 By Fund. Year'!B:B),0)</f>
        <v>0</v>
      </c>
      <c r="N1969" s="57">
        <f t="shared" si="122"/>
        <v>-271.36</v>
      </c>
      <c r="P1969" s="58">
        <f t="shared" si="123"/>
        <v>-66.87</v>
      </c>
    </row>
    <row r="1970" spans="1:16" x14ac:dyDescent="0.3">
      <c r="A1970">
        <v>752</v>
      </c>
      <c r="B1970" t="s">
        <v>163</v>
      </c>
      <c r="C1970">
        <v>2017</v>
      </c>
      <c r="D1970" s="57">
        <v>443.51</v>
      </c>
      <c r="E1970" s="57">
        <v>0</v>
      </c>
      <c r="F1970" s="57">
        <v>0</v>
      </c>
      <c r="G1970" s="57">
        <v>7.72</v>
      </c>
      <c r="H1970" s="57">
        <v>34.74</v>
      </c>
      <c r="I1970" s="57">
        <v>0</v>
      </c>
      <c r="J1970" s="57">
        <v>401.05</v>
      </c>
      <c r="K1970" s="59" t="str">
        <f t="shared" si="120"/>
        <v>752.2017</v>
      </c>
      <c r="L1970" s="58">
        <f t="shared" si="121"/>
        <v>-7.72</v>
      </c>
      <c r="M1970" s="58">
        <f>IFERROR(_xlfn.XLOOKUP(K1970,'02 By Fund. Year'!A:A,'02 By Fund. Year'!B:B),0)</f>
        <v>0</v>
      </c>
      <c r="N1970" s="57">
        <f t="shared" si="122"/>
        <v>-7.72</v>
      </c>
      <c r="P1970" s="58">
        <f t="shared" si="123"/>
        <v>-34.74</v>
      </c>
    </row>
    <row r="1971" spans="1:16" x14ac:dyDescent="0.3">
      <c r="A1971">
        <v>752</v>
      </c>
      <c r="B1971" t="s">
        <v>163</v>
      </c>
      <c r="C1971">
        <v>2016</v>
      </c>
      <c r="D1971" s="57">
        <v>432.01</v>
      </c>
      <c r="E1971" s="57">
        <v>0</v>
      </c>
      <c r="F1971" s="57">
        <v>0</v>
      </c>
      <c r="G1971" s="57">
        <v>110.45</v>
      </c>
      <c r="H1971" s="57">
        <v>37.19</v>
      </c>
      <c r="I1971" s="57">
        <v>0</v>
      </c>
      <c r="J1971" s="57">
        <v>284.37</v>
      </c>
      <c r="K1971" s="59" t="str">
        <f t="shared" si="120"/>
        <v>752.2016</v>
      </c>
      <c r="L1971" s="58">
        <f t="shared" si="121"/>
        <v>-110.45</v>
      </c>
      <c r="M1971" s="58">
        <f>IFERROR(_xlfn.XLOOKUP(K1971,'02 By Fund. Year'!A:A,'02 By Fund. Year'!B:B),0)</f>
        <v>0</v>
      </c>
      <c r="N1971" s="57">
        <f t="shared" si="122"/>
        <v>-110.45</v>
      </c>
      <c r="P1971" s="58">
        <f t="shared" si="123"/>
        <v>-37.19</v>
      </c>
    </row>
    <row r="1972" spans="1:16" x14ac:dyDescent="0.3">
      <c r="A1972">
        <v>752</v>
      </c>
      <c r="B1972" t="s">
        <v>163</v>
      </c>
      <c r="C1972">
        <v>2015</v>
      </c>
      <c r="D1972" s="57">
        <v>218.37</v>
      </c>
      <c r="E1972" s="57">
        <v>0</v>
      </c>
      <c r="F1972" s="57">
        <v>0</v>
      </c>
      <c r="G1972" s="57">
        <v>5.23</v>
      </c>
      <c r="H1972" s="57">
        <v>30.75</v>
      </c>
      <c r="I1972" s="57">
        <v>0</v>
      </c>
      <c r="J1972" s="57">
        <v>182.39</v>
      </c>
      <c r="K1972" s="59" t="str">
        <f t="shared" si="120"/>
        <v>752.2015</v>
      </c>
      <c r="L1972" s="58">
        <f t="shared" si="121"/>
        <v>-5.23</v>
      </c>
      <c r="M1972" s="58">
        <f>IFERROR(_xlfn.XLOOKUP(K1972,'02 By Fund. Year'!A:A,'02 By Fund. Year'!B:B),0)</f>
        <v>0</v>
      </c>
      <c r="N1972" s="57">
        <f t="shared" si="122"/>
        <v>-5.23</v>
      </c>
      <c r="P1972" s="58">
        <f t="shared" si="123"/>
        <v>-30.75</v>
      </c>
    </row>
    <row r="1973" spans="1:16" x14ac:dyDescent="0.3">
      <c r="A1973">
        <v>752</v>
      </c>
      <c r="B1973" t="s">
        <v>163</v>
      </c>
      <c r="C1973">
        <v>2014</v>
      </c>
      <c r="D1973" s="57">
        <v>295.52999999999997</v>
      </c>
      <c r="E1973" s="57">
        <v>0</v>
      </c>
      <c r="F1973" s="57">
        <v>0</v>
      </c>
      <c r="G1973" s="57">
        <v>3.12</v>
      </c>
      <c r="H1973" s="57">
        <v>27.18</v>
      </c>
      <c r="I1973" s="57">
        <v>0</v>
      </c>
      <c r="J1973" s="57">
        <v>265.23</v>
      </c>
      <c r="K1973" s="59" t="str">
        <f t="shared" si="120"/>
        <v>752.2014</v>
      </c>
      <c r="L1973" s="58">
        <f t="shared" si="121"/>
        <v>-3.12</v>
      </c>
      <c r="M1973" s="58">
        <f>IFERROR(_xlfn.XLOOKUP(K1973,'02 By Fund. Year'!A:A,'02 By Fund. Year'!B:B),0)</f>
        <v>0</v>
      </c>
      <c r="N1973" s="57">
        <f t="shared" si="122"/>
        <v>-3.12</v>
      </c>
      <c r="P1973" s="58">
        <f t="shared" si="123"/>
        <v>-27.18</v>
      </c>
    </row>
    <row r="1974" spans="1:16" x14ac:dyDescent="0.3">
      <c r="A1974">
        <v>752</v>
      </c>
      <c r="B1974" t="s">
        <v>163</v>
      </c>
      <c r="C1974">
        <v>2013</v>
      </c>
      <c r="D1974" s="57">
        <v>230.62</v>
      </c>
      <c r="E1974" s="57">
        <v>0</v>
      </c>
      <c r="F1974" s="57">
        <v>0</v>
      </c>
      <c r="G1974" s="57">
        <v>3.5</v>
      </c>
      <c r="H1974" s="57">
        <v>0.08</v>
      </c>
      <c r="I1974" s="57">
        <v>0</v>
      </c>
      <c r="J1974" s="57">
        <v>227.04</v>
      </c>
      <c r="K1974" s="59" t="str">
        <f t="shared" si="120"/>
        <v>752.2013</v>
      </c>
      <c r="L1974" s="58">
        <f t="shared" si="121"/>
        <v>-3.5</v>
      </c>
      <c r="M1974" s="58">
        <f>IFERROR(_xlfn.XLOOKUP(K1974,'02 By Fund. Year'!A:A,'02 By Fund. Year'!B:B),0)</f>
        <v>0</v>
      </c>
      <c r="N1974" s="57">
        <f t="shared" si="122"/>
        <v>-3.5</v>
      </c>
      <c r="P1974" s="58">
        <f t="shared" si="123"/>
        <v>-0.08</v>
      </c>
    </row>
    <row r="1975" spans="1:16" x14ac:dyDescent="0.3">
      <c r="A1975">
        <v>752</v>
      </c>
      <c r="B1975" t="s">
        <v>163</v>
      </c>
      <c r="C1975">
        <v>2012</v>
      </c>
      <c r="D1975" s="57">
        <v>219.2</v>
      </c>
      <c r="E1975" s="57">
        <v>0</v>
      </c>
      <c r="F1975" s="57">
        <v>0</v>
      </c>
      <c r="G1975" s="57">
        <v>3.71</v>
      </c>
      <c r="H1975" s="57">
        <v>0.05</v>
      </c>
      <c r="I1975" s="57">
        <v>0</v>
      </c>
      <c r="J1975" s="57">
        <v>215.44</v>
      </c>
      <c r="K1975" s="59" t="str">
        <f t="shared" si="120"/>
        <v>752.2012</v>
      </c>
      <c r="L1975" s="58">
        <f t="shared" si="121"/>
        <v>-3.71</v>
      </c>
      <c r="M1975" s="58">
        <f>IFERROR(_xlfn.XLOOKUP(K1975,'02 By Fund. Year'!A:A,'02 By Fund. Year'!B:B),0)</f>
        <v>0</v>
      </c>
      <c r="N1975" s="57">
        <f t="shared" si="122"/>
        <v>-3.71</v>
      </c>
      <c r="P1975" s="58">
        <f t="shared" si="123"/>
        <v>-0.05</v>
      </c>
    </row>
    <row r="1976" spans="1:16" x14ac:dyDescent="0.3">
      <c r="A1976">
        <v>752</v>
      </c>
      <c r="B1976" t="s">
        <v>163</v>
      </c>
      <c r="C1976">
        <v>2011</v>
      </c>
      <c r="D1976" s="57">
        <v>420.57</v>
      </c>
      <c r="E1976" s="57">
        <v>0</v>
      </c>
      <c r="F1976" s="57">
        <v>0</v>
      </c>
      <c r="G1976" s="57">
        <v>3.83</v>
      </c>
      <c r="H1976" s="57">
        <v>19.27</v>
      </c>
      <c r="I1976" s="57">
        <v>0</v>
      </c>
      <c r="J1976" s="57">
        <v>397.47</v>
      </c>
      <c r="K1976" s="59" t="str">
        <f t="shared" si="120"/>
        <v>752.2011</v>
      </c>
      <c r="L1976" s="58">
        <f t="shared" si="121"/>
        <v>-3.83</v>
      </c>
      <c r="M1976" s="58">
        <f>IFERROR(_xlfn.XLOOKUP(K1976,'02 By Fund. Year'!A:A,'02 By Fund. Year'!B:B),0)</f>
        <v>0</v>
      </c>
      <c r="N1976" s="57">
        <f t="shared" si="122"/>
        <v>-3.83</v>
      </c>
      <c r="P1976" s="58">
        <f t="shared" si="123"/>
        <v>-19.27</v>
      </c>
    </row>
    <row r="1977" spans="1:16" x14ac:dyDescent="0.3">
      <c r="A1977">
        <v>752</v>
      </c>
      <c r="B1977" t="s">
        <v>163</v>
      </c>
      <c r="C1977">
        <v>2010</v>
      </c>
      <c r="D1977" s="57">
        <v>221.77</v>
      </c>
      <c r="E1977" s="57">
        <v>0</v>
      </c>
      <c r="F1977" s="57">
        <v>0</v>
      </c>
      <c r="G1977" s="57">
        <v>5.17</v>
      </c>
      <c r="H1977" s="57">
        <v>19.86</v>
      </c>
      <c r="I1977" s="57">
        <v>0</v>
      </c>
      <c r="J1977" s="57">
        <v>196.74</v>
      </c>
      <c r="K1977" s="59" t="str">
        <f t="shared" si="120"/>
        <v>752.2010</v>
      </c>
      <c r="L1977" s="58">
        <f t="shared" si="121"/>
        <v>-5.17</v>
      </c>
      <c r="M1977" s="58">
        <f>IFERROR(_xlfn.XLOOKUP(K1977,'02 By Fund. Year'!A:A,'02 By Fund. Year'!B:B),0)</f>
        <v>0</v>
      </c>
      <c r="N1977" s="57">
        <f t="shared" si="122"/>
        <v>-5.17</v>
      </c>
      <c r="P1977" s="58">
        <f t="shared" si="123"/>
        <v>-19.86</v>
      </c>
    </row>
    <row r="1978" spans="1:16" x14ac:dyDescent="0.3">
      <c r="A1978">
        <v>752</v>
      </c>
      <c r="B1978" t="s">
        <v>163</v>
      </c>
      <c r="C1978">
        <v>2009</v>
      </c>
      <c r="D1978" s="57">
        <v>315.64999999999998</v>
      </c>
      <c r="E1978" s="57">
        <v>0</v>
      </c>
      <c r="F1978" s="57">
        <v>0</v>
      </c>
      <c r="G1978" s="57">
        <v>51.96</v>
      </c>
      <c r="H1978" s="57">
        <v>21.59</v>
      </c>
      <c r="I1978" s="57">
        <v>0</v>
      </c>
      <c r="J1978" s="57">
        <v>242.1</v>
      </c>
      <c r="K1978" s="59" t="str">
        <f t="shared" si="120"/>
        <v>752.2009</v>
      </c>
      <c r="L1978" s="58">
        <f t="shared" si="121"/>
        <v>-51.96</v>
      </c>
      <c r="M1978" s="58">
        <f>IFERROR(_xlfn.XLOOKUP(K1978,'02 By Fund. Year'!A:A,'02 By Fund. Year'!B:B),0)</f>
        <v>0</v>
      </c>
      <c r="N1978" s="57">
        <f t="shared" si="122"/>
        <v>-51.96</v>
      </c>
      <c r="P1978" s="58">
        <f t="shared" si="123"/>
        <v>-21.59</v>
      </c>
    </row>
    <row r="1979" spans="1:16" x14ac:dyDescent="0.3">
      <c r="A1979">
        <v>752</v>
      </c>
      <c r="B1979" t="s">
        <v>163</v>
      </c>
      <c r="C1979">
        <v>2008</v>
      </c>
      <c r="D1979" s="57">
        <v>165.11</v>
      </c>
      <c r="E1979" s="57">
        <v>0</v>
      </c>
      <c r="F1979" s="57">
        <v>0</v>
      </c>
      <c r="G1979" s="57">
        <v>33.25</v>
      </c>
      <c r="H1979" s="57">
        <v>21.77</v>
      </c>
      <c r="I1979" s="57">
        <v>0</v>
      </c>
      <c r="J1979" s="57">
        <v>110.09</v>
      </c>
      <c r="K1979" s="59" t="str">
        <f t="shared" si="120"/>
        <v>752.2008</v>
      </c>
      <c r="L1979" s="58">
        <f t="shared" si="121"/>
        <v>-33.25</v>
      </c>
      <c r="M1979" s="58">
        <f>IFERROR(_xlfn.XLOOKUP(K1979,'02 By Fund. Year'!A:A,'02 By Fund. Year'!B:B),0)</f>
        <v>0</v>
      </c>
      <c r="N1979" s="57">
        <f t="shared" si="122"/>
        <v>-33.25</v>
      </c>
      <c r="P1979" s="58">
        <f t="shared" si="123"/>
        <v>-21.77</v>
      </c>
    </row>
    <row r="1980" spans="1:16" x14ac:dyDescent="0.3">
      <c r="A1980">
        <v>752</v>
      </c>
      <c r="B1980" t="s">
        <v>163</v>
      </c>
      <c r="C1980">
        <v>2007</v>
      </c>
      <c r="D1980" s="57">
        <v>59.35</v>
      </c>
      <c r="E1980" s="57">
        <v>0</v>
      </c>
      <c r="F1980" s="57">
        <v>0</v>
      </c>
      <c r="G1980" s="57">
        <v>5.77</v>
      </c>
      <c r="H1980" s="57">
        <v>2.0299999999999998</v>
      </c>
      <c r="I1980" s="57">
        <v>0</v>
      </c>
      <c r="J1980" s="57">
        <v>51.55</v>
      </c>
      <c r="K1980" s="59" t="str">
        <f t="shared" si="120"/>
        <v>752.2007</v>
      </c>
      <c r="L1980" s="58">
        <f t="shared" si="121"/>
        <v>-5.77</v>
      </c>
      <c r="M1980" s="58">
        <f>IFERROR(_xlfn.XLOOKUP(K1980,'02 By Fund. Year'!A:A,'02 By Fund. Year'!B:B),0)</f>
        <v>0</v>
      </c>
      <c r="N1980" s="57">
        <f t="shared" si="122"/>
        <v>-5.77</v>
      </c>
      <c r="P1980" s="58">
        <f t="shared" si="123"/>
        <v>-2.0299999999999998</v>
      </c>
    </row>
    <row r="1981" spans="1:16" x14ac:dyDescent="0.3">
      <c r="A1981">
        <v>752</v>
      </c>
      <c r="B1981" t="s">
        <v>163</v>
      </c>
      <c r="C1981">
        <v>2006</v>
      </c>
      <c r="D1981" s="57">
        <v>56.71</v>
      </c>
      <c r="E1981" s="57">
        <v>0</v>
      </c>
      <c r="F1981" s="57">
        <v>0</v>
      </c>
      <c r="G1981" s="57">
        <v>6.45</v>
      </c>
      <c r="H1981" s="57">
        <v>4.46</v>
      </c>
      <c r="I1981" s="57">
        <v>0</v>
      </c>
      <c r="J1981" s="57">
        <v>45.8</v>
      </c>
      <c r="K1981" s="59" t="str">
        <f t="shared" si="120"/>
        <v>752.2006</v>
      </c>
      <c r="L1981" s="58">
        <f t="shared" si="121"/>
        <v>-6.45</v>
      </c>
      <c r="M1981" s="58">
        <f>IFERROR(_xlfn.XLOOKUP(K1981,'02 By Fund. Year'!A:A,'02 By Fund. Year'!B:B),0)</f>
        <v>0</v>
      </c>
      <c r="N1981" s="57">
        <f t="shared" si="122"/>
        <v>-6.45</v>
      </c>
      <c r="P1981" s="58">
        <f t="shared" si="123"/>
        <v>-4.46</v>
      </c>
    </row>
    <row r="1982" spans="1:16" x14ac:dyDescent="0.3">
      <c r="A1982">
        <v>752</v>
      </c>
      <c r="B1982" t="s">
        <v>163</v>
      </c>
      <c r="C1982">
        <v>2005</v>
      </c>
      <c r="D1982" s="57">
        <v>43.89</v>
      </c>
      <c r="E1982" s="57">
        <v>0</v>
      </c>
      <c r="F1982" s="57">
        <v>0</v>
      </c>
      <c r="G1982" s="57">
        <v>4.96</v>
      </c>
      <c r="H1982" s="57">
        <v>1.02</v>
      </c>
      <c r="I1982" s="57">
        <v>0</v>
      </c>
      <c r="J1982" s="57">
        <v>37.909999999999997</v>
      </c>
      <c r="K1982" s="59" t="str">
        <f t="shared" si="120"/>
        <v>752.2005</v>
      </c>
      <c r="L1982" s="58">
        <f t="shared" si="121"/>
        <v>-4.96</v>
      </c>
      <c r="M1982" s="58">
        <f>IFERROR(_xlfn.XLOOKUP(K1982,'02 By Fund. Year'!A:A,'02 By Fund. Year'!B:B),0)</f>
        <v>0</v>
      </c>
      <c r="N1982" s="57">
        <f t="shared" si="122"/>
        <v>-4.96</v>
      </c>
      <c r="P1982" s="58">
        <f t="shared" si="123"/>
        <v>-1.02</v>
      </c>
    </row>
    <row r="1983" spans="1:16" x14ac:dyDescent="0.3">
      <c r="A1983">
        <v>752</v>
      </c>
      <c r="B1983" t="s">
        <v>163</v>
      </c>
      <c r="C1983">
        <v>2004</v>
      </c>
      <c r="D1983" s="57">
        <v>33.229999999999997</v>
      </c>
      <c r="E1983" s="57">
        <v>0</v>
      </c>
      <c r="F1983" s="57">
        <v>0</v>
      </c>
      <c r="G1983" s="57">
        <v>5</v>
      </c>
      <c r="H1983" s="57">
        <v>0.57999999999999996</v>
      </c>
      <c r="I1983" s="57">
        <v>0</v>
      </c>
      <c r="J1983" s="57">
        <v>27.65</v>
      </c>
      <c r="K1983" s="59" t="str">
        <f t="shared" si="120"/>
        <v>752.2004</v>
      </c>
      <c r="L1983" s="58">
        <f t="shared" si="121"/>
        <v>-5</v>
      </c>
      <c r="M1983" s="58">
        <f>IFERROR(_xlfn.XLOOKUP(K1983,'02 By Fund. Year'!A:A,'02 By Fund. Year'!B:B),0)</f>
        <v>0</v>
      </c>
      <c r="N1983" s="57">
        <f t="shared" si="122"/>
        <v>-5</v>
      </c>
      <c r="P1983" s="58">
        <f t="shared" si="123"/>
        <v>-0.57999999999999996</v>
      </c>
    </row>
    <row r="1984" spans="1:16" x14ac:dyDescent="0.3">
      <c r="A1984">
        <v>752</v>
      </c>
      <c r="B1984" t="s">
        <v>163</v>
      </c>
      <c r="C1984">
        <v>2003</v>
      </c>
      <c r="D1984" s="57">
        <v>16.670000000000002</v>
      </c>
      <c r="E1984" s="57">
        <v>0</v>
      </c>
      <c r="F1984" s="57">
        <v>0</v>
      </c>
      <c r="G1984" s="57">
        <v>2.39</v>
      </c>
      <c r="H1984" s="57">
        <v>0</v>
      </c>
      <c r="I1984" s="57">
        <v>0</v>
      </c>
      <c r="J1984" s="57">
        <v>14.28</v>
      </c>
      <c r="K1984" s="59" t="str">
        <f t="shared" si="120"/>
        <v>752.2003</v>
      </c>
      <c r="L1984" s="58">
        <f t="shared" si="121"/>
        <v>-2.39</v>
      </c>
      <c r="M1984" s="58">
        <f>IFERROR(_xlfn.XLOOKUP(K1984,'02 By Fund. Year'!A:A,'02 By Fund. Year'!B:B),0)</f>
        <v>0</v>
      </c>
      <c r="N1984" s="57">
        <f t="shared" si="122"/>
        <v>-2.39</v>
      </c>
      <c r="P1984" s="58">
        <f t="shared" si="123"/>
        <v>0</v>
      </c>
    </row>
    <row r="1985" spans="1:16" x14ac:dyDescent="0.3">
      <c r="A1985">
        <v>752</v>
      </c>
      <c r="B1985" t="s">
        <v>163</v>
      </c>
      <c r="C1985">
        <v>2002</v>
      </c>
      <c r="D1985" s="57">
        <v>21.35</v>
      </c>
      <c r="E1985" s="57">
        <v>0</v>
      </c>
      <c r="F1985" s="57">
        <v>0</v>
      </c>
      <c r="G1985" s="57">
        <v>0</v>
      </c>
      <c r="H1985" s="57">
        <v>0</v>
      </c>
      <c r="I1985" s="57">
        <v>0</v>
      </c>
      <c r="J1985" s="57">
        <v>21.35</v>
      </c>
      <c r="K1985" s="59" t="str">
        <f t="shared" si="120"/>
        <v>752.2002</v>
      </c>
      <c r="L1985" s="58">
        <f t="shared" si="121"/>
        <v>0</v>
      </c>
      <c r="M1985" s="58">
        <f>IFERROR(_xlfn.XLOOKUP(K1985,'02 By Fund. Year'!A:A,'02 By Fund. Year'!B:B),0)</f>
        <v>0</v>
      </c>
      <c r="N1985" s="57">
        <f t="shared" si="122"/>
        <v>0</v>
      </c>
      <c r="P1985" s="58">
        <f t="shared" si="123"/>
        <v>0</v>
      </c>
    </row>
    <row r="1986" spans="1:16" x14ac:dyDescent="0.3">
      <c r="A1986">
        <v>752</v>
      </c>
      <c r="B1986" t="s">
        <v>163</v>
      </c>
      <c r="C1986">
        <v>2001</v>
      </c>
      <c r="D1986" s="57">
        <v>34.24</v>
      </c>
      <c r="E1986" s="57">
        <v>0</v>
      </c>
      <c r="F1986" s="57">
        <v>0</v>
      </c>
      <c r="G1986" s="57">
        <v>0</v>
      </c>
      <c r="H1986" s="57">
        <v>0</v>
      </c>
      <c r="I1986" s="57">
        <v>0</v>
      </c>
      <c r="J1986" s="57">
        <v>34.24</v>
      </c>
      <c r="K1986" s="59" t="str">
        <f t="shared" si="120"/>
        <v>752.2001</v>
      </c>
      <c r="L1986" s="58">
        <f t="shared" si="121"/>
        <v>0</v>
      </c>
      <c r="M1986" s="58">
        <f>IFERROR(_xlfn.XLOOKUP(K1986,'02 By Fund. Year'!A:A,'02 By Fund. Year'!B:B),0)</f>
        <v>0</v>
      </c>
      <c r="N1986" s="57">
        <f t="shared" si="122"/>
        <v>0</v>
      </c>
      <c r="P1986" s="58">
        <f t="shared" si="123"/>
        <v>0</v>
      </c>
    </row>
    <row r="1987" spans="1:16" x14ac:dyDescent="0.3">
      <c r="A1987">
        <v>752</v>
      </c>
      <c r="B1987" t="s">
        <v>163</v>
      </c>
      <c r="C1987">
        <v>2000</v>
      </c>
      <c r="D1987" s="57">
        <v>22.55</v>
      </c>
      <c r="E1987" s="57">
        <v>0</v>
      </c>
      <c r="F1987" s="57">
        <v>0</v>
      </c>
      <c r="G1987" s="57">
        <v>0</v>
      </c>
      <c r="H1987" s="57">
        <v>0</v>
      </c>
      <c r="I1987" s="57">
        <v>0</v>
      </c>
      <c r="J1987" s="57">
        <v>22.55</v>
      </c>
      <c r="K1987" s="59" t="str">
        <f t="shared" si="120"/>
        <v>752.2000</v>
      </c>
      <c r="L1987" s="58">
        <f t="shared" si="121"/>
        <v>0</v>
      </c>
      <c r="M1987" s="58">
        <f>IFERROR(_xlfn.XLOOKUP(K1987,'02 By Fund. Year'!A:A,'02 By Fund. Year'!B:B),0)</f>
        <v>0</v>
      </c>
      <c r="N1987" s="57">
        <f t="shared" si="122"/>
        <v>0</v>
      </c>
      <c r="P1987" s="58">
        <f t="shared" si="123"/>
        <v>0</v>
      </c>
    </row>
    <row r="1988" spans="1:16" x14ac:dyDescent="0.3">
      <c r="A1988">
        <v>752</v>
      </c>
      <c r="B1988" t="s">
        <v>163</v>
      </c>
      <c r="C1988">
        <v>1999</v>
      </c>
      <c r="D1988" s="57">
        <v>30.19</v>
      </c>
      <c r="E1988" s="57">
        <v>0</v>
      </c>
      <c r="F1988" s="57">
        <v>0</v>
      </c>
      <c r="G1988" s="57">
        <v>0</v>
      </c>
      <c r="H1988" s="57">
        <v>0</v>
      </c>
      <c r="I1988" s="57">
        <v>0</v>
      </c>
      <c r="J1988" s="57">
        <v>30.19</v>
      </c>
      <c r="K1988" s="59" t="str">
        <f t="shared" si="120"/>
        <v>752.1999</v>
      </c>
      <c r="L1988" s="58">
        <f t="shared" si="121"/>
        <v>0</v>
      </c>
      <c r="M1988" s="58">
        <f>IFERROR(_xlfn.XLOOKUP(K1988,'02 By Fund. Year'!A:A,'02 By Fund. Year'!B:B),0)</f>
        <v>0</v>
      </c>
      <c r="N1988" s="57">
        <f t="shared" si="122"/>
        <v>0</v>
      </c>
      <c r="P1988" s="58">
        <f t="shared" si="123"/>
        <v>0</v>
      </c>
    </row>
    <row r="1989" spans="1:16" x14ac:dyDescent="0.3">
      <c r="A1989">
        <v>752</v>
      </c>
      <c r="B1989" t="s">
        <v>163</v>
      </c>
      <c r="C1989">
        <v>1998</v>
      </c>
      <c r="D1989" s="57">
        <v>21.05</v>
      </c>
      <c r="E1989" s="57">
        <v>0</v>
      </c>
      <c r="F1989" s="57">
        <v>0</v>
      </c>
      <c r="G1989" s="57">
        <v>0</v>
      </c>
      <c r="H1989" s="57">
        <v>0</v>
      </c>
      <c r="I1989" s="57">
        <v>0</v>
      </c>
      <c r="J1989" s="57">
        <v>21.05</v>
      </c>
      <c r="K1989" s="59" t="str">
        <f t="shared" si="120"/>
        <v>752.1998</v>
      </c>
      <c r="L1989" s="58">
        <f t="shared" si="121"/>
        <v>0</v>
      </c>
      <c r="M1989" s="58">
        <f>IFERROR(_xlfn.XLOOKUP(K1989,'02 By Fund. Year'!A:A,'02 By Fund. Year'!B:B),0)</f>
        <v>0</v>
      </c>
      <c r="N1989" s="57">
        <f t="shared" si="122"/>
        <v>0</v>
      </c>
      <c r="P1989" s="58">
        <f t="shared" si="123"/>
        <v>0</v>
      </c>
    </row>
    <row r="1990" spans="1:16" x14ac:dyDescent="0.3">
      <c r="A1990">
        <v>752</v>
      </c>
      <c r="B1990" t="s">
        <v>163</v>
      </c>
      <c r="C1990">
        <v>1997</v>
      </c>
      <c r="D1990" s="57">
        <v>4.6900000000000004</v>
      </c>
      <c r="E1990" s="57">
        <v>0</v>
      </c>
      <c r="F1990" s="57">
        <v>0</v>
      </c>
      <c r="G1990" s="57">
        <v>0</v>
      </c>
      <c r="H1990" s="57">
        <v>0</v>
      </c>
      <c r="I1990" s="57">
        <v>0</v>
      </c>
      <c r="J1990" s="57">
        <v>4.6900000000000004</v>
      </c>
      <c r="K1990" s="59" t="str">
        <f t="shared" ref="K1990:K2053" si="124">CONCATENATE(A1990,".",C1990)</f>
        <v>752.1997</v>
      </c>
      <c r="L1990" s="58">
        <f t="shared" ref="L1990:L2053" si="125">SUM(E1990,F1990,-G1990)</f>
        <v>0</v>
      </c>
      <c r="M1990" s="58">
        <f>IFERROR(_xlfn.XLOOKUP(K1990,'02 By Fund. Year'!A:A,'02 By Fund. Year'!B:B),0)</f>
        <v>0</v>
      </c>
      <c r="N1990" s="57">
        <f t="shared" ref="N1990:N2053" si="126">SUM(L1990:M1990)</f>
        <v>0</v>
      </c>
      <c r="P1990" s="58">
        <f t="shared" ref="P1990:P2053" si="127">-SUM(H1990,M1990)</f>
        <v>0</v>
      </c>
    </row>
    <row r="1991" spans="1:16" x14ac:dyDescent="0.3">
      <c r="A1991">
        <v>752</v>
      </c>
      <c r="B1991" t="s">
        <v>163</v>
      </c>
      <c r="C1991">
        <v>1996</v>
      </c>
      <c r="D1991" s="57">
        <v>3.41</v>
      </c>
      <c r="E1991" s="57">
        <v>0</v>
      </c>
      <c r="F1991" s="57">
        <v>0</v>
      </c>
      <c r="G1991" s="57">
        <v>0</v>
      </c>
      <c r="H1991" s="57">
        <v>0</v>
      </c>
      <c r="I1991" s="57">
        <v>0</v>
      </c>
      <c r="J1991" s="57">
        <v>3.41</v>
      </c>
      <c r="K1991" s="59" t="str">
        <f t="shared" si="124"/>
        <v>752.1996</v>
      </c>
      <c r="L1991" s="58">
        <f t="shared" si="125"/>
        <v>0</v>
      </c>
      <c r="M1991" s="58">
        <f>IFERROR(_xlfn.XLOOKUP(K1991,'02 By Fund. Year'!A:A,'02 By Fund. Year'!B:B),0)</f>
        <v>0</v>
      </c>
      <c r="N1991" s="57">
        <f t="shared" si="126"/>
        <v>0</v>
      </c>
      <c r="P1991" s="58">
        <f t="shared" si="127"/>
        <v>0</v>
      </c>
    </row>
    <row r="1992" spans="1:16" x14ac:dyDescent="0.3">
      <c r="A1992">
        <v>752</v>
      </c>
      <c r="B1992" t="s">
        <v>163</v>
      </c>
      <c r="C1992">
        <v>1995</v>
      </c>
      <c r="D1992" s="57">
        <v>3.18</v>
      </c>
      <c r="E1992" s="57">
        <v>0</v>
      </c>
      <c r="F1992" s="57">
        <v>0</v>
      </c>
      <c r="G1992" s="57">
        <v>0</v>
      </c>
      <c r="H1992" s="57">
        <v>0</v>
      </c>
      <c r="I1992" s="57">
        <v>0</v>
      </c>
      <c r="J1992" s="57">
        <v>3.18</v>
      </c>
      <c r="K1992" s="59" t="str">
        <f t="shared" si="124"/>
        <v>752.1995</v>
      </c>
      <c r="L1992" s="58">
        <f t="shared" si="125"/>
        <v>0</v>
      </c>
      <c r="M1992" s="58">
        <f>IFERROR(_xlfn.XLOOKUP(K1992,'02 By Fund. Year'!A:A,'02 By Fund. Year'!B:B),0)</f>
        <v>0</v>
      </c>
      <c r="N1992" s="57">
        <f t="shared" si="126"/>
        <v>0</v>
      </c>
      <c r="P1992" s="58">
        <f t="shared" si="127"/>
        <v>0</v>
      </c>
    </row>
    <row r="1993" spans="1:16" x14ac:dyDescent="0.3">
      <c r="A1993">
        <v>752</v>
      </c>
      <c r="B1993" t="s">
        <v>163</v>
      </c>
      <c r="C1993">
        <v>1994</v>
      </c>
      <c r="D1993" s="57">
        <v>0</v>
      </c>
      <c r="E1993" s="57">
        <v>0</v>
      </c>
      <c r="F1993" s="57">
        <v>0</v>
      </c>
      <c r="G1993" s="57">
        <v>0</v>
      </c>
      <c r="H1993" s="57">
        <v>0</v>
      </c>
      <c r="I1993" s="57">
        <v>0</v>
      </c>
      <c r="J1993" s="57">
        <v>0</v>
      </c>
      <c r="K1993" s="59" t="str">
        <f t="shared" si="124"/>
        <v>752.1994</v>
      </c>
      <c r="L1993" s="58">
        <f t="shared" si="125"/>
        <v>0</v>
      </c>
      <c r="M1993" s="58">
        <f>IFERROR(_xlfn.XLOOKUP(K1993,'02 By Fund. Year'!A:A,'02 By Fund. Year'!B:B),0)</f>
        <v>0</v>
      </c>
      <c r="N1993" s="57">
        <f t="shared" si="126"/>
        <v>0</v>
      </c>
      <c r="P1993" s="58">
        <f t="shared" si="127"/>
        <v>0</v>
      </c>
    </row>
    <row r="1994" spans="1:16" x14ac:dyDescent="0.3">
      <c r="A1994">
        <v>752</v>
      </c>
      <c r="B1994" t="s">
        <v>163</v>
      </c>
      <c r="C1994">
        <v>1993</v>
      </c>
      <c r="D1994" s="57">
        <v>1.9</v>
      </c>
      <c r="E1994" s="57">
        <v>0</v>
      </c>
      <c r="F1994" s="57">
        <v>0</v>
      </c>
      <c r="G1994" s="57">
        <v>0</v>
      </c>
      <c r="H1994" s="57">
        <v>0</v>
      </c>
      <c r="I1994" s="57">
        <v>0</v>
      </c>
      <c r="J1994" s="57">
        <v>1.9</v>
      </c>
      <c r="K1994" s="59" t="str">
        <f t="shared" si="124"/>
        <v>752.1993</v>
      </c>
      <c r="L1994" s="58">
        <f t="shared" si="125"/>
        <v>0</v>
      </c>
      <c r="M1994" s="58">
        <f>IFERROR(_xlfn.XLOOKUP(K1994,'02 By Fund. Year'!A:A,'02 By Fund. Year'!B:B),0)</f>
        <v>0</v>
      </c>
      <c r="N1994" s="57">
        <f t="shared" si="126"/>
        <v>0</v>
      </c>
      <c r="P1994" s="58">
        <f t="shared" si="127"/>
        <v>0</v>
      </c>
    </row>
    <row r="1995" spans="1:16" x14ac:dyDescent="0.3">
      <c r="A1995">
        <v>752</v>
      </c>
      <c r="B1995" t="s">
        <v>163</v>
      </c>
      <c r="C1995">
        <v>1992</v>
      </c>
      <c r="D1995" s="57">
        <v>2.19</v>
      </c>
      <c r="E1995" s="57">
        <v>0</v>
      </c>
      <c r="F1995" s="57">
        <v>0</v>
      </c>
      <c r="G1995" s="57">
        <v>0</v>
      </c>
      <c r="H1995" s="57">
        <v>0</v>
      </c>
      <c r="I1995" s="57">
        <v>0</v>
      </c>
      <c r="J1995" s="57">
        <v>2.19</v>
      </c>
      <c r="K1995" s="59" t="str">
        <f t="shared" si="124"/>
        <v>752.1992</v>
      </c>
      <c r="L1995" s="58">
        <f t="shared" si="125"/>
        <v>0</v>
      </c>
      <c r="M1995" s="58">
        <f>IFERROR(_xlfn.XLOOKUP(K1995,'02 By Fund. Year'!A:A,'02 By Fund. Year'!B:B),0)</f>
        <v>0</v>
      </c>
      <c r="N1995" s="57">
        <f t="shared" si="126"/>
        <v>0</v>
      </c>
      <c r="P1995" s="58">
        <f t="shared" si="127"/>
        <v>0</v>
      </c>
    </row>
    <row r="1996" spans="1:16" x14ac:dyDescent="0.3">
      <c r="A1996">
        <v>752</v>
      </c>
      <c r="B1996" t="s">
        <v>163</v>
      </c>
      <c r="C1996">
        <v>1991</v>
      </c>
      <c r="D1996" s="57">
        <v>2.4500000000000002</v>
      </c>
      <c r="E1996" s="57">
        <v>0</v>
      </c>
      <c r="F1996" s="57">
        <v>0</v>
      </c>
      <c r="G1996" s="57">
        <v>0</v>
      </c>
      <c r="H1996" s="57">
        <v>0</v>
      </c>
      <c r="I1996" s="57">
        <v>0</v>
      </c>
      <c r="J1996" s="57">
        <v>2.4500000000000002</v>
      </c>
      <c r="K1996" s="59" t="str">
        <f t="shared" si="124"/>
        <v>752.1991</v>
      </c>
      <c r="L1996" s="58">
        <f t="shared" si="125"/>
        <v>0</v>
      </c>
      <c r="M1996" s="58">
        <f>IFERROR(_xlfn.XLOOKUP(K1996,'02 By Fund. Year'!A:A,'02 By Fund. Year'!B:B),0)</f>
        <v>0</v>
      </c>
      <c r="N1996" s="57">
        <f t="shared" si="126"/>
        <v>0</v>
      </c>
      <c r="P1996" s="58">
        <f t="shared" si="127"/>
        <v>0</v>
      </c>
    </row>
    <row r="1997" spans="1:16" x14ac:dyDescent="0.3">
      <c r="A1997">
        <v>752</v>
      </c>
      <c r="B1997" t="s">
        <v>163</v>
      </c>
      <c r="C1997">
        <v>1990</v>
      </c>
      <c r="D1997" s="57">
        <v>2.86</v>
      </c>
      <c r="E1997" s="57">
        <v>0</v>
      </c>
      <c r="F1997" s="57">
        <v>0</v>
      </c>
      <c r="G1997" s="57">
        <v>0</v>
      </c>
      <c r="H1997" s="57">
        <v>0</v>
      </c>
      <c r="I1997" s="57">
        <v>0</v>
      </c>
      <c r="J1997" s="57">
        <v>2.86</v>
      </c>
      <c r="K1997" s="59" t="str">
        <f t="shared" si="124"/>
        <v>752.1990</v>
      </c>
      <c r="L1997" s="58">
        <f t="shared" si="125"/>
        <v>0</v>
      </c>
      <c r="M1997" s="58">
        <f>IFERROR(_xlfn.XLOOKUP(K1997,'02 By Fund. Year'!A:A,'02 By Fund. Year'!B:B),0)</f>
        <v>0</v>
      </c>
      <c r="N1997" s="57">
        <f t="shared" si="126"/>
        <v>0</v>
      </c>
      <c r="P1997" s="58">
        <f t="shared" si="127"/>
        <v>0</v>
      </c>
    </row>
    <row r="1998" spans="1:16" x14ac:dyDescent="0.3">
      <c r="A1998">
        <v>752</v>
      </c>
      <c r="B1998" t="s">
        <v>163</v>
      </c>
      <c r="C1998">
        <v>1989</v>
      </c>
      <c r="D1998" s="57">
        <v>2.94</v>
      </c>
      <c r="E1998" s="57">
        <v>0</v>
      </c>
      <c r="F1998" s="57">
        <v>0</v>
      </c>
      <c r="G1998" s="57">
        <v>0</v>
      </c>
      <c r="H1998" s="57">
        <v>0</v>
      </c>
      <c r="I1998" s="57">
        <v>0</v>
      </c>
      <c r="J1998" s="57">
        <v>2.94</v>
      </c>
      <c r="K1998" s="59" t="str">
        <f t="shared" si="124"/>
        <v>752.1989</v>
      </c>
      <c r="L1998" s="58">
        <f t="shared" si="125"/>
        <v>0</v>
      </c>
      <c r="M1998" s="58">
        <f>IFERROR(_xlfn.XLOOKUP(K1998,'02 By Fund. Year'!A:A,'02 By Fund. Year'!B:B),0)</f>
        <v>0</v>
      </c>
      <c r="N1998" s="57">
        <f t="shared" si="126"/>
        <v>0</v>
      </c>
      <c r="P1998" s="58">
        <f t="shared" si="127"/>
        <v>0</v>
      </c>
    </row>
    <row r="1999" spans="1:16" x14ac:dyDescent="0.3">
      <c r="A1999">
        <v>752</v>
      </c>
      <c r="B1999" t="s">
        <v>163</v>
      </c>
      <c r="C1999">
        <v>1988</v>
      </c>
      <c r="D1999" s="57">
        <v>3</v>
      </c>
      <c r="E1999" s="57">
        <v>0</v>
      </c>
      <c r="F1999" s="57">
        <v>0</v>
      </c>
      <c r="G1999" s="57">
        <v>0</v>
      </c>
      <c r="H1999" s="57">
        <v>0</v>
      </c>
      <c r="I1999" s="57">
        <v>0</v>
      </c>
      <c r="J1999" s="57">
        <v>3</v>
      </c>
      <c r="K1999" s="59" t="str">
        <f t="shared" si="124"/>
        <v>752.1988</v>
      </c>
      <c r="L1999" s="58">
        <f t="shared" si="125"/>
        <v>0</v>
      </c>
      <c r="M1999" s="58">
        <f>IFERROR(_xlfn.XLOOKUP(K1999,'02 By Fund. Year'!A:A,'02 By Fund. Year'!B:B),0)</f>
        <v>0</v>
      </c>
      <c r="N1999" s="57">
        <f t="shared" si="126"/>
        <v>0</v>
      </c>
      <c r="P1999" s="58">
        <f t="shared" si="127"/>
        <v>0</v>
      </c>
    </row>
    <row r="2000" spans="1:16" x14ac:dyDescent="0.3">
      <c r="A2000">
        <v>752</v>
      </c>
      <c r="B2000" t="s">
        <v>163</v>
      </c>
      <c r="C2000">
        <v>1987</v>
      </c>
      <c r="D2000" s="57">
        <v>9.1300000000000008</v>
      </c>
      <c r="E2000" s="57">
        <v>0</v>
      </c>
      <c r="F2000" s="57">
        <v>0</v>
      </c>
      <c r="G2000" s="57">
        <v>0</v>
      </c>
      <c r="H2000" s="57">
        <v>6.3</v>
      </c>
      <c r="I2000" s="57">
        <v>0</v>
      </c>
      <c r="J2000" s="57">
        <v>2.83</v>
      </c>
      <c r="K2000" s="59" t="str">
        <f t="shared" si="124"/>
        <v>752.1987</v>
      </c>
      <c r="L2000" s="58">
        <f t="shared" si="125"/>
        <v>0</v>
      </c>
      <c r="M2000" s="58">
        <f>IFERROR(_xlfn.XLOOKUP(K2000,'02 By Fund. Year'!A:A,'02 By Fund. Year'!B:B),0)</f>
        <v>0</v>
      </c>
      <c r="N2000" s="57">
        <f t="shared" si="126"/>
        <v>0</v>
      </c>
      <c r="P2000" s="58">
        <f t="shared" si="127"/>
        <v>-6.3</v>
      </c>
    </row>
    <row r="2001" spans="1:16" x14ac:dyDescent="0.3">
      <c r="A2001">
        <v>752</v>
      </c>
      <c r="B2001" t="s">
        <v>163</v>
      </c>
      <c r="C2001">
        <v>1986</v>
      </c>
      <c r="D2001" s="57">
        <v>7.21</v>
      </c>
      <c r="E2001" s="57">
        <v>0</v>
      </c>
      <c r="F2001" s="57">
        <v>0</v>
      </c>
      <c r="G2001" s="57">
        <v>0</v>
      </c>
      <c r="H2001" s="57">
        <v>5.16</v>
      </c>
      <c r="I2001" s="57">
        <v>0</v>
      </c>
      <c r="J2001" s="57">
        <v>2.0499999999999998</v>
      </c>
      <c r="K2001" s="59" t="str">
        <f t="shared" si="124"/>
        <v>752.1986</v>
      </c>
      <c r="L2001" s="58">
        <f t="shared" si="125"/>
        <v>0</v>
      </c>
      <c r="M2001" s="58">
        <f>IFERROR(_xlfn.XLOOKUP(K2001,'02 By Fund. Year'!A:A,'02 By Fund. Year'!B:B),0)</f>
        <v>0</v>
      </c>
      <c r="N2001" s="57">
        <f t="shared" si="126"/>
        <v>0</v>
      </c>
      <c r="P2001" s="58">
        <f t="shared" si="127"/>
        <v>-5.16</v>
      </c>
    </row>
    <row r="2002" spans="1:16" x14ac:dyDescent="0.3">
      <c r="A2002">
        <v>752</v>
      </c>
      <c r="B2002" t="s">
        <v>163</v>
      </c>
      <c r="C2002">
        <v>1985</v>
      </c>
      <c r="D2002" s="57">
        <v>6.46</v>
      </c>
      <c r="E2002" s="57">
        <v>0</v>
      </c>
      <c r="F2002" s="57">
        <v>0</v>
      </c>
      <c r="G2002" s="57">
        <v>0</v>
      </c>
      <c r="H2002" s="57">
        <v>5.01</v>
      </c>
      <c r="I2002" s="57">
        <v>0</v>
      </c>
      <c r="J2002" s="57">
        <v>1.45</v>
      </c>
      <c r="K2002" s="59" t="str">
        <f t="shared" si="124"/>
        <v>752.1985</v>
      </c>
      <c r="L2002" s="58">
        <f t="shared" si="125"/>
        <v>0</v>
      </c>
      <c r="M2002" s="58">
        <f>IFERROR(_xlfn.XLOOKUP(K2002,'02 By Fund. Year'!A:A,'02 By Fund. Year'!B:B),0)</f>
        <v>0</v>
      </c>
      <c r="N2002" s="57">
        <f t="shared" si="126"/>
        <v>0</v>
      </c>
      <c r="P2002" s="58">
        <f t="shared" si="127"/>
        <v>-5.01</v>
      </c>
    </row>
    <row r="2003" spans="1:16" x14ac:dyDescent="0.3">
      <c r="A2003">
        <v>752</v>
      </c>
      <c r="B2003" t="s">
        <v>163</v>
      </c>
      <c r="C2003">
        <v>1984</v>
      </c>
      <c r="D2003" s="57">
        <v>4.6500000000000004</v>
      </c>
      <c r="E2003" s="57">
        <v>0</v>
      </c>
      <c r="F2003" s="57">
        <v>0</v>
      </c>
      <c r="G2003" s="57">
        <v>0</v>
      </c>
      <c r="H2003" s="57">
        <v>4.6500000000000004</v>
      </c>
      <c r="I2003" s="57">
        <v>0</v>
      </c>
      <c r="J2003" s="57">
        <v>0</v>
      </c>
      <c r="K2003" s="59" t="str">
        <f t="shared" si="124"/>
        <v>752.1984</v>
      </c>
      <c r="L2003" s="58">
        <f t="shared" si="125"/>
        <v>0</v>
      </c>
      <c r="M2003" s="58">
        <f>IFERROR(_xlfn.XLOOKUP(K2003,'02 By Fund. Year'!A:A,'02 By Fund. Year'!B:B),0)</f>
        <v>0</v>
      </c>
      <c r="N2003" s="57">
        <f t="shared" si="126"/>
        <v>0</v>
      </c>
      <c r="P2003" s="58">
        <f t="shared" si="127"/>
        <v>-4.6500000000000004</v>
      </c>
    </row>
    <row r="2004" spans="1:16" x14ac:dyDescent="0.3">
      <c r="A2004">
        <v>752</v>
      </c>
      <c r="B2004" t="s">
        <v>163</v>
      </c>
      <c r="C2004">
        <v>1983</v>
      </c>
      <c r="D2004" s="57">
        <v>1.0900000000000001</v>
      </c>
      <c r="E2004" s="57">
        <v>0</v>
      </c>
      <c r="F2004" s="57">
        <v>0</v>
      </c>
      <c r="G2004" s="57">
        <v>0</v>
      </c>
      <c r="H2004" s="57">
        <v>1.0900000000000001</v>
      </c>
      <c r="I2004" s="57">
        <v>0</v>
      </c>
      <c r="J2004" s="57">
        <v>0</v>
      </c>
      <c r="K2004" s="59" t="str">
        <f t="shared" si="124"/>
        <v>752.1983</v>
      </c>
      <c r="L2004" s="58">
        <f t="shared" si="125"/>
        <v>0</v>
      </c>
      <c r="M2004" s="58">
        <f>IFERROR(_xlfn.XLOOKUP(K2004,'02 By Fund. Year'!A:A,'02 By Fund. Year'!B:B),0)</f>
        <v>0</v>
      </c>
      <c r="N2004" s="57">
        <f t="shared" si="126"/>
        <v>0</v>
      </c>
      <c r="P2004" s="58">
        <f t="shared" si="127"/>
        <v>-1.0900000000000001</v>
      </c>
    </row>
    <row r="2005" spans="1:16" x14ac:dyDescent="0.3">
      <c r="A2005">
        <v>754</v>
      </c>
      <c r="B2005" t="s">
        <v>164</v>
      </c>
      <c r="C2005">
        <v>2025</v>
      </c>
      <c r="D2005" s="57">
        <v>84377103.730000004</v>
      </c>
      <c r="E2005" s="57">
        <v>27535.62</v>
      </c>
      <c r="F2005" s="57">
        <v>-90829.97</v>
      </c>
      <c r="G2005" s="57">
        <v>409.64</v>
      </c>
      <c r="H2005" s="57">
        <v>81246600.590000004</v>
      </c>
      <c r="I2005" s="57">
        <v>2155999.67</v>
      </c>
      <c r="J2005" s="57">
        <v>910799.48</v>
      </c>
      <c r="K2005" s="59" t="str">
        <f t="shared" si="124"/>
        <v>754.2025</v>
      </c>
      <c r="L2005" s="58">
        <f t="shared" si="125"/>
        <v>-63703.990000000005</v>
      </c>
      <c r="M2005" s="58">
        <f>IFERROR(_xlfn.XLOOKUP(K2005,'02 By Fund. Year'!A:A,'02 By Fund. Year'!B:B),0)</f>
        <v>-307630.84000000003</v>
      </c>
      <c r="N2005" s="57">
        <f t="shared" si="126"/>
        <v>-371334.83</v>
      </c>
      <c r="P2005" s="58">
        <f t="shared" si="127"/>
        <v>-80938969.75</v>
      </c>
    </row>
    <row r="2006" spans="1:16" x14ac:dyDescent="0.3">
      <c r="A2006">
        <v>754</v>
      </c>
      <c r="B2006" t="s">
        <v>164</v>
      </c>
      <c r="C2006">
        <v>2024</v>
      </c>
      <c r="D2006" s="57">
        <v>823992.97</v>
      </c>
      <c r="E2006" s="57">
        <v>0</v>
      </c>
      <c r="F2006" s="57">
        <v>-59806.9</v>
      </c>
      <c r="G2006" s="57">
        <v>357.55</v>
      </c>
      <c r="H2006" s="57">
        <v>499514.89</v>
      </c>
      <c r="I2006" s="57">
        <v>-379.41</v>
      </c>
      <c r="J2006" s="57">
        <v>264693.03999999998</v>
      </c>
      <c r="K2006" s="59" t="str">
        <f t="shared" si="124"/>
        <v>754.2024</v>
      </c>
      <c r="L2006" s="58">
        <f t="shared" si="125"/>
        <v>-60164.450000000004</v>
      </c>
      <c r="M2006" s="58">
        <f>IFERROR(_xlfn.XLOOKUP(K2006,'02 By Fund. Year'!A:A,'02 By Fund. Year'!B:B),0)</f>
        <v>492806.81000000006</v>
      </c>
      <c r="N2006" s="57">
        <f t="shared" si="126"/>
        <v>432642.36000000004</v>
      </c>
      <c r="P2006" s="58">
        <f t="shared" si="127"/>
        <v>-992321.70000000007</v>
      </c>
    </row>
    <row r="2007" spans="1:16" x14ac:dyDescent="0.3">
      <c r="A2007">
        <v>754</v>
      </c>
      <c r="B2007" t="s">
        <v>164</v>
      </c>
      <c r="C2007">
        <v>2023</v>
      </c>
      <c r="D2007" s="57">
        <v>245452.07</v>
      </c>
      <c r="E2007" s="57">
        <v>300.13</v>
      </c>
      <c r="F2007" s="57">
        <v>-10479.950000000001</v>
      </c>
      <c r="G2007" s="57">
        <v>294.37</v>
      </c>
      <c r="H2007" s="57">
        <v>82690.75</v>
      </c>
      <c r="I2007" s="57">
        <v>3.62</v>
      </c>
      <c r="J2007" s="57">
        <v>152283.51</v>
      </c>
      <c r="K2007" s="59" t="str">
        <f t="shared" si="124"/>
        <v>754.2023</v>
      </c>
      <c r="L2007" s="58">
        <f t="shared" si="125"/>
        <v>-10474.190000000002</v>
      </c>
      <c r="M2007" s="58">
        <f>IFERROR(_xlfn.XLOOKUP(K2007,'02 By Fund. Year'!A:A,'02 By Fund. Year'!B:B),0)</f>
        <v>176621.22</v>
      </c>
      <c r="N2007" s="57">
        <f t="shared" si="126"/>
        <v>166147.03</v>
      </c>
      <c r="P2007" s="58">
        <f t="shared" si="127"/>
        <v>-259311.97</v>
      </c>
    </row>
    <row r="2008" spans="1:16" x14ac:dyDescent="0.3">
      <c r="A2008">
        <v>754</v>
      </c>
      <c r="B2008" t="s">
        <v>164</v>
      </c>
      <c r="C2008">
        <v>2022</v>
      </c>
      <c r="D2008" s="57">
        <v>132370.03</v>
      </c>
      <c r="E2008" s="57">
        <v>0</v>
      </c>
      <c r="F2008" s="57">
        <v>-6656.52</v>
      </c>
      <c r="G2008" s="57">
        <v>278.68</v>
      </c>
      <c r="H2008" s="57">
        <v>55355.53</v>
      </c>
      <c r="I2008" s="57">
        <v>2.85</v>
      </c>
      <c r="J2008" s="57">
        <v>70076.45</v>
      </c>
      <c r="K2008" s="59" t="str">
        <f t="shared" si="124"/>
        <v>754.2022</v>
      </c>
      <c r="L2008" s="58">
        <f t="shared" si="125"/>
        <v>-6935.2000000000007</v>
      </c>
      <c r="M2008" s="58">
        <f>IFERROR(_xlfn.XLOOKUP(K2008,'02 By Fund. Year'!A:A,'02 By Fund. Year'!B:B),0)</f>
        <v>11003</v>
      </c>
      <c r="N2008" s="57">
        <f t="shared" si="126"/>
        <v>4067.7999999999993</v>
      </c>
      <c r="P2008" s="58">
        <f t="shared" si="127"/>
        <v>-66358.53</v>
      </c>
    </row>
    <row r="2009" spans="1:16" x14ac:dyDescent="0.3">
      <c r="A2009">
        <v>754</v>
      </c>
      <c r="B2009" t="s">
        <v>164</v>
      </c>
      <c r="C2009">
        <v>2021</v>
      </c>
      <c r="D2009" s="57">
        <v>54578.67</v>
      </c>
      <c r="E2009" s="57">
        <v>0</v>
      </c>
      <c r="F2009" s="57">
        <v>-9153.98</v>
      </c>
      <c r="G2009" s="57">
        <v>401.89</v>
      </c>
      <c r="H2009" s="57">
        <v>21399.02</v>
      </c>
      <c r="I2009" s="57">
        <v>-98.38</v>
      </c>
      <c r="J2009" s="57">
        <v>23722.16</v>
      </c>
      <c r="K2009" s="59" t="str">
        <f t="shared" si="124"/>
        <v>754.2021</v>
      </c>
      <c r="L2009" s="58">
        <f t="shared" si="125"/>
        <v>-9555.869999999999</v>
      </c>
      <c r="M2009" s="58">
        <f>IFERROR(_xlfn.XLOOKUP(K2009,'02 By Fund. Year'!A:A,'02 By Fund. Year'!B:B),0)</f>
        <v>12101.19</v>
      </c>
      <c r="N2009" s="57">
        <f t="shared" si="126"/>
        <v>2545.3200000000015</v>
      </c>
      <c r="P2009" s="58">
        <f t="shared" si="127"/>
        <v>-33500.21</v>
      </c>
    </row>
    <row r="2010" spans="1:16" x14ac:dyDescent="0.3">
      <c r="A2010">
        <v>754</v>
      </c>
      <c r="B2010" t="s">
        <v>164</v>
      </c>
      <c r="C2010">
        <v>2020</v>
      </c>
      <c r="D2010" s="57">
        <v>19588.349999999999</v>
      </c>
      <c r="E2010" s="57">
        <v>0</v>
      </c>
      <c r="F2010" s="57">
        <v>-4506.0200000000004</v>
      </c>
      <c r="G2010" s="57">
        <v>327.45999999999998</v>
      </c>
      <c r="H2010" s="57">
        <v>1284.18</v>
      </c>
      <c r="I2010" s="57">
        <v>10.3</v>
      </c>
      <c r="J2010" s="57">
        <v>13460.39</v>
      </c>
      <c r="K2010" s="59" t="str">
        <f t="shared" si="124"/>
        <v>754.2020</v>
      </c>
      <c r="L2010" s="58">
        <f t="shared" si="125"/>
        <v>-4833.4800000000005</v>
      </c>
      <c r="M2010" s="58">
        <f>IFERROR(_xlfn.XLOOKUP(K2010,'02 By Fund. Year'!A:A,'02 By Fund. Year'!B:B),0)</f>
        <v>2527.2399999999998</v>
      </c>
      <c r="N2010" s="57">
        <f t="shared" si="126"/>
        <v>-2306.2400000000007</v>
      </c>
      <c r="P2010" s="58">
        <f t="shared" si="127"/>
        <v>-3811.42</v>
      </c>
    </row>
    <row r="2011" spans="1:16" x14ac:dyDescent="0.3">
      <c r="A2011">
        <v>754</v>
      </c>
      <c r="B2011" t="s">
        <v>164</v>
      </c>
      <c r="C2011">
        <v>2019</v>
      </c>
      <c r="D2011" s="57">
        <v>16430.509999999998</v>
      </c>
      <c r="E2011" s="57">
        <v>0</v>
      </c>
      <c r="F2011" s="57">
        <v>-1533.28</v>
      </c>
      <c r="G2011" s="57">
        <v>749.03</v>
      </c>
      <c r="H2011" s="57">
        <v>2130.5300000000002</v>
      </c>
      <c r="I2011" s="57">
        <v>-5.61</v>
      </c>
      <c r="J2011" s="57">
        <v>12023.28</v>
      </c>
      <c r="K2011" s="59" t="str">
        <f t="shared" si="124"/>
        <v>754.2019</v>
      </c>
      <c r="L2011" s="58">
        <f t="shared" si="125"/>
        <v>-2282.31</v>
      </c>
      <c r="M2011" s="58">
        <f>IFERROR(_xlfn.XLOOKUP(K2011,'02 By Fund. Year'!A:A,'02 By Fund. Year'!B:B),0)</f>
        <v>-123.22000000000007</v>
      </c>
      <c r="N2011" s="57">
        <f t="shared" si="126"/>
        <v>-2405.5300000000002</v>
      </c>
      <c r="P2011" s="58">
        <f t="shared" si="127"/>
        <v>-2007.3100000000002</v>
      </c>
    </row>
    <row r="2012" spans="1:16" x14ac:dyDescent="0.3">
      <c r="A2012">
        <v>754</v>
      </c>
      <c r="B2012" t="s">
        <v>164</v>
      </c>
      <c r="C2012">
        <v>2018</v>
      </c>
      <c r="D2012" s="57">
        <v>8741.73</v>
      </c>
      <c r="E2012" s="57">
        <v>0</v>
      </c>
      <c r="F2012" s="57">
        <v>0</v>
      </c>
      <c r="G2012" s="57">
        <v>2374.9299999999998</v>
      </c>
      <c r="H2012" s="57">
        <v>585.25</v>
      </c>
      <c r="I2012" s="57">
        <v>0</v>
      </c>
      <c r="J2012" s="57">
        <v>5781.55</v>
      </c>
      <c r="K2012" s="59" t="str">
        <f t="shared" si="124"/>
        <v>754.2018</v>
      </c>
      <c r="L2012" s="58">
        <f t="shared" si="125"/>
        <v>-2374.9299999999998</v>
      </c>
      <c r="M2012" s="58">
        <f>IFERROR(_xlfn.XLOOKUP(K2012,'02 By Fund. Year'!A:A,'02 By Fund. Year'!B:B),0)</f>
        <v>0</v>
      </c>
      <c r="N2012" s="57">
        <f t="shared" si="126"/>
        <v>-2374.9299999999998</v>
      </c>
      <c r="P2012" s="58">
        <f t="shared" si="127"/>
        <v>-585.25</v>
      </c>
    </row>
    <row r="2013" spans="1:16" x14ac:dyDescent="0.3">
      <c r="A2013">
        <v>754</v>
      </c>
      <c r="B2013" t="s">
        <v>164</v>
      </c>
      <c r="C2013">
        <v>2017</v>
      </c>
      <c r="D2013" s="57">
        <v>3734.77</v>
      </c>
      <c r="E2013" s="57">
        <v>0</v>
      </c>
      <c r="F2013" s="57">
        <v>0</v>
      </c>
      <c r="G2013" s="57">
        <v>64.989999999999995</v>
      </c>
      <c r="H2013" s="57">
        <v>292.51</v>
      </c>
      <c r="I2013" s="57">
        <v>0</v>
      </c>
      <c r="J2013" s="57">
        <v>3377.27</v>
      </c>
      <c r="K2013" s="59" t="str">
        <f t="shared" si="124"/>
        <v>754.2017</v>
      </c>
      <c r="L2013" s="58">
        <f t="shared" si="125"/>
        <v>-64.989999999999995</v>
      </c>
      <c r="M2013" s="58">
        <f>IFERROR(_xlfn.XLOOKUP(K2013,'02 By Fund. Year'!A:A,'02 By Fund. Year'!B:B),0)</f>
        <v>0</v>
      </c>
      <c r="N2013" s="57">
        <f t="shared" si="126"/>
        <v>-64.989999999999995</v>
      </c>
      <c r="P2013" s="58">
        <f t="shared" si="127"/>
        <v>-292.51</v>
      </c>
    </row>
    <row r="2014" spans="1:16" x14ac:dyDescent="0.3">
      <c r="A2014">
        <v>754</v>
      </c>
      <c r="B2014" t="s">
        <v>164</v>
      </c>
      <c r="C2014">
        <v>2016</v>
      </c>
      <c r="D2014" s="57">
        <v>3577.54</v>
      </c>
      <c r="E2014" s="57">
        <v>0</v>
      </c>
      <c r="F2014" s="57">
        <v>0</v>
      </c>
      <c r="G2014" s="57">
        <v>914.69</v>
      </c>
      <c r="H2014" s="57">
        <v>307.95999999999998</v>
      </c>
      <c r="I2014" s="57">
        <v>0</v>
      </c>
      <c r="J2014" s="57">
        <v>2354.89</v>
      </c>
      <c r="K2014" s="59" t="str">
        <f t="shared" si="124"/>
        <v>754.2016</v>
      </c>
      <c r="L2014" s="58">
        <f t="shared" si="125"/>
        <v>-914.69</v>
      </c>
      <c r="M2014" s="58">
        <f>IFERROR(_xlfn.XLOOKUP(K2014,'02 By Fund. Year'!A:A,'02 By Fund. Year'!B:B),0)</f>
        <v>0</v>
      </c>
      <c r="N2014" s="57">
        <f t="shared" si="126"/>
        <v>-914.69</v>
      </c>
      <c r="P2014" s="58">
        <f t="shared" si="127"/>
        <v>-307.95999999999998</v>
      </c>
    </row>
    <row r="2015" spans="1:16" x14ac:dyDescent="0.3">
      <c r="A2015">
        <v>754</v>
      </c>
      <c r="B2015" t="s">
        <v>164</v>
      </c>
      <c r="C2015">
        <v>2015</v>
      </c>
      <c r="D2015" s="57">
        <v>1972.97</v>
      </c>
      <c r="E2015" s="57">
        <v>0</v>
      </c>
      <c r="F2015" s="57">
        <v>0</v>
      </c>
      <c r="G2015" s="57">
        <v>47.26</v>
      </c>
      <c r="H2015" s="57">
        <v>277.77</v>
      </c>
      <c r="I2015" s="57">
        <v>0</v>
      </c>
      <c r="J2015" s="57">
        <v>1647.94</v>
      </c>
      <c r="K2015" s="59" t="str">
        <f t="shared" si="124"/>
        <v>754.2015</v>
      </c>
      <c r="L2015" s="58">
        <f t="shared" si="125"/>
        <v>-47.26</v>
      </c>
      <c r="M2015" s="58">
        <f>IFERROR(_xlfn.XLOOKUP(K2015,'02 By Fund. Year'!A:A,'02 By Fund. Year'!B:B),0)</f>
        <v>0</v>
      </c>
      <c r="N2015" s="57">
        <f t="shared" si="126"/>
        <v>-47.26</v>
      </c>
      <c r="P2015" s="58">
        <f t="shared" si="127"/>
        <v>-277.77</v>
      </c>
    </row>
    <row r="2016" spans="1:16" x14ac:dyDescent="0.3">
      <c r="A2016">
        <v>754</v>
      </c>
      <c r="B2016" t="s">
        <v>164</v>
      </c>
      <c r="C2016">
        <v>2014</v>
      </c>
      <c r="D2016" s="57">
        <v>2475.1999999999998</v>
      </c>
      <c r="E2016" s="57">
        <v>0</v>
      </c>
      <c r="F2016" s="57">
        <v>0</v>
      </c>
      <c r="G2016" s="57">
        <v>26.17</v>
      </c>
      <c r="H2016" s="57">
        <v>227.66</v>
      </c>
      <c r="I2016" s="57">
        <v>0</v>
      </c>
      <c r="J2016" s="57">
        <v>2221.37</v>
      </c>
      <c r="K2016" s="59" t="str">
        <f t="shared" si="124"/>
        <v>754.2014</v>
      </c>
      <c r="L2016" s="58">
        <f t="shared" si="125"/>
        <v>-26.17</v>
      </c>
      <c r="M2016" s="58">
        <f>IFERROR(_xlfn.XLOOKUP(K2016,'02 By Fund. Year'!A:A,'02 By Fund. Year'!B:B),0)</f>
        <v>0</v>
      </c>
      <c r="N2016" s="57">
        <f t="shared" si="126"/>
        <v>-26.17</v>
      </c>
      <c r="P2016" s="58">
        <f t="shared" si="127"/>
        <v>-227.66</v>
      </c>
    </row>
    <row r="2017" spans="1:16" x14ac:dyDescent="0.3">
      <c r="A2017">
        <v>754</v>
      </c>
      <c r="B2017" t="s">
        <v>164</v>
      </c>
      <c r="C2017">
        <v>2013</v>
      </c>
      <c r="D2017" s="57">
        <v>1754.39</v>
      </c>
      <c r="E2017" s="57">
        <v>0</v>
      </c>
      <c r="F2017" s="57">
        <v>0</v>
      </c>
      <c r="G2017" s="57">
        <v>26.62</v>
      </c>
      <c r="H2017" s="57">
        <v>0.66</v>
      </c>
      <c r="I2017" s="57">
        <v>0</v>
      </c>
      <c r="J2017" s="57">
        <v>1727.11</v>
      </c>
      <c r="K2017" s="59" t="str">
        <f t="shared" si="124"/>
        <v>754.2013</v>
      </c>
      <c r="L2017" s="58">
        <f t="shared" si="125"/>
        <v>-26.62</v>
      </c>
      <c r="M2017" s="58">
        <f>IFERROR(_xlfn.XLOOKUP(K2017,'02 By Fund. Year'!A:A,'02 By Fund. Year'!B:B),0)</f>
        <v>0</v>
      </c>
      <c r="N2017" s="57">
        <f t="shared" si="126"/>
        <v>-26.62</v>
      </c>
      <c r="P2017" s="58">
        <f t="shared" si="127"/>
        <v>-0.66</v>
      </c>
    </row>
    <row r="2018" spans="1:16" x14ac:dyDescent="0.3">
      <c r="A2018">
        <v>754</v>
      </c>
      <c r="B2018" t="s">
        <v>164</v>
      </c>
      <c r="C2018">
        <v>2012</v>
      </c>
      <c r="D2018" s="57">
        <v>1541.57</v>
      </c>
      <c r="E2018" s="57">
        <v>0</v>
      </c>
      <c r="F2018" s="57">
        <v>0</v>
      </c>
      <c r="G2018" s="57">
        <v>26.12</v>
      </c>
      <c r="H2018" s="57">
        <v>0.34</v>
      </c>
      <c r="I2018" s="57">
        <v>0</v>
      </c>
      <c r="J2018" s="57">
        <v>1515.11</v>
      </c>
      <c r="K2018" s="59" t="str">
        <f t="shared" si="124"/>
        <v>754.2012</v>
      </c>
      <c r="L2018" s="58">
        <f t="shared" si="125"/>
        <v>-26.12</v>
      </c>
      <c r="M2018" s="58">
        <f>IFERROR(_xlfn.XLOOKUP(K2018,'02 By Fund. Year'!A:A,'02 By Fund. Year'!B:B),0)</f>
        <v>0</v>
      </c>
      <c r="N2018" s="57">
        <f t="shared" si="126"/>
        <v>-26.12</v>
      </c>
      <c r="P2018" s="58">
        <f t="shared" si="127"/>
        <v>-0.34</v>
      </c>
    </row>
    <row r="2019" spans="1:16" x14ac:dyDescent="0.3">
      <c r="A2019">
        <v>754</v>
      </c>
      <c r="B2019" t="s">
        <v>164</v>
      </c>
      <c r="C2019">
        <v>2011</v>
      </c>
      <c r="D2019" s="57">
        <v>2949.55</v>
      </c>
      <c r="E2019" s="57">
        <v>0</v>
      </c>
      <c r="F2019" s="57">
        <v>0</v>
      </c>
      <c r="G2019" s="57">
        <v>26.89</v>
      </c>
      <c r="H2019" s="57">
        <v>135.12</v>
      </c>
      <c r="I2019" s="57">
        <v>0</v>
      </c>
      <c r="J2019" s="57">
        <v>2787.54</v>
      </c>
      <c r="K2019" s="59" t="str">
        <f t="shared" si="124"/>
        <v>754.2011</v>
      </c>
      <c r="L2019" s="58">
        <f t="shared" si="125"/>
        <v>-26.89</v>
      </c>
      <c r="M2019" s="58">
        <f>IFERROR(_xlfn.XLOOKUP(K2019,'02 By Fund. Year'!A:A,'02 By Fund. Year'!B:B),0)</f>
        <v>0</v>
      </c>
      <c r="N2019" s="57">
        <f t="shared" si="126"/>
        <v>-26.89</v>
      </c>
      <c r="P2019" s="58">
        <f t="shared" si="127"/>
        <v>-135.12</v>
      </c>
    </row>
    <row r="2020" spans="1:16" x14ac:dyDescent="0.3">
      <c r="A2020">
        <v>754</v>
      </c>
      <c r="B2020" t="s">
        <v>164</v>
      </c>
      <c r="C2020">
        <v>2010</v>
      </c>
      <c r="D2020" s="57">
        <v>1535.9</v>
      </c>
      <c r="E2020" s="57">
        <v>0</v>
      </c>
      <c r="F2020" s="57">
        <v>0</v>
      </c>
      <c r="G2020" s="57">
        <v>35.799999999999997</v>
      </c>
      <c r="H2020" s="57">
        <v>137.54</v>
      </c>
      <c r="I2020" s="57">
        <v>0</v>
      </c>
      <c r="J2020" s="57">
        <v>1362.56</v>
      </c>
      <c r="K2020" s="59" t="str">
        <f t="shared" si="124"/>
        <v>754.2010</v>
      </c>
      <c r="L2020" s="58">
        <f t="shared" si="125"/>
        <v>-35.799999999999997</v>
      </c>
      <c r="M2020" s="58">
        <f>IFERROR(_xlfn.XLOOKUP(K2020,'02 By Fund. Year'!A:A,'02 By Fund. Year'!B:B),0)</f>
        <v>0</v>
      </c>
      <c r="N2020" s="57">
        <f t="shared" si="126"/>
        <v>-35.799999999999997</v>
      </c>
      <c r="P2020" s="58">
        <f t="shared" si="127"/>
        <v>-137.54</v>
      </c>
    </row>
    <row r="2021" spans="1:16" x14ac:dyDescent="0.3">
      <c r="A2021">
        <v>754</v>
      </c>
      <c r="B2021" t="s">
        <v>164</v>
      </c>
      <c r="C2021">
        <v>2009</v>
      </c>
      <c r="D2021" s="57">
        <v>2325.44</v>
      </c>
      <c r="E2021" s="57">
        <v>0</v>
      </c>
      <c r="F2021" s="57">
        <v>0</v>
      </c>
      <c r="G2021" s="57">
        <v>382.83</v>
      </c>
      <c r="H2021" s="57">
        <v>159.09</v>
      </c>
      <c r="I2021" s="57">
        <v>0</v>
      </c>
      <c r="J2021" s="57">
        <v>1783.52</v>
      </c>
      <c r="K2021" s="59" t="str">
        <f t="shared" si="124"/>
        <v>754.2009</v>
      </c>
      <c r="L2021" s="58">
        <f t="shared" si="125"/>
        <v>-382.83</v>
      </c>
      <c r="M2021" s="58">
        <f>IFERROR(_xlfn.XLOOKUP(K2021,'02 By Fund. Year'!A:A,'02 By Fund. Year'!B:B),0)</f>
        <v>0</v>
      </c>
      <c r="N2021" s="57">
        <f t="shared" si="126"/>
        <v>-382.83</v>
      </c>
      <c r="P2021" s="58">
        <f t="shared" si="127"/>
        <v>-159.09</v>
      </c>
    </row>
    <row r="2022" spans="1:16" x14ac:dyDescent="0.3">
      <c r="A2022">
        <v>754</v>
      </c>
      <c r="B2022" t="s">
        <v>164</v>
      </c>
      <c r="C2022">
        <v>2008</v>
      </c>
      <c r="D2022" s="57">
        <v>1198.97</v>
      </c>
      <c r="E2022" s="57">
        <v>0</v>
      </c>
      <c r="F2022" s="57">
        <v>0</v>
      </c>
      <c r="G2022" s="57">
        <v>241.42</v>
      </c>
      <c r="H2022" s="57">
        <v>158.11000000000001</v>
      </c>
      <c r="I2022" s="57">
        <v>0</v>
      </c>
      <c r="J2022" s="57">
        <v>799.44</v>
      </c>
      <c r="K2022" s="59" t="str">
        <f t="shared" si="124"/>
        <v>754.2008</v>
      </c>
      <c r="L2022" s="58">
        <f t="shared" si="125"/>
        <v>-241.42</v>
      </c>
      <c r="M2022" s="58">
        <f>IFERROR(_xlfn.XLOOKUP(K2022,'02 By Fund. Year'!A:A,'02 By Fund. Year'!B:B),0)</f>
        <v>0</v>
      </c>
      <c r="N2022" s="57">
        <f t="shared" si="126"/>
        <v>-241.42</v>
      </c>
      <c r="P2022" s="58">
        <f t="shared" si="127"/>
        <v>-158.11000000000001</v>
      </c>
    </row>
    <row r="2023" spans="1:16" x14ac:dyDescent="0.3">
      <c r="A2023">
        <v>754</v>
      </c>
      <c r="B2023" t="s">
        <v>164</v>
      </c>
      <c r="C2023">
        <v>2007</v>
      </c>
      <c r="D2023" s="57">
        <v>445.7</v>
      </c>
      <c r="E2023" s="57">
        <v>0</v>
      </c>
      <c r="F2023" s="57">
        <v>0</v>
      </c>
      <c r="G2023" s="57">
        <v>43.37</v>
      </c>
      <c r="H2023" s="57">
        <v>15.28</v>
      </c>
      <c r="I2023" s="57">
        <v>0</v>
      </c>
      <c r="J2023" s="57">
        <v>387.05</v>
      </c>
      <c r="K2023" s="59" t="str">
        <f t="shared" si="124"/>
        <v>754.2007</v>
      </c>
      <c r="L2023" s="58">
        <f t="shared" si="125"/>
        <v>-43.37</v>
      </c>
      <c r="M2023" s="58">
        <f>IFERROR(_xlfn.XLOOKUP(K2023,'02 By Fund. Year'!A:A,'02 By Fund. Year'!B:B),0)</f>
        <v>0</v>
      </c>
      <c r="N2023" s="57">
        <f t="shared" si="126"/>
        <v>-43.37</v>
      </c>
      <c r="P2023" s="58">
        <f t="shared" si="127"/>
        <v>-15.28</v>
      </c>
    </row>
    <row r="2024" spans="1:16" x14ac:dyDescent="0.3">
      <c r="A2024">
        <v>754</v>
      </c>
      <c r="B2024" t="s">
        <v>164</v>
      </c>
      <c r="C2024">
        <v>2006</v>
      </c>
      <c r="D2024" s="57">
        <v>413.92</v>
      </c>
      <c r="E2024" s="57">
        <v>0</v>
      </c>
      <c r="F2024" s="57">
        <v>0</v>
      </c>
      <c r="G2024" s="57">
        <v>47.08</v>
      </c>
      <c r="H2024" s="57">
        <v>32.51</v>
      </c>
      <c r="I2024" s="57">
        <v>0</v>
      </c>
      <c r="J2024" s="57">
        <v>334.33</v>
      </c>
      <c r="K2024" s="59" t="str">
        <f t="shared" si="124"/>
        <v>754.2006</v>
      </c>
      <c r="L2024" s="58">
        <f t="shared" si="125"/>
        <v>-47.08</v>
      </c>
      <c r="M2024" s="58">
        <f>IFERROR(_xlfn.XLOOKUP(K2024,'02 By Fund. Year'!A:A,'02 By Fund. Year'!B:B),0)</f>
        <v>0</v>
      </c>
      <c r="N2024" s="57">
        <f t="shared" si="126"/>
        <v>-47.08</v>
      </c>
      <c r="P2024" s="58">
        <f t="shared" si="127"/>
        <v>-32.51</v>
      </c>
    </row>
    <row r="2025" spans="1:16" x14ac:dyDescent="0.3">
      <c r="A2025">
        <v>754</v>
      </c>
      <c r="B2025" t="s">
        <v>164</v>
      </c>
      <c r="C2025">
        <v>2005</v>
      </c>
      <c r="D2025" s="57">
        <v>329.46</v>
      </c>
      <c r="E2025" s="57">
        <v>0</v>
      </c>
      <c r="F2025" s="57">
        <v>0</v>
      </c>
      <c r="G2025" s="57">
        <v>37.200000000000003</v>
      </c>
      <c r="H2025" s="57">
        <v>7.66</v>
      </c>
      <c r="I2025" s="57">
        <v>0</v>
      </c>
      <c r="J2025" s="57">
        <v>284.60000000000002</v>
      </c>
      <c r="K2025" s="59" t="str">
        <f t="shared" si="124"/>
        <v>754.2005</v>
      </c>
      <c r="L2025" s="58">
        <f t="shared" si="125"/>
        <v>-37.200000000000003</v>
      </c>
      <c r="M2025" s="58">
        <f>IFERROR(_xlfn.XLOOKUP(K2025,'02 By Fund. Year'!A:A,'02 By Fund. Year'!B:B),0)</f>
        <v>0</v>
      </c>
      <c r="N2025" s="57">
        <f t="shared" si="126"/>
        <v>-37.200000000000003</v>
      </c>
      <c r="P2025" s="58">
        <f t="shared" si="127"/>
        <v>-7.66</v>
      </c>
    </row>
    <row r="2026" spans="1:16" x14ac:dyDescent="0.3">
      <c r="A2026">
        <v>754</v>
      </c>
      <c r="B2026" t="s">
        <v>164</v>
      </c>
      <c r="C2026">
        <v>2004</v>
      </c>
      <c r="D2026" s="57">
        <v>238.17</v>
      </c>
      <c r="E2026" s="57">
        <v>0</v>
      </c>
      <c r="F2026" s="57">
        <v>0</v>
      </c>
      <c r="G2026" s="57">
        <v>35.81</v>
      </c>
      <c r="H2026" s="57">
        <v>4.1500000000000004</v>
      </c>
      <c r="I2026" s="57">
        <v>0</v>
      </c>
      <c r="J2026" s="57">
        <v>198.21</v>
      </c>
      <c r="K2026" s="59" t="str">
        <f t="shared" si="124"/>
        <v>754.2004</v>
      </c>
      <c r="L2026" s="58">
        <f t="shared" si="125"/>
        <v>-35.81</v>
      </c>
      <c r="M2026" s="58">
        <f>IFERROR(_xlfn.XLOOKUP(K2026,'02 By Fund. Year'!A:A,'02 By Fund. Year'!B:B),0)</f>
        <v>0</v>
      </c>
      <c r="N2026" s="57">
        <f t="shared" si="126"/>
        <v>-35.81</v>
      </c>
      <c r="P2026" s="58">
        <f t="shared" si="127"/>
        <v>-4.1500000000000004</v>
      </c>
    </row>
    <row r="2027" spans="1:16" x14ac:dyDescent="0.3">
      <c r="A2027">
        <v>754</v>
      </c>
      <c r="B2027" t="s">
        <v>164</v>
      </c>
      <c r="C2027">
        <v>2003</v>
      </c>
      <c r="D2027" s="57">
        <v>117.01</v>
      </c>
      <c r="E2027" s="57">
        <v>0</v>
      </c>
      <c r="F2027" s="57">
        <v>0</v>
      </c>
      <c r="G2027" s="57">
        <v>16.760000000000002</v>
      </c>
      <c r="H2027" s="57">
        <v>0</v>
      </c>
      <c r="I2027" s="57">
        <v>0</v>
      </c>
      <c r="J2027" s="57">
        <v>100.25</v>
      </c>
      <c r="K2027" s="59" t="str">
        <f t="shared" si="124"/>
        <v>754.2003</v>
      </c>
      <c r="L2027" s="58">
        <f t="shared" si="125"/>
        <v>-16.760000000000002</v>
      </c>
      <c r="M2027" s="58">
        <f>IFERROR(_xlfn.XLOOKUP(K2027,'02 By Fund. Year'!A:A,'02 By Fund. Year'!B:B),0)</f>
        <v>0</v>
      </c>
      <c r="N2027" s="57">
        <f t="shared" si="126"/>
        <v>-16.760000000000002</v>
      </c>
      <c r="P2027" s="58">
        <f t="shared" si="127"/>
        <v>0</v>
      </c>
    </row>
    <row r="2028" spans="1:16" x14ac:dyDescent="0.3">
      <c r="A2028">
        <v>754</v>
      </c>
      <c r="B2028" t="s">
        <v>164</v>
      </c>
      <c r="C2028">
        <v>2002</v>
      </c>
      <c r="D2028" s="57">
        <v>140.33000000000001</v>
      </c>
      <c r="E2028" s="57">
        <v>0</v>
      </c>
      <c r="F2028" s="57">
        <v>0</v>
      </c>
      <c r="G2028" s="57">
        <v>0</v>
      </c>
      <c r="H2028" s="57">
        <v>0</v>
      </c>
      <c r="I2028" s="57">
        <v>0</v>
      </c>
      <c r="J2028" s="57">
        <v>140.33000000000001</v>
      </c>
      <c r="K2028" s="59" t="str">
        <f t="shared" si="124"/>
        <v>754.2002</v>
      </c>
      <c r="L2028" s="58">
        <f t="shared" si="125"/>
        <v>0</v>
      </c>
      <c r="M2028" s="58">
        <f>IFERROR(_xlfn.XLOOKUP(K2028,'02 By Fund. Year'!A:A,'02 By Fund. Year'!B:B),0)</f>
        <v>0</v>
      </c>
      <c r="N2028" s="57">
        <f t="shared" si="126"/>
        <v>0</v>
      </c>
      <c r="P2028" s="58">
        <f t="shared" si="127"/>
        <v>0</v>
      </c>
    </row>
    <row r="2029" spans="1:16" x14ac:dyDescent="0.3">
      <c r="A2029">
        <v>754</v>
      </c>
      <c r="B2029" t="s">
        <v>164</v>
      </c>
      <c r="C2029">
        <v>2001</v>
      </c>
      <c r="D2029" s="57">
        <v>225.83</v>
      </c>
      <c r="E2029" s="57">
        <v>0</v>
      </c>
      <c r="F2029" s="57">
        <v>0</v>
      </c>
      <c r="G2029" s="57">
        <v>0</v>
      </c>
      <c r="H2029" s="57">
        <v>0</v>
      </c>
      <c r="I2029" s="57">
        <v>0</v>
      </c>
      <c r="J2029" s="57">
        <v>225.83</v>
      </c>
      <c r="K2029" s="59" t="str">
        <f t="shared" si="124"/>
        <v>754.2001</v>
      </c>
      <c r="L2029" s="58">
        <f t="shared" si="125"/>
        <v>0</v>
      </c>
      <c r="M2029" s="58">
        <f>IFERROR(_xlfn.XLOOKUP(K2029,'02 By Fund. Year'!A:A,'02 By Fund. Year'!B:B),0)</f>
        <v>0</v>
      </c>
      <c r="N2029" s="57">
        <f t="shared" si="126"/>
        <v>0</v>
      </c>
      <c r="P2029" s="58">
        <f t="shared" si="127"/>
        <v>0</v>
      </c>
    </row>
    <row r="2030" spans="1:16" x14ac:dyDescent="0.3">
      <c r="A2030">
        <v>754</v>
      </c>
      <c r="B2030" t="s">
        <v>164</v>
      </c>
      <c r="C2030">
        <v>2000</v>
      </c>
      <c r="D2030" s="57">
        <v>315.95999999999998</v>
      </c>
      <c r="E2030" s="57">
        <v>0</v>
      </c>
      <c r="F2030" s="57">
        <v>0</v>
      </c>
      <c r="G2030" s="57">
        <v>0</v>
      </c>
      <c r="H2030" s="57">
        <v>0</v>
      </c>
      <c r="I2030" s="57">
        <v>0</v>
      </c>
      <c r="J2030" s="57">
        <v>315.95999999999998</v>
      </c>
      <c r="K2030" s="59" t="str">
        <f t="shared" si="124"/>
        <v>754.2000</v>
      </c>
      <c r="L2030" s="58">
        <f t="shared" si="125"/>
        <v>0</v>
      </c>
      <c r="M2030" s="58">
        <f>IFERROR(_xlfn.XLOOKUP(K2030,'02 By Fund. Year'!A:A,'02 By Fund. Year'!B:B),0)</f>
        <v>0</v>
      </c>
      <c r="N2030" s="57">
        <f t="shared" si="126"/>
        <v>0</v>
      </c>
      <c r="P2030" s="58">
        <f t="shared" si="127"/>
        <v>0</v>
      </c>
    </row>
    <row r="2031" spans="1:16" x14ac:dyDescent="0.3">
      <c r="A2031">
        <v>754</v>
      </c>
      <c r="B2031" t="s">
        <v>164</v>
      </c>
      <c r="C2031">
        <v>1999</v>
      </c>
      <c r="D2031" s="57">
        <v>175.61</v>
      </c>
      <c r="E2031" s="57">
        <v>0</v>
      </c>
      <c r="F2031" s="57">
        <v>0</v>
      </c>
      <c r="G2031" s="57">
        <v>0</v>
      </c>
      <c r="H2031" s="57">
        <v>0</v>
      </c>
      <c r="I2031" s="57">
        <v>0</v>
      </c>
      <c r="J2031" s="57">
        <v>175.61</v>
      </c>
      <c r="K2031" s="59" t="str">
        <f t="shared" si="124"/>
        <v>754.1999</v>
      </c>
      <c r="L2031" s="58">
        <f t="shared" si="125"/>
        <v>0</v>
      </c>
      <c r="M2031" s="58">
        <f>IFERROR(_xlfn.XLOOKUP(K2031,'02 By Fund. Year'!A:A,'02 By Fund. Year'!B:B),0)</f>
        <v>0</v>
      </c>
      <c r="N2031" s="57">
        <f t="shared" si="126"/>
        <v>0</v>
      </c>
      <c r="P2031" s="58">
        <f t="shared" si="127"/>
        <v>0</v>
      </c>
    </row>
    <row r="2032" spans="1:16" x14ac:dyDescent="0.3">
      <c r="A2032">
        <v>754</v>
      </c>
      <c r="B2032" t="s">
        <v>164</v>
      </c>
      <c r="C2032">
        <v>1998</v>
      </c>
      <c r="D2032" s="57">
        <v>132.41</v>
      </c>
      <c r="E2032" s="57">
        <v>0</v>
      </c>
      <c r="F2032" s="57">
        <v>0</v>
      </c>
      <c r="G2032" s="57">
        <v>0</v>
      </c>
      <c r="H2032" s="57">
        <v>0</v>
      </c>
      <c r="I2032" s="57">
        <v>0</v>
      </c>
      <c r="J2032" s="57">
        <v>132.41</v>
      </c>
      <c r="K2032" s="59" t="str">
        <f t="shared" si="124"/>
        <v>754.1998</v>
      </c>
      <c r="L2032" s="58">
        <f t="shared" si="125"/>
        <v>0</v>
      </c>
      <c r="M2032" s="58">
        <f>IFERROR(_xlfn.XLOOKUP(K2032,'02 By Fund. Year'!A:A,'02 By Fund. Year'!B:B),0)</f>
        <v>0</v>
      </c>
      <c r="N2032" s="57">
        <f t="shared" si="126"/>
        <v>0</v>
      </c>
      <c r="P2032" s="58">
        <f t="shared" si="127"/>
        <v>0</v>
      </c>
    </row>
    <row r="2033" spans="1:16" x14ac:dyDescent="0.3">
      <c r="A2033">
        <v>754</v>
      </c>
      <c r="B2033" t="s">
        <v>164</v>
      </c>
      <c r="C2033">
        <v>1997</v>
      </c>
      <c r="D2033" s="57">
        <v>27.8</v>
      </c>
      <c r="E2033" s="57">
        <v>0</v>
      </c>
      <c r="F2033" s="57">
        <v>0</v>
      </c>
      <c r="G2033" s="57">
        <v>0</v>
      </c>
      <c r="H2033" s="57">
        <v>0</v>
      </c>
      <c r="I2033" s="57">
        <v>0</v>
      </c>
      <c r="J2033" s="57">
        <v>27.8</v>
      </c>
      <c r="K2033" s="59" t="str">
        <f t="shared" si="124"/>
        <v>754.1997</v>
      </c>
      <c r="L2033" s="58">
        <f t="shared" si="125"/>
        <v>0</v>
      </c>
      <c r="M2033" s="58">
        <f>IFERROR(_xlfn.XLOOKUP(K2033,'02 By Fund. Year'!A:A,'02 By Fund. Year'!B:B),0)</f>
        <v>0</v>
      </c>
      <c r="N2033" s="57">
        <f t="shared" si="126"/>
        <v>0</v>
      </c>
      <c r="P2033" s="58">
        <f t="shared" si="127"/>
        <v>0</v>
      </c>
    </row>
    <row r="2034" spans="1:16" x14ac:dyDescent="0.3">
      <c r="A2034">
        <v>754</v>
      </c>
      <c r="B2034" t="s">
        <v>164</v>
      </c>
      <c r="C2034">
        <v>1996</v>
      </c>
      <c r="D2034" s="57">
        <v>23.32</v>
      </c>
      <c r="E2034" s="57">
        <v>0</v>
      </c>
      <c r="F2034" s="57">
        <v>0</v>
      </c>
      <c r="G2034" s="57">
        <v>0</v>
      </c>
      <c r="H2034" s="57">
        <v>0</v>
      </c>
      <c r="I2034" s="57">
        <v>0</v>
      </c>
      <c r="J2034" s="57">
        <v>23.32</v>
      </c>
      <c r="K2034" s="59" t="str">
        <f t="shared" si="124"/>
        <v>754.1996</v>
      </c>
      <c r="L2034" s="58">
        <f t="shared" si="125"/>
        <v>0</v>
      </c>
      <c r="M2034" s="58">
        <f>IFERROR(_xlfn.XLOOKUP(K2034,'02 By Fund. Year'!A:A,'02 By Fund. Year'!B:B),0)</f>
        <v>0</v>
      </c>
      <c r="N2034" s="57">
        <f t="shared" si="126"/>
        <v>0</v>
      </c>
      <c r="P2034" s="58">
        <f t="shared" si="127"/>
        <v>0</v>
      </c>
    </row>
    <row r="2035" spans="1:16" x14ac:dyDescent="0.3">
      <c r="A2035">
        <v>754</v>
      </c>
      <c r="B2035" t="s">
        <v>164</v>
      </c>
      <c r="C2035">
        <v>1995</v>
      </c>
      <c r="D2035" s="57">
        <v>19.59</v>
      </c>
      <c r="E2035" s="57">
        <v>0</v>
      </c>
      <c r="F2035" s="57">
        <v>0</v>
      </c>
      <c r="G2035" s="57">
        <v>0</v>
      </c>
      <c r="H2035" s="57">
        <v>0</v>
      </c>
      <c r="I2035" s="57">
        <v>0</v>
      </c>
      <c r="J2035" s="57">
        <v>19.59</v>
      </c>
      <c r="K2035" s="59" t="str">
        <f t="shared" si="124"/>
        <v>754.1995</v>
      </c>
      <c r="L2035" s="58">
        <f t="shared" si="125"/>
        <v>0</v>
      </c>
      <c r="M2035" s="58">
        <f>IFERROR(_xlfn.XLOOKUP(K2035,'02 By Fund. Year'!A:A,'02 By Fund. Year'!B:B),0)</f>
        <v>0</v>
      </c>
      <c r="N2035" s="57">
        <f t="shared" si="126"/>
        <v>0</v>
      </c>
      <c r="P2035" s="58">
        <f t="shared" si="127"/>
        <v>0</v>
      </c>
    </row>
    <row r="2036" spans="1:16" x14ac:dyDescent="0.3">
      <c r="A2036">
        <v>754</v>
      </c>
      <c r="B2036" t="s">
        <v>164</v>
      </c>
      <c r="C2036">
        <v>1994</v>
      </c>
      <c r="D2036" s="57">
        <v>0</v>
      </c>
      <c r="E2036" s="57">
        <v>0</v>
      </c>
      <c r="F2036" s="57">
        <v>0</v>
      </c>
      <c r="G2036" s="57">
        <v>0</v>
      </c>
      <c r="H2036" s="57">
        <v>0</v>
      </c>
      <c r="I2036" s="57">
        <v>0</v>
      </c>
      <c r="J2036" s="57">
        <v>0</v>
      </c>
      <c r="K2036" s="59" t="str">
        <f t="shared" si="124"/>
        <v>754.1994</v>
      </c>
      <c r="L2036" s="58">
        <f t="shared" si="125"/>
        <v>0</v>
      </c>
      <c r="M2036" s="58">
        <f>IFERROR(_xlfn.XLOOKUP(K2036,'02 By Fund. Year'!A:A,'02 By Fund. Year'!B:B),0)</f>
        <v>0</v>
      </c>
      <c r="N2036" s="57">
        <f t="shared" si="126"/>
        <v>0</v>
      </c>
      <c r="P2036" s="58">
        <f t="shared" si="127"/>
        <v>0</v>
      </c>
    </row>
    <row r="2037" spans="1:16" x14ac:dyDescent="0.3">
      <c r="A2037">
        <v>754</v>
      </c>
      <c r="B2037" t="s">
        <v>164</v>
      </c>
      <c r="C2037">
        <v>1993</v>
      </c>
      <c r="D2037" s="57">
        <v>19.34</v>
      </c>
      <c r="E2037" s="57">
        <v>0</v>
      </c>
      <c r="F2037" s="57">
        <v>0</v>
      </c>
      <c r="G2037" s="57">
        <v>0</v>
      </c>
      <c r="H2037" s="57">
        <v>0</v>
      </c>
      <c r="I2037" s="57">
        <v>0</v>
      </c>
      <c r="J2037" s="57">
        <v>19.34</v>
      </c>
      <c r="K2037" s="59" t="str">
        <f t="shared" si="124"/>
        <v>754.1993</v>
      </c>
      <c r="L2037" s="58">
        <f t="shared" si="125"/>
        <v>0</v>
      </c>
      <c r="M2037" s="58">
        <f>IFERROR(_xlfn.XLOOKUP(K2037,'02 By Fund. Year'!A:A,'02 By Fund. Year'!B:B),0)</f>
        <v>0</v>
      </c>
      <c r="N2037" s="57">
        <f t="shared" si="126"/>
        <v>0</v>
      </c>
      <c r="P2037" s="58">
        <f t="shared" si="127"/>
        <v>0</v>
      </c>
    </row>
    <row r="2038" spans="1:16" x14ac:dyDescent="0.3">
      <c r="A2038">
        <v>754</v>
      </c>
      <c r="B2038" t="s">
        <v>164</v>
      </c>
      <c r="C2038">
        <v>1992</v>
      </c>
      <c r="D2038" s="57">
        <v>22.24</v>
      </c>
      <c r="E2038" s="57">
        <v>0</v>
      </c>
      <c r="F2038" s="57">
        <v>0</v>
      </c>
      <c r="G2038" s="57">
        <v>0</v>
      </c>
      <c r="H2038" s="57">
        <v>0</v>
      </c>
      <c r="I2038" s="57">
        <v>0</v>
      </c>
      <c r="J2038" s="57">
        <v>22.24</v>
      </c>
      <c r="K2038" s="59" t="str">
        <f t="shared" si="124"/>
        <v>754.1992</v>
      </c>
      <c r="L2038" s="58">
        <f t="shared" si="125"/>
        <v>0</v>
      </c>
      <c r="M2038" s="58">
        <f>IFERROR(_xlfn.XLOOKUP(K2038,'02 By Fund. Year'!A:A,'02 By Fund. Year'!B:B),0)</f>
        <v>0</v>
      </c>
      <c r="N2038" s="57">
        <f t="shared" si="126"/>
        <v>0</v>
      </c>
      <c r="P2038" s="58">
        <f t="shared" si="127"/>
        <v>0</v>
      </c>
    </row>
    <row r="2039" spans="1:16" x14ac:dyDescent="0.3">
      <c r="A2039">
        <v>754</v>
      </c>
      <c r="B2039" t="s">
        <v>164</v>
      </c>
      <c r="C2039">
        <v>1991</v>
      </c>
      <c r="D2039" s="57">
        <v>24.91</v>
      </c>
      <c r="E2039" s="57">
        <v>0</v>
      </c>
      <c r="F2039" s="57">
        <v>0</v>
      </c>
      <c r="G2039" s="57">
        <v>0</v>
      </c>
      <c r="H2039" s="57">
        <v>0</v>
      </c>
      <c r="I2039" s="57">
        <v>0</v>
      </c>
      <c r="J2039" s="57">
        <v>24.91</v>
      </c>
      <c r="K2039" s="59" t="str">
        <f t="shared" si="124"/>
        <v>754.1991</v>
      </c>
      <c r="L2039" s="58">
        <f t="shared" si="125"/>
        <v>0</v>
      </c>
      <c r="M2039" s="58">
        <f>IFERROR(_xlfn.XLOOKUP(K2039,'02 By Fund. Year'!A:A,'02 By Fund. Year'!B:B),0)</f>
        <v>0</v>
      </c>
      <c r="N2039" s="57">
        <f t="shared" si="126"/>
        <v>0</v>
      </c>
      <c r="P2039" s="58">
        <f t="shared" si="127"/>
        <v>0</v>
      </c>
    </row>
    <row r="2040" spans="1:16" x14ac:dyDescent="0.3">
      <c r="A2040">
        <v>754</v>
      </c>
      <c r="B2040" t="s">
        <v>164</v>
      </c>
      <c r="C2040">
        <v>1990</v>
      </c>
      <c r="D2040" s="57">
        <v>29.01</v>
      </c>
      <c r="E2040" s="57">
        <v>0</v>
      </c>
      <c r="F2040" s="57">
        <v>0</v>
      </c>
      <c r="G2040" s="57">
        <v>0</v>
      </c>
      <c r="H2040" s="57">
        <v>0</v>
      </c>
      <c r="I2040" s="57">
        <v>0</v>
      </c>
      <c r="J2040" s="57">
        <v>29.01</v>
      </c>
      <c r="K2040" s="59" t="str">
        <f t="shared" si="124"/>
        <v>754.1990</v>
      </c>
      <c r="L2040" s="58">
        <f t="shared" si="125"/>
        <v>0</v>
      </c>
      <c r="M2040" s="58">
        <f>IFERROR(_xlfn.XLOOKUP(K2040,'02 By Fund. Year'!A:A,'02 By Fund. Year'!B:B),0)</f>
        <v>0</v>
      </c>
      <c r="N2040" s="57">
        <f t="shared" si="126"/>
        <v>0</v>
      </c>
      <c r="P2040" s="58">
        <f t="shared" si="127"/>
        <v>0</v>
      </c>
    </row>
    <row r="2041" spans="1:16" x14ac:dyDescent="0.3">
      <c r="A2041">
        <v>754</v>
      </c>
      <c r="B2041" t="s">
        <v>164</v>
      </c>
      <c r="C2041">
        <v>1989</v>
      </c>
      <c r="D2041" s="57">
        <v>29.84</v>
      </c>
      <c r="E2041" s="57">
        <v>0</v>
      </c>
      <c r="F2041" s="57">
        <v>0</v>
      </c>
      <c r="G2041" s="57">
        <v>0</v>
      </c>
      <c r="H2041" s="57">
        <v>0</v>
      </c>
      <c r="I2041" s="57">
        <v>0</v>
      </c>
      <c r="J2041" s="57">
        <v>29.84</v>
      </c>
      <c r="K2041" s="59" t="str">
        <f t="shared" si="124"/>
        <v>754.1989</v>
      </c>
      <c r="L2041" s="58">
        <f t="shared" si="125"/>
        <v>0</v>
      </c>
      <c r="M2041" s="58">
        <f>IFERROR(_xlfn.XLOOKUP(K2041,'02 By Fund. Year'!A:A,'02 By Fund. Year'!B:B),0)</f>
        <v>0</v>
      </c>
      <c r="N2041" s="57">
        <f t="shared" si="126"/>
        <v>0</v>
      </c>
      <c r="P2041" s="58">
        <f t="shared" si="127"/>
        <v>0</v>
      </c>
    </row>
    <row r="2042" spans="1:16" x14ac:dyDescent="0.3">
      <c r="A2042">
        <v>754</v>
      </c>
      <c r="B2042" t="s">
        <v>164</v>
      </c>
      <c r="C2042">
        <v>1988</v>
      </c>
      <c r="D2042" s="57">
        <v>30.53</v>
      </c>
      <c r="E2042" s="57">
        <v>0</v>
      </c>
      <c r="F2042" s="57">
        <v>0</v>
      </c>
      <c r="G2042" s="57">
        <v>0</v>
      </c>
      <c r="H2042" s="57">
        <v>0</v>
      </c>
      <c r="I2042" s="57">
        <v>0</v>
      </c>
      <c r="J2042" s="57">
        <v>30.53</v>
      </c>
      <c r="K2042" s="59" t="str">
        <f t="shared" si="124"/>
        <v>754.1988</v>
      </c>
      <c r="L2042" s="58">
        <f t="shared" si="125"/>
        <v>0</v>
      </c>
      <c r="M2042" s="58">
        <f>IFERROR(_xlfn.XLOOKUP(K2042,'02 By Fund. Year'!A:A,'02 By Fund. Year'!B:B),0)</f>
        <v>0</v>
      </c>
      <c r="N2042" s="57">
        <f t="shared" si="126"/>
        <v>0</v>
      </c>
      <c r="P2042" s="58">
        <f t="shared" si="127"/>
        <v>0</v>
      </c>
    </row>
    <row r="2043" spans="1:16" x14ac:dyDescent="0.3">
      <c r="A2043">
        <v>754</v>
      </c>
      <c r="B2043" t="s">
        <v>164</v>
      </c>
      <c r="C2043">
        <v>1987</v>
      </c>
      <c r="D2043" s="57">
        <v>92.77</v>
      </c>
      <c r="E2043" s="57">
        <v>0</v>
      </c>
      <c r="F2043" s="57">
        <v>0</v>
      </c>
      <c r="G2043" s="57">
        <v>0</v>
      </c>
      <c r="H2043" s="57">
        <v>64.05</v>
      </c>
      <c r="I2043" s="57">
        <v>0</v>
      </c>
      <c r="J2043" s="57">
        <v>28.72</v>
      </c>
      <c r="K2043" s="59" t="str">
        <f t="shared" si="124"/>
        <v>754.1987</v>
      </c>
      <c r="L2043" s="58">
        <f t="shared" si="125"/>
        <v>0</v>
      </c>
      <c r="M2043" s="58">
        <f>IFERROR(_xlfn.XLOOKUP(K2043,'02 By Fund. Year'!A:A,'02 By Fund. Year'!B:B),0)</f>
        <v>0</v>
      </c>
      <c r="N2043" s="57">
        <f t="shared" si="126"/>
        <v>0</v>
      </c>
      <c r="P2043" s="58">
        <f t="shared" si="127"/>
        <v>-64.05</v>
      </c>
    </row>
    <row r="2044" spans="1:16" x14ac:dyDescent="0.3">
      <c r="A2044">
        <v>754</v>
      </c>
      <c r="B2044" t="s">
        <v>164</v>
      </c>
      <c r="C2044">
        <v>1986</v>
      </c>
      <c r="D2044" s="57">
        <v>73.3</v>
      </c>
      <c r="E2044" s="57">
        <v>0</v>
      </c>
      <c r="F2044" s="57">
        <v>0</v>
      </c>
      <c r="G2044" s="57">
        <v>0</v>
      </c>
      <c r="H2044" s="57">
        <v>52.47</v>
      </c>
      <c r="I2044" s="57">
        <v>0</v>
      </c>
      <c r="J2044" s="57">
        <v>20.83</v>
      </c>
      <c r="K2044" s="59" t="str">
        <f t="shared" si="124"/>
        <v>754.1986</v>
      </c>
      <c r="L2044" s="58">
        <f t="shared" si="125"/>
        <v>0</v>
      </c>
      <c r="M2044" s="58">
        <f>IFERROR(_xlfn.XLOOKUP(K2044,'02 By Fund. Year'!A:A,'02 By Fund. Year'!B:B),0)</f>
        <v>0</v>
      </c>
      <c r="N2044" s="57">
        <f t="shared" si="126"/>
        <v>0</v>
      </c>
      <c r="P2044" s="58">
        <f t="shared" si="127"/>
        <v>-52.47</v>
      </c>
    </row>
    <row r="2045" spans="1:16" x14ac:dyDescent="0.3">
      <c r="A2045">
        <v>754</v>
      </c>
      <c r="B2045" t="s">
        <v>164</v>
      </c>
      <c r="C2045">
        <v>1985</v>
      </c>
      <c r="D2045" s="57">
        <v>65.680000000000007</v>
      </c>
      <c r="E2045" s="57">
        <v>0</v>
      </c>
      <c r="F2045" s="57">
        <v>0</v>
      </c>
      <c r="G2045" s="57">
        <v>0</v>
      </c>
      <c r="H2045" s="57">
        <v>50.92</v>
      </c>
      <c r="I2045" s="57">
        <v>0</v>
      </c>
      <c r="J2045" s="57">
        <v>14.76</v>
      </c>
      <c r="K2045" s="59" t="str">
        <f t="shared" si="124"/>
        <v>754.1985</v>
      </c>
      <c r="L2045" s="58">
        <f t="shared" si="125"/>
        <v>0</v>
      </c>
      <c r="M2045" s="58">
        <f>IFERROR(_xlfn.XLOOKUP(K2045,'02 By Fund. Year'!A:A,'02 By Fund. Year'!B:B),0)</f>
        <v>0</v>
      </c>
      <c r="N2045" s="57">
        <f t="shared" si="126"/>
        <v>0</v>
      </c>
      <c r="P2045" s="58">
        <f t="shared" si="127"/>
        <v>-50.92</v>
      </c>
    </row>
    <row r="2046" spans="1:16" x14ac:dyDescent="0.3">
      <c r="A2046">
        <v>754</v>
      </c>
      <c r="B2046" t="s">
        <v>164</v>
      </c>
      <c r="C2046">
        <v>1984</v>
      </c>
      <c r="D2046" s="57">
        <v>47.25</v>
      </c>
      <c r="E2046" s="57">
        <v>0</v>
      </c>
      <c r="F2046" s="57">
        <v>0</v>
      </c>
      <c r="G2046" s="57">
        <v>0</v>
      </c>
      <c r="H2046" s="57">
        <v>47.25</v>
      </c>
      <c r="I2046" s="57">
        <v>0</v>
      </c>
      <c r="J2046" s="57">
        <v>0</v>
      </c>
      <c r="K2046" s="59" t="str">
        <f t="shared" si="124"/>
        <v>754.1984</v>
      </c>
      <c r="L2046" s="58">
        <f t="shared" si="125"/>
        <v>0</v>
      </c>
      <c r="M2046" s="58">
        <f>IFERROR(_xlfn.XLOOKUP(K2046,'02 By Fund. Year'!A:A,'02 By Fund. Year'!B:B),0)</f>
        <v>0</v>
      </c>
      <c r="N2046" s="57">
        <f t="shared" si="126"/>
        <v>0</v>
      </c>
      <c r="P2046" s="58">
        <f t="shared" si="127"/>
        <v>-47.25</v>
      </c>
    </row>
    <row r="2047" spans="1:16" x14ac:dyDescent="0.3">
      <c r="A2047">
        <v>754</v>
      </c>
      <c r="B2047" t="s">
        <v>164</v>
      </c>
      <c r="C2047">
        <v>1983</v>
      </c>
      <c r="D2047" s="57">
        <v>11.04</v>
      </c>
      <c r="E2047" s="57">
        <v>0</v>
      </c>
      <c r="F2047" s="57">
        <v>0</v>
      </c>
      <c r="G2047" s="57">
        <v>0</v>
      </c>
      <c r="H2047" s="57">
        <v>11.04</v>
      </c>
      <c r="I2047" s="57">
        <v>0</v>
      </c>
      <c r="J2047" s="57">
        <v>0</v>
      </c>
      <c r="K2047" s="59" t="str">
        <f t="shared" si="124"/>
        <v>754.1983</v>
      </c>
      <c r="L2047" s="58">
        <f t="shared" si="125"/>
        <v>0</v>
      </c>
      <c r="M2047" s="58">
        <f>IFERROR(_xlfn.XLOOKUP(K2047,'02 By Fund. Year'!A:A,'02 By Fund. Year'!B:B),0)</f>
        <v>0</v>
      </c>
      <c r="N2047" s="57">
        <f t="shared" si="126"/>
        <v>0</v>
      </c>
      <c r="P2047" s="58">
        <f t="shared" si="127"/>
        <v>-11.04</v>
      </c>
    </row>
    <row r="2048" spans="1:16" x14ac:dyDescent="0.3">
      <c r="A2048">
        <v>756</v>
      </c>
      <c r="B2048" t="s">
        <v>165</v>
      </c>
      <c r="C2048">
        <v>2025</v>
      </c>
      <c r="D2048" s="57">
        <v>39597174.240000002</v>
      </c>
      <c r="E2048" s="57">
        <v>12922.14</v>
      </c>
      <c r="F2048" s="57">
        <v>-42625.440000000002</v>
      </c>
      <c r="G2048" s="57">
        <v>192.24</v>
      </c>
      <c r="H2048" s="57">
        <v>38128066.240000002</v>
      </c>
      <c r="I2048" s="57">
        <v>1011785.07</v>
      </c>
      <c r="J2048" s="57">
        <v>427427.39</v>
      </c>
      <c r="K2048" s="59" t="str">
        <f t="shared" si="124"/>
        <v>756.2025</v>
      </c>
      <c r="L2048" s="58">
        <f t="shared" si="125"/>
        <v>-29895.540000000005</v>
      </c>
      <c r="M2048" s="58">
        <f>IFERROR(_xlfn.XLOOKUP(K2048,'02 By Fund. Year'!A:A,'02 By Fund. Year'!B:B),0)</f>
        <v>-144367.48000000001</v>
      </c>
      <c r="N2048" s="57">
        <f t="shared" si="126"/>
        <v>-174263.02000000002</v>
      </c>
      <c r="P2048" s="58">
        <f t="shared" si="127"/>
        <v>-37983698.760000005</v>
      </c>
    </row>
    <row r="2049" spans="1:16" x14ac:dyDescent="0.3">
      <c r="A2049">
        <v>756</v>
      </c>
      <c r="B2049" t="s">
        <v>165</v>
      </c>
      <c r="C2049">
        <v>2024</v>
      </c>
      <c r="D2049" s="57">
        <v>243518.64</v>
      </c>
      <c r="E2049" s="57">
        <v>0</v>
      </c>
      <c r="F2049" s="57">
        <v>-17675.04</v>
      </c>
      <c r="G2049" s="57">
        <v>105.67</v>
      </c>
      <c r="H2049" s="57">
        <v>147624.07999999999</v>
      </c>
      <c r="I2049" s="57">
        <v>-112.14</v>
      </c>
      <c r="J2049" s="57">
        <v>78225.990000000005</v>
      </c>
      <c r="K2049" s="59" t="str">
        <f t="shared" si="124"/>
        <v>756.2024</v>
      </c>
      <c r="L2049" s="58">
        <f t="shared" si="125"/>
        <v>-17780.71</v>
      </c>
      <c r="M2049" s="58">
        <f>IFERROR(_xlfn.XLOOKUP(K2049,'02 By Fund. Year'!A:A,'02 By Fund. Year'!B:B),0)</f>
        <v>145641.58000000002</v>
      </c>
      <c r="N2049" s="57">
        <f t="shared" si="126"/>
        <v>127860.87000000002</v>
      </c>
      <c r="P2049" s="58">
        <f t="shared" si="127"/>
        <v>-293265.66000000003</v>
      </c>
    </row>
    <row r="2050" spans="1:16" x14ac:dyDescent="0.3">
      <c r="A2050">
        <v>756</v>
      </c>
      <c r="B2050" t="s">
        <v>165</v>
      </c>
      <c r="C2050">
        <v>2023</v>
      </c>
      <c r="D2050" s="57">
        <v>74762.429999999993</v>
      </c>
      <c r="E2050" s="57">
        <v>91.41</v>
      </c>
      <c r="F2050" s="57">
        <v>-3192.11</v>
      </c>
      <c r="G2050" s="57">
        <v>89.66</v>
      </c>
      <c r="H2050" s="57">
        <v>25186.85</v>
      </c>
      <c r="I2050" s="57">
        <v>1.1000000000000001</v>
      </c>
      <c r="J2050" s="57">
        <v>46384.12</v>
      </c>
      <c r="K2050" s="59" t="str">
        <f t="shared" si="124"/>
        <v>756.2023</v>
      </c>
      <c r="L2050" s="58">
        <f t="shared" si="125"/>
        <v>-3190.36</v>
      </c>
      <c r="M2050" s="58">
        <f>IFERROR(_xlfn.XLOOKUP(K2050,'02 By Fund. Year'!A:A,'02 By Fund. Year'!B:B),0)</f>
        <v>53797.149999999994</v>
      </c>
      <c r="N2050" s="57">
        <f t="shared" si="126"/>
        <v>50606.789999999994</v>
      </c>
      <c r="P2050" s="58">
        <f t="shared" si="127"/>
        <v>-78984</v>
      </c>
    </row>
    <row r="2051" spans="1:16" x14ac:dyDescent="0.3">
      <c r="A2051">
        <v>756</v>
      </c>
      <c r="B2051" t="s">
        <v>165</v>
      </c>
      <c r="C2051">
        <v>2022</v>
      </c>
      <c r="D2051" s="57">
        <v>40016.14</v>
      </c>
      <c r="E2051" s="57">
        <v>0</v>
      </c>
      <c r="F2051" s="57">
        <v>-2012.29</v>
      </c>
      <c r="G2051" s="57">
        <v>84.24</v>
      </c>
      <c r="H2051" s="57">
        <v>16734.28</v>
      </c>
      <c r="I2051" s="57">
        <v>0.85</v>
      </c>
      <c r="J2051" s="57">
        <v>21184.48</v>
      </c>
      <c r="K2051" s="59" t="str">
        <f t="shared" si="124"/>
        <v>756.2022</v>
      </c>
      <c r="L2051" s="58">
        <f t="shared" si="125"/>
        <v>-2096.5299999999997</v>
      </c>
      <c r="M2051" s="58">
        <f>IFERROR(_xlfn.XLOOKUP(K2051,'02 By Fund. Year'!A:A,'02 By Fund. Year'!B:B),0)</f>
        <v>3326.26</v>
      </c>
      <c r="N2051" s="57">
        <f t="shared" si="126"/>
        <v>1229.7300000000005</v>
      </c>
      <c r="P2051" s="58">
        <f t="shared" si="127"/>
        <v>-20060.54</v>
      </c>
    </row>
    <row r="2052" spans="1:16" x14ac:dyDescent="0.3">
      <c r="A2052">
        <v>756</v>
      </c>
      <c r="B2052" t="s">
        <v>165</v>
      </c>
      <c r="C2052">
        <v>2021</v>
      </c>
      <c r="D2052" s="57">
        <v>17050.55</v>
      </c>
      <c r="E2052" s="57">
        <v>0</v>
      </c>
      <c r="F2052" s="57">
        <v>-2859.72</v>
      </c>
      <c r="G2052" s="57">
        <v>125.54</v>
      </c>
      <c r="H2052" s="57">
        <v>6685.11</v>
      </c>
      <c r="I2052" s="57">
        <v>-30.72</v>
      </c>
      <c r="J2052" s="57">
        <v>7410.9</v>
      </c>
      <c r="K2052" s="59" t="str">
        <f t="shared" si="124"/>
        <v>756.2021</v>
      </c>
      <c r="L2052" s="58">
        <f t="shared" si="125"/>
        <v>-2985.2599999999998</v>
      </c>
      <c r="M2052" s="58">
        <f>IFERROR(_xlfn.XLOOKUP(K2052,'02 By Fund. Year'!A:A,'02 By Fund. Year'!B:B),0)</f>
        <v>3780.47</v>
      </c>
      <c r="N2052" s="57">
        <f t="shared" si="126"/>
        <v>795.21</v>
      </c>
      <c r="P2052" s="58">
        <f t="shared" si="127"/>
        <v>-10465.58</v>
      </c>
    </row>
    <row r="2053" spans="1:16" x14ac:dyDescent="0.3">
      <c r="A2053">
        <v>756</v>
      </c>
      <c r="B2053" t="s">
        <v>165</v>
      </c>
      <c r="C2053">
        <v>2020</v>
      </c>
      <c r="D2053" s="57">
        <v>6148.87</v>
      </c>
      <c r="E2053" s="57">
        <v>0</v>
      </c>
      <c r="F2053" s="57">
        <v>-1414.47</v>
      </c>
      <c r="G2053" s="57">
        <v>102.78</v>
      </c>
      <c r="H2053" s="57">
        <v>403.12</v>
      </c>
      <c r="I2053" s="57">
        <v>3.22</v>
      </c>
      <c r="J2053" s="57">
        <v>4225.28</v>
      </c>
      <c r="K2053" s="59" t="str">
        <f t="shared" si="124"/>
        <v>756.2020</v>
      </c>
      <c r="L2053" s="58">
        <f t="shared" si="125"/>
        <v>-1517.25</v>
      </c>
      <c r="M2053" s="58">
        <f>IFERROR(_xlfn.XLOOKUP(K2053,'02 By Fund. Year'!A:A,'02 By Fund. Year'!B:B),0)</f>
        <v>793.32</v>
      </c>
      <c r="N2053" s="57">
        <f t="shared" si="126"/>
        <v>-723.93</v>
      </c>
      <c r="P2053" s="58">
        <f t="shared" si="127"/>
        <v>-1196.44</v>
      </c>
    </row>
    <row r="2054" spans="1:16" x14ac:dyDescent="0.3">
      <c r="A2054">
        <v>756</v>
      </c>
      <c r="B2054" t="s">
        <v>165</v>
      </c>
      <c r="C2054">
        <v>2019</v>
      </c>
      <c r="D2054" s="57">
        <v>5139.4799999999996</v>
      </c>
      <c r="E2054" s="57">
        <v>0</v>
      </c>
      <c r="F2054" s="57">
        <v>-479.61</v>
      </c>
      <c r="G2054" s="57">
        <v>234.29</v>
      </c>
      <c r="H2054" s="57">
        <v>666.44</v>
      </c>
      <c r="I2054" s="57">
        <v>-1.76</v>
      </c>
      <c r="J2054" s="57">
        <v>3760.9</v>
      </c>
      <c r="K2054" s="59" t="str">
        <f t="shared" ref="K2054:K2117" si="128">CONCATENATE(A2054,".",C2054)</f>
        <v>756.2019</v>
      </c>
      <c r="L2054" s="58">
        <f t="shared" ref="L2054:L2117" si="129">SUM(E2054,F2054,-G2054)</f>
        <v>-713.9</v>
      </c>
      <c r="M2054" s="58">
        <f>IFERROR(_xlfn.XLOOKUP(K2054,'02 By Fund. Year'!A:A,'02 By Fund. Year'!B:B),0)</f>
        <v>-38.560000000000024</v>
      </c>
      <c r="N2054" s="57">
        <f t="shared" ref="N2054:N2117" si="130">SUM(L2054:M2054)</f>
        <v>-752.46</v>
      </c>
      <c r="P2054" s="58">
        <f t="shared" ref="P2054:P2117" si="131">-SUM(H2054,M2054)</f>
        <v>-627.88</v>
      </c>
    </row>
    <row r="2055" spans="1:16" x14ac:dyDescent="0.3">
      <c r="A2055">
        <v>756</v>
      </c>
      <c r="B2055" t="s">
        <v>165</v>
      </c>
      <c r="C2055">
        <v>2018</v>
      </c>
      <c r="D2055" s="57">
        <v>2677.75</v>
      </c>
      <c r="E2055" s="57">
        <v>0</v>
      </c>
      <c r="F2055" s="57">
        <v>0</v>
      </c>
      <c r="G2055" s="57">
        <v>727.48</v>
      </c>
      <c r="H2055" s="57">
        <v>179.28</v>
      </c>
      <c r="I2055" s="57">
        <v>0</v>
      </c>
      <c r="J2055" s="57">
        <v>1770.99</v>
      </c>
      <c r="K2055" s="59" t="str">
        <f t="shared" si="128"/>
        <v>756.2018</v>
      </c>
      <c r="L2055" s="58">
        <f t="shared" si="129"/>
        <v>-727.48</v>
      </c>
      <c r="M2055" s="58">
        <f>IFERROR(_xlfn.XLOOKUP(K2055,'02 By Fund. Year'!A:A,'02 By Fund. Year'!B:B),0)</f>
        <v>-9.9999999999997868E-3</v>
      </c>
      <c r="N2055" s="57">
        <f t="shared" si="130"/>
        <v>-727.49</v>
      </c>
      <c r="P2055" s="58">
        <f t="shared" si="131"/>
        <v>-179.27</v>
      </c>
    </row>
    <row r="2056" spans="1:16" x14ac:dyDescent="0.3">
      <c r="A2056">
        <v>756</v>
      </c>
      <c r="B2056" t="s">
        <v>165</v>
      </c>
      <c r="C2056">
        <v>2017</v>
      </c>
      <c r="D2056" s="57">
        <v>1154.05</v>
      </c>
      <c r="E2056" s="57">
        <v>0</v>
      </c>
      <c r="F2056" s="57">
        <v>0</v>
      </c>
      <c r="G2056" s="57">
        <v>20.079999999999998</v>
      </c>
      <c r="H2056" s="57">
        <v>90.39</v>
      </c>
      <c r="I2056" s="57">
        <v>0</v>
      </c>
      <c r="J2056" s="57">
        <v>1043.58</v>
      </c>
      <c r="K2056" s="59" t="str">
        <f t="shared" si="128"/>
        <v>756.2017</v>
      </c>
      <c r="L2056" s="58">
        <f t="shared" si="129"/>
        <v>-20.079999999999998</v>
      </c>
      <c r="M2056" s="58">
        <f>IFERROR(_xlfn.XLOOKUP(K2056,'02 By Fund. Year'!A:A,'02 By Fund. Year'!B:B),0)</f>
        <v>0</v>
      </c>
      <c r="N2056" s="57">
        <f t="shared" si="130"/>
        <v>-20.079999999999998</v>
      </c>
      <c r="P2056" s="58">
        <f t="shared" si="131"/>
        <v>-90.39</v>
      </c>
    </row>
    <row r="2057" spans="1:16" x14ac:dyDescent="0.3">
      <c r="A2057">
        <v>756</v>
      </c>
      <c r="B2057" t="s">
        <v>165</v>
      </c>
      <c r="C2057">
        <v>2016</v>
      </c>
      <c r="D2057" s="57">
        <v>916.49</v>
      </c>
      <c r="E2057" s="57">
        <v>0</v>
      </c>
      <c r="F2057" s="57">
        <v>0</v>
      </c>
      <c r="G2057" s="57">
        <v>234.32</v>
      </c>
      <c r="H2057" s="57">
        <v>78.88</v>
      </c>
      <c r="I2057" s="57">
        <v>0</v>
      </c>
      <c r="J2057" s="57">
        <v>603.29</v>
      </c>
      <c r="K2057" s="59" t="str">
        <f t="shared" si="128"/>
        <v>756.2016</v>
      </c>
      <c r="L2057" s="58">
        <f t="shared" si="129"/>
        <v>-234.32</v>
      </c>
      <c r="M2057" s="58">
        <f>IFERROR(_xlfn.XLOOKUP(K2057,'02 By Fund. Year'!A:A,'02 By Fund. Year'!B:B),0)</f>
        <v>0</v>
      </c>
      <c r="N2057" s="57">
        <f t="shared" si="130"/>
        <v>-234.32</v>
      </c>
      <c r="P2057" s="58">
        <f t="shared" si="131"/>
        <v>-78.88</v>
      </c>
    </row>
    <row r="2058" spans="1:16" x14ac:dyDescent="0.3">
      <c r="A2058">
        <v>756</v>
      </c>
      <c r="B2058" t="s">
        <v>165</v>
      </c>
      <c r="C2058">
        <v>2015</v>
      </c>
      <c r="D2058" s="57">
        <v>516.6</v>
      </c>
      <c r="E2058" s="57">
        <v>0</v>
      </c>
      <c r="F2058" s="57">
        <v>0</v>
      </c>
      <c r="G2058" s="57">
        <v>12.37</v>
      </c>
      <c r="H2058" s="57">
        <v>72.73</v>
      </c>
      <c r="I2058" s="57">
        <v>0</v>
      </c>
      <c r="J2058" s="57">
        <v>431.5</v>
      </c>
      <c r="K2058" s="59" t="str">
        <f t="shared" si="128"/>
        <v>756.2015</v>
      </c>
      <c r="L2058" s="58">
        <f t="shared" si="129"/>
        <v>-12.37</v>
      </c>
      <c r="M2058" s="58">
        <f>IFERROR(_xlfn.XLOOKUP(K2058,'02 By Fund. Year'!A:A,'02 By Fund. Year'!B:B),0)</f>
        <v>0</v>
      </c>
      <c r="N2058" s="57">
        <f t="shared" si="130"/>
        <v>-12.37</v>
      </c>
      <c r="P2058" s="58">
        <f t="shared" si="131"/>
        <v>-72.73</v>
      </c>
    </row>
    <row r="2059" spans="1:16" x14ac:dyDescent="0.3">
      <c r="A2059">
        <v>756</v>
      </c>
      <c r="B2059" t="s">
        <v>165</v>
      </c>
      <c r="C2059">
        <v>2014</v>
      </c>
      <c r="D2059" s="57">
        <v>654.9</v>
      </c>
      <c r="E2059" s="57">
        <v>0</v>
      </c>
      <c r="F2059" s="57">
        <v>0</v>
      </c>
      <c r="G2059" s="57">
        <v>6.92</v>
      </c>
      <c r="H2059" s="57">
        <v>60.23</v>
      </c>
      <c r="I2059" s="57">
        <v>0</v>
      </c>
      <c r="J2059" s="57">
        <v>587.75</v>
      </c>
      <c r="K2059" s="59" t="str">
        <f t="shared" si="128"/>
        <v>756.2014</v>
      </c>
      <c r="L2059" s="58">
        <f t="shared" si="129"/>
        <v>-6.92</v>
      </c>
      <c r="M2059" s="58">
        <f>IFERROR(_xlfn.XLOOKUP(K2059,'02 By Fund. Year'!A:A,'02 By Fund. Year'!B:B),0)</f>
        <v>0</v>
      </c>
      <c r="N2059" s="57">
        <f t="shared" si="130"/>
        <v>-6.92</v>
      </c>
      <c r="P2059" s="58">
        <f t="shared" si="131"/>
        <v>-60.23</v>
      </c>
    </row>
    <row r="2060" spans="1:16" x14ac:dyDescent="0.3">
      <c r="A2060">
        <v>756</v>
      </c>
      <c r="B2060" t="s">
        <v>165</v>
      </c>
      <c r="C2060">
        <v>2013</v>
      </c>
      <c r="D2060" s="57">
        <v>463.95</v>
      </c>
      <c r="E2060" s="57">
        <v>0</v>
      </c>
      <c r="F2060" s="57">
        <v>0</v>
      </c>
      <c r="G2060" s="57">
        <v>7.04</v>
      </c>
      <c r="H2060" s="57">
        <v>0.18</v>
      </c>
      <c r="I2060" s="57">
        <v>0</v>
      </c>
      <c r="J2060" s="57">
        <v>456.73</v>
      </c>
      <c r="K2060" s="59" t="str">
        <f t="shared" si="128"/>
        <v>756.2013</v>
      </c>
      <c r="L2060" s="58">
        <f t="shared" si="129"/>
        <v>-7.04</v>
      </c>
      <c r="M2060" s="58">
        <f>IFERROR(_xlfn.XLOOKUP(K2060,'02 By Fund. Year'!A:A,'02 By Fund. Year'!B:B),0)</f>
        <v>0</v>
      </c>
      <c r="N2060" s="57">
        <f t="shared" si="130"/>
        <v>-7.04</v>
      </c>
      <c r="P2060" s="58">
        <f t="shared" si="131"/>
        <v>-0.18</v>
      </c>
    </row>
    <row r="2061" spans="1:16" x14ac:dyDescent="0.3">
      <c r="A2061">
        <v>756</v>
      </c>
      <c r="B2061" t="s">
        <v>165</v>
      </c>
      <c r="C2061">
        <v>2012</v>
      </c>
      <c r="D2061" s="57">
        <v>412.96</v>
      </c>
      <c r="E2061" s="57">
        <v>0</v>
      </c>
      <c r="F2061" s="57">
        <v>0</v>
      </c>
      <c r="G2061" s="57">
        <v>7</v>
      </c>
      <c r="H2061" s="57">
        <v>0.09</v>
      </c>
      <c r="I2061" s="57">
        <v>0</v>
      </c>
      <c r="J2061" s="57">
        <v>405.87</v>
      </c>
      <c r="K2061" s="59" t="str">
        <f t="shared" si="128"/>
        <v>756.2012</v>
      </c>
      <c r="L2061" s="58">
        <f t="shared" si="129"/>
        <v>-7</v>
      </c>
      <c r="M2061" s="58">
        <f>IFERROR(_xlfn.XLOOKUP(K2061,'02 By Fund. Year'!A:A,'02 By Fund. Year'!B:B),0)</f>
        <v>0</v>
      </c>
      <c r="N2061" s="57">
        <f t="shared" si="130"/>
        <v>-7</v>
      </c>
      <c r="P2061" s="58">
        <f t="shared" si="131"/>
        <v>-0.09</v>
      </c>
    </row>
    <row r="2062" spans="1:16" x14ac:dyDescent="0.3">
      <c r="A2062">
        <v>756</v>
      </c>
      <c r="B2062" t="s">
        <v>165</v>
      </c>
      <c r="C2062">
        <v>2011</v>
      </c>
      <c r="D2062" s="57">
        <v>779.79</v>
      </c>
      <c r="E2062" s="57">
        <v>0</v>
      </c>
      <c r="F2062" s="57">
        <v>0</v>
      </c>
      <c r="G2062" s="57">
        <v>7.11</v>
      </c>
      <c r="H2062" s="57">
        <v>35.72</v>
      </c>
      <c r="I2062" s="57">
        <v>0</v>
      </c>
      <c r="J2062" s="57">
        <v>736.96</v>
      </c>
      <c r="K2062" s="59" t="str">
        <f t="shared" si="128"/>
        <v>756.2011</v>
      </c>
      <c r="L2062" s="58">
        <f t="shared" si="129"/>
        <v>-7.11</v>
      </c>
      <c r="M2062" s="58">
        <f>IFERROR(_xlfn.XLOOKUP(K2062,'02 By Fund. Year'!A:A,'02 By Fund. Year'!B:B),0)</f>
        <v>0</v>
      </c>
      <c r="N2062" s="57">
        <f t="shared" si="130"/>
        <v>-7.11</v>
      </c>
      <c r="P2062" s="58">
        <f t="shared" si="131"/>
        <v>-35.72</v>
      </c>
    </row>
    <row r="2063" spans="1:16" x14ac:dyDescent="0.3">
      <c r="A2063">
        <v>756</v>
      </c>
      <c r="B2063" t="s">
        <v>165</v>
      </c>
      <c r="C2063">
        <v>2010</v>
      </c>
      <c r="D2063" s="57">
        <v>374.46</v>
      </c>
      <c r="E2063" s="57">
        <v>0</v>
      </c>
      <c r="F2063" s="57">
        <v>0</v>
      </c>
      <c r="G2063" s="57">
        <v>8.73</v>
      </c>
      <c r="H2063" s="57">
        <v>33.54</v>
      </c>
      <c r="I2063" s="57">
        <v>0</v>
      </c>
      <c r="J2063" s="57">
        <v>332.19</v>
      </c>
      <c r="K2063" s="59" t="str">
        <f t="shared" si="128"/>
        <v>756.2010</v>
      </c>
      <c r="L2063" s="58">
        <f t="shared" si="129"/>
        <v>-8.73</v>
      </c>
      <c r="M2063" s="58">
        <f>IFERROR(_xlfn.XLOOKUP(K2063,'02 By Fund. Year'!A:A,'02 By Fund. Year'!B:B),0)</f>
        <v>0</v>
      </c>
      <c r="N2063" s="57">
        <f t="shared" si="130"/>
        <v>-8.73</v>
      </c>
      <c r="P2063" s="58">
        <f t="shared" si="131"/>
        <v>-33.54</v>
      </c>
    </row>
    <row r="2064" spans="1:16" x14ac:dyDescent="0.3">
      <c r="A2064">
        <v>756</v>
      </c>
      <c r="B2064" t="s">
        <v>165</v>
      </c>
      <c r="C2064">
        <v>2009</v>
      </c>
      <c r="D2064" s="57">
        <v>676.07</v>
      </c>
      <c r="E2064" s="57">
        <v>0</v>
      </c>
      <c r="F2064" s="57">
        <v>0</v>
      </c>
      <c r="G2064" s="57">
        <v>111.3</v>
      </c>
      <c r="H2064" s="57">
        <v>46.25</v>
      </c>
      <c r="I2064" s="57">
        <v>0</v>
      </c>
      <c r="J2064" s="57">
        <v>518.52</v>
      </c>
      <c r="K2064" s="59" t="str">
        <f t="shared" si="128"/>
        <v>756.2009</v>
      </c>
      <c r="L2064" s="58">
        <f t="shared" si="129"/>
        <v>-111.3</v>
      </c>
      <c r="M2064" s="58">
        <f>IFERROR(_xlfn.XLOOKUP(K2064,'02 By Fund. Year'!A:A,'02 By Fund. Year'!B:B),0)</f>
        <v>0</v>
      </c>
      <c r="N2064" s="57">
        <f t="shared" si="130"/>
        <v>-111.3</v>
      </c>
      <c r="P2064" s="58">
        <f t="shared" si="131"/>
        <v>-46.25</v>
      </c>
    </row>
    <row r="2065" spans="1:16" x14ac:dyDescent="0.3">
      <c r="A2065">
        <v>756</v>
      </c>
      <c r="B2065" t="s">
        <v>165</v>
      </c>
      <c r="C2065">
        <v>2008</v>
      </c>
      <c r="D2065" s="57">
        <v>352.95</v>
      </c>
      <c r="E2065" s="57">
        <v>0</v>
      </c>
      <c r="F2065" s="57">
        <v>0</v>
      </c>
      <c r="G2065" s="57">
        <v>71.069999999999993</v>
      </c>
      <c r="H2065" s="57">
        <v>46.55</v>
      </c>
      <c r="I2065" s="57">
        <v>0</v>
      </c>
      <c r="J2065" s="57">
        <v>235.33</v>
      </c>
      <c r="K2065" s="59" t="str">
        <f t="shared" si="128"/>
        <v>756.2008</v>
      </c>
      <c r="L2065" s="58">
        <f t="shared" si="129"/>
        <v>-71.069999999999993</v>
      </c>
      <c r="M2065" s="58">
        <f>IFERROR(_xlfn.XLOOKUP(K2065,'02 By Fund. Year'!A:A,'02 By Fund. Year'!B:B),0)</f>
        <v>0</v>
      </c>
      <c r="N2065" s="57">
        <f t="shared" si="130"/>
        <v>-71.069999999999993</v>
      </c>
      <c r="P2065" s="58">
        <f t="shared" si="131"/>
        <v>-46.55</v>
      </c>
    </row>
    <row r="2066" spans="1:16" x14ac:dyDescent="0.3">
      <c r="A2066">
        <v>756</v>
      </c>
      <c r="B2066" t="s">
        <v>165</v>
      </c>
      <c r="C2066">
        <v>2007</v>
      </c>
      <c r="D2066" s="57">
        <v>121.41</v>
      </c>
      <c r="E2066" s="57">
        <v>0</v>
      </c>
      <c r="F2066" s="57">
        <v>0</v>
      </c>
      <c r="G2066" s="57">
        <v>11.81</v>
      </c>
      <c r="H2066" s="57">
        <v>4.17</v>
      </c>
      <c r="I2066" s="57">
        <v>0</v>
      </c>
      <c r="J2066" s="57">
        <v>105.43</v>
      </c>
      <c r="K2066" s="59" t="str">
        <f t="shared" si="128"/>
        <v>756.2007</v>
      </c>
      <c r="L2066" s="58">
        <f t="shared" si="129"/>
        <v>-11.81</v>
      </c>
      <c r="M2066" s="58">
        <f>IFERROR(_xlfn.XLOOKUP(K2066,'02 By Fund. Year'!A:A,'02 By Fund. Year'!B:B),0)</f>
        <v>0</v>
      </c>
      <c r="N2066" s="57">
        <f t="shared" si="130"/>
        <v>-11.81</v>
      </c>
      <c r="P2066" s="58">
        <f t="shared" si="131"/>
        <v>-4.17</v>
      </c>
    </row>
    <row r="2067" spans="1:16" x14ac:dyDescent="0.3">
      <c r="A2067">
        <v>756</v>
      </c>
      <c r="B2067" t="s">
        <v>165</v>
      </c>
      <c r="C2067">
        <v>2006</v>
      </c>
      <c r="D2067" s="57">
        <v>118.96</v>
      </c>
      <c r="E2067" s="57">
        <v>0</v>
      </c>
      <c r="F2067" s="57">
        <v>0</v>
      </c>
      <c r="G2067" s="57">
        <v>13.53</v>
      </c>
      <c r="H2067" s="57">
        <v>9.35</v>
      </c>
      <c r="I2067" s="57">
        <v>0</v>
      </c>
      <c r="J2067" s="57">
        <v>96.08</v>
      </c>
      <c r="K2067" s="59" t="str">
        <f t="shared" si="128"/>
        <v>756.2006</v>
      </c>
      <c r="L2067" s="58">
        <f t="shared" si="129"/>
        <v>-13.53</v>
      </c>
      <c r="M2067" s="58">
        <f>IFERROR(_xlfn.XLOOKUP(K2067,'02 By Fund. Year'!A:A,'02 By Fund. Year'!B:B),0)</f>
        <v>0</v>
      </c>
      <c r="N2067" s="57">
        <f t="shared" si="130"/>
        <v>-13.53</v>
      </c>
      <c r="P2067" s="58">
        <f t="shared" si="131"/>
        <v>-9.35</v>
      </c>
    </row>
    <row r="2068" spans="1:16" x14ac:dyDescent="0.3">
      <c r="A2068">
        <v>756</v>
      </c>
      <c r="B2068" t="s">
        <v>165</v>
      </c>
      <c r="C2068">
        <v>2005</v>
      </c>
      <c r="D2068" s="57">
        <v>105.54</v>
      </c>
      <c r="E2068" s="57">
        <v>0</v>
      </c>
      <c r="F2068" s="57">
        <v>0</v>
      </c>
      <c r="G2068" s="57">
        <v>11.92</v>
      </c>
      <c r="H2068" s="57">
        <v>2.4500000000000002</v>
      </c>
      <c r="I2068" s="57">
        <v>0</v>
      </c>
      <c r="J2068" s="57">
        <v>91.17</v>
      </c>
      <c r="K2068" s="59" t="str">
        <f t="shared" si="128"/>
        <v>756.2005</v>
      </c>
      <c r="L2068" s="58">
        <f t="shared" si="129"/>
        <v>-11.92</v>
      </c>
      <c r="M2068" s="58">
        <f>IFERROR(_xlfn.XLOOKUP(K2068,'02 By Fund. Year'!A:A,'02 By Fund. Year'!B:B),0)</f>
        <v>0</v>
      </c>
      <c r="N2068" s="57">
        <f t="shared" si="130"/>
        <v>-11.92</v>
      </c>
      <c r="P2068" s="58">
        <f t="shared" si="131"/>
        <v>-2.4500000000000002</v>
      </c>
    </row>
    <row r="2069" spans="1:16" x14ac:dyDescent="0.3">
      <c r="A2069">
        <v>756</v>
      </c>
      <c r="B2069" t="s">
        <v>165</v>
      </c>
      <c r="C2069">
        <v>2004</v>
      </c>
      <c r="D2069" s="57">
        <v>74.78</v>
      </c>
      <c r="E2069" s="57">
        <v>0</v>
      </c>
      <c r="F2069" s="57">
        <v>0</v>
      </c>
      <c r="G2069" s="57">
        <v>11.24</v>
      </c>
      <c r="H2069" s="57">
        <v>1.3</v>
      </c>
      <c r="I2069" s="57">
        <v>0</v>
      </c>
      <c r="J2069" s="57">
        <v>62.24</v>
      </c>
      <c r="K2069" s="59" t="str">
        <f t="shared" si="128"/>
        <v>756.2004</v>
      </c>
      <c r="L2069" s="58">
        <f t="shared" si="129"/>
        <v>-11.24</v>
      </c>
      <c r="M2069" s="58">
        <f>IFERROR(_xlfn.XLOOKUP(K2069,'02 By Fund. Year'!A:A,'02 By Fund. Year'!B:B),0)</f>
        <v>0</v>
      </c>
      <c r="N2069" s="57">
        <f t="shared" si="130"/>
        <v>-11.24</v>
      </c>
      <c r="P2069" s="58">
        <f t="shared" si="131"/>
        <v>-1.3</v>
      </c>
    </row>
    <row r="2070" spans="1:16" x14ac:dyDescent="0.3">
      <c r="A2070">
        <v>756</v>
      </c>
      <c r="B2070" t="s">
        <v>165</v>
      </c>
      <c r="C2070">
        <v>2003</v>
      </c>
      <c r="D2070" s="57">
        <v>38.85</v>
      </c>
      <c r="E2070" s="57">
        <v>0</v>
      </c>
      <c r="F2070" s="57">
        <v>0</v>
      </c>
      <c r="G2070" s="57">
        <v>5.57</v>
      </c>
      <c r="H2070" s="57">
        <v>0</v>
      </c>
      <c r="I2070" s="57">
        <v>0</v>
      </c>
      <c r="J2070" s="57">
        <v>33.28</v>
      </c>
      <c r="K2070" s="59" t="str">
        <f t="shared" si="128"/>
        <v>756.2003</v>
      </c>
      <c r="L2070" s="58">
        <f t="shared" si="129"/>
        <v>-5.57</v>
      </c>
      <c r="M2070" s="58">
        <f>IFERROR(_xlfn.XLOOKUP(K2070,'02 By Fund. Year'!A:A,'02 By Fund. Year'!B:B),0)</f>
        <v>0</v>
      </c>
      <c r="N2070" s="57">
        <f t="shared" si="130"/>
        <v>-5.57</v>
      </c>
      <c r="P2070" s="58">
        <f t="shared" si="131"/>
        <v>0</v>
      </c>
    </row>
    <row r="2071" spans="1:16" x14ac:dyDescent="0.3">
      <c r="A2071">
        <v>756</v>
      </c>
      <c r="B2071" t="s">
        <v>165</v>
      </c>
      <c r="C2071">
        <v>2002</v>
      </c>
      <c r="D2071" s="57">
        <v>46.95</v>
      </c>
      <c r="E2071" s="57">
        <v>0</v>
      </c>
      <c r="F2071" s="57">
        <v>0</v>
      </c>
      <c r="G2071" s="57">
        <v>0</v>
      </c>
      <c r="H2071" s="57">
        <v>0</v>
      </c>
      <c r="I2071" s="57">
        <v>0</v>
      </c>
      <c r="J2071" s="57">
        <v>46.95</v>
      </c>
      <c r="K2071" s="59" t="str">
        <f t="shared" si="128"/>
        <v>756.2002</v>
      </c>
      <c r="L2071" s="58">
        <f t="shared" si="129"/>
        <v>0</v>
      </c>
      <c r="M2071" s="58">
        <f>IFERROR(_xlfn.XLOOKUP(K2071,'02 By Fund. Year'!A:A,'02 By Fund. Year'!B:B),0)</f>
        <v>0</v>
      </c>
      <c r="N2071" s="57">
        <f t="shared" si="130"/>
        <v>0</v>
      </c>
      <c r="P2071" s="58">
        <f t="shared" si="131"/>
        <v>0</v>
      </c>
    </row>
    <row r="2072" spans="1:16" x14ac:dyDescent="0.3">
      <c r="A2072">
        <v>756</v>
      </c>
      <c r="B2072" t="s">
        <v>165</v>
      </c>
      <c r="C2072">
        <v>2001</v>
      </c>
      <c r="D2072" s="57">
        <v>41.85</v>
      </c>
      <c r="E2072" s="57">
        <v>0</v>
      </c>
      <c r="F2072" s="57">
        <v>0</v>
      </c>
      <c r="G2072" s="57">
        <v>0</v>
      </c>
      <c r="H2072" s="57">
        <v>0</v>
      </c>
      <c r="I2072" s="57">
        <v>0</v>
      </c>
      <c r="J2072" s="57">
        <v>41.85</v>
      </c>
      <c r="K2072" s="59" t="str">
        <f t="shared" si="128"/>
        <v>756.2001</v>
      </c>
      <c r="L2072" s="58">
        <f t="shared" si="129"/>
        <v>0</v>
      </c>
      <c r="M2072" s="58">
        <f>IFERROR(_xlfn.XLOOKUP(K2072,'02 By Fund. Year'!A:A,'02 By Fund. Year'!B:B),0)</f>
        <v>0</v>
      </c>
      <c r="N2072" s="57">
        <f t="shared" si="130"/>
        <v>0</v>
      </c>
      <c r="P2072" s="58">
        <f t="shared" si="131"/>
        <v>0</v>
      </c>
    </row>
    <row r="2073" spans="1:16" x14ac:dyDescent="0.3">
      <c r="A2073">
        <v>756</v>
      </c>
      <c r="B2073" t="s">
        <v>165</v>
      </c>
      <c r="C2073">
        <v>2000</v>
      </c>
      <c r="D2073" s="57">
        <v>68.959999999999994</v>
      </c>
      <c r="E2073" s="57">
        <v>0</v>
      </c>
      <c r="F2073" s="57">
        <v>0</v>
      </c>
      <c r="G2073" s="57">
        <v>0</v>
      </c>
      <c r="H2073" s="57">
        <v>0</v>
      </c>
      <c r="I2073" s="57">
        <v>0</v>
      </c>
      <c r="J2073" s="57">
        <v>68.959999999999994</v>
      </c>
      <c r="K2073" s="59" t="str">
        <f t="shared" si="128"/>
        <v>756.2000</v>
      </c>
      <c r="L2073" s="58">
        <f t="shared" si="129"/>
        <v>0</v>
      </c>
      <c r="M2073" s="58">
        <f>IFERROR(_xlfn.XLOOKUP(K2073,'02 By Fund. Year'!A:A,'02 By Fund. Year'!B:B),0)</f>
        <v>0</v>
      </c>
      <c r="N2073" s="57">
        <f t="shared" si="130"/>
        <v>0</v>
      </c>
      <c r="P2073" s="58">
        <f t="shared" si="131"/>
        <v>0</v>
      </c>
    </row>
    <row r="2074" spans="1:16" x14ac:dyDescent="0.3">
      <c r="A2074">
        <v>756</v>
      </c>
      <c r="B2074" t="s">
        <v>165</v>
      </c>
      <c r="C2074">
        <v>1999</v>
      </c>
      <c r="D2074" s="57">
        <v>45.93</v>
      </c>
      <c r="E2074" s="57">
        <v>0</v>
      </c>
      <c r="F2074" s="57">
        <v>0</v>
      </c>
      <c r="G2074" s="57">
        <v>0</v>
      </c>
      <c r="H2074" s="57">
        <v>0</v>
      </c>
      <c r="I2074" s="57">
        <v>0</v>
      </c>
      <c r="J2074" s="57">
        <v>45.93</v>
      </c>
      <c r="K2074" s="59" t="str">
        <f t="shared" si="128"/>
        <v>756.1999</v>
      </c>
      <c r="L2074" s="58">
        <f t="shared" si="129"/>
        <v>0</v>
      </c>
      <c r="M2074" s="58">
        <f>IFERROR(_xlfn.XLOOKUP(K2074,'02 By Fund. Year'!A:A,'02 By Fund. Year'!B:B),0)</f>
        <v>0</v>
      </c>
      <c r="N2074" s="57">
        <f t="shared" si="130"/>
        <v>0</v>
      </c>
      <c r="P2074" s="58">
        <f t="shared" si="131"/>
        <v>0</v>
      </c>
    </row>
    <row r="2075" spans="1:16" x14ac:dyDescent="0.3">
      <c r="A2075">
        <v>756</v>
      </c>
      <c r="B2075" t="s">
        <v>165</v>
      </c>
      <c r="C2075">
        <v>1998</v>
      </c>
      <c r="D2075" s="57">
        <v>43.14</v>
      </c>
      <c r="E2075" s="57">
        <v>0</v>
      </c>
      <c r="F2075" s="57">
        <v>0</v>
      </c>
      <c r="G2075" s="57">
        <v>0</v>
      </c>
      <c r="H2075" s="57">
        <v>0</v>
      </c>
      <c r="I2075" s="57">
        <v>0</v>
      </c>
      <c r="J2075" s="57">
        <v>43.14</v>
      </c>
      <c r="K2075" s="59" t="str">
        <f t="shared" si="128"/>
        <v>756.1998</v>
      </c>
      <c r="L2075" s="58">
        <f t="shared" si="129"/>
        <v>0</v>
      </c>
      <c r="M2075" s="58">
        <f>IFERROR(_xlfn.XLOOKUP(K2075,'02 By Fund. Year'!A:A,'02 By Fund. Year'!B:B),0)</f>
        <v>0</v>
      </c>
      <c r="N2075" s="57">
        <f t="shared" si="130"/>
        <v>0</v>
      </c>
      <c r="P2075" s="58">
        <f t="shared" si="131"/>
        <v>0</v>
      </c>
    </row>
    <row r="2076" spans="1:16" x14ac:dyDescent="0.3">
      <c r="A2076">
        <v>756</v>
      </c>
      <c r="B2076" t="s">
        <v>165</v>
      </c>
      <c r="C2076">
        <v>1997</v>
      </c>
      <c r="D2076" s="57">
        <v>8.77</v>
      </c>
      <c r="E2076" s="57">
        <v>0</v>
      </c>
      <c r="F2076" s="57">
        <v>0</v>
      </c>
      <c r="G2076" s="57">
        <v>0</v>
      </c>
      <c r="H2076" s="57">
        <v>0</v>
      </c>
      <c r="I2076" s="57">
        <v>0</v>
      </c>
      <c r="J2076" s="57">
        <v>8.77</v>
      </c>
      <c r="K2076" s="59" t="str">
        <f t="shared" si="128"/>
        <v>756.1997</v>
      </c>
      <c r="L2076" s="58">
        <f t="shared" si="129"/>
        <v>0</v>
      </c>
      <c r="M2076" s="58">
        <f>IFERROR(_xlfn.XLOOKUP(K2076,'02 By Fund. Year'!A:A,'02 By Fund. Year'!B:B),0)</f>
        <v>0</v>
      </c>
      <c r="N2076" s="57">
        <f t="shared" si="130"/>
        <v>0</v>
      </c>
      <c r="P2076" s="58">
        <f t="shared" si="131"/>
        <v>0</v>
      </c>
    </row>
    <row r="2077" spans="1:16" x14ac:dyDescent="0.3">
      <c r="A2077">
        <v>756</v>
      </c>
      <c r="B2077" t="s">
        <v>165</v>
      </c>
      <c r="C2077">
        <v>1996</v>
      </c>
      <c r="D2077" s="57">
        <v>6.84</v>
      </c>
      <c r="E2077" s="57">
        <v>0</v>
      </c>
      <c r="F2077" s="57">
        <v>0</v>
      </c>
      <c r="G2077" s="57">
        <v>0</v>
      </c>
      <c r="H2077" s="57">
        <v>0</v>
      </c>
      <c r="I2077" s="57">
        <v>0</v>
      </c>
      <c r="J2077" s="57">
        <v>6.84</v>
      </c>
      <c r="K2077" s="59" t="str">
        <f t="shared" si="128"/>
        <v>756.1996</v>
      </c>
      <c r="L2077" s="58">
        <f t="shared" si="129"/>
        <v>0</v>
      </c>
      <c r="M2077" s="58">
        <f>IFERROR(_xlfn.XLOOKUP(K2077,'02 By Fund. Year'!A:A,'02 By Fund. Year'!B:B),0)</f>
        <v>0</v>
      </c>
      <c r="N2077" s="57">
        <f t="shared" si="130"/>
        <v>0</v>
      </c>
      <c r="P2077" s="58">
        <f t="shared" si="131"/>
        <v>0</v>
      </c>
    </row>
    <row r="2078" spans="1:16" x14ac:dyDescent="0.3">
      <c r="A2078">
        <v>756</v>
      </c>
      <c r="B2078" t="s">
        <v>165</v>
      </c>
      <c r="C2078">
        <v>1995</v>
      </c>
      <c r="D2078" s="57">
        <v>6.54</v>
      </c>
      <c r="E2078" s="57">
        <v>0</v>
      </c>
      <c r="F2078" s="57">
        <v>0</v>
      </c>
      <c r="G2078" s="57">
        <v>0</v>
      </c>
      <c r="H2078" s="57">
        <v>0</v>
      </c>
      <c r="I2078" s="57">
        <v>0</v>
      </c>
      <c r="J2078" s="57">
        <v>6.54</v>
      </c>
      <c r="K2078" s="59" t="str">
        <f t="shared" si="128"/>
        <v>756.1995</v>
      </c>
      <c r="L2078" s="58">
        <f t="shared" si="129"/>
        <v>0</v>
      </c>
      <c r="M2078" s="58">
        <f>IFERROR(_xlfn.XLOOKUP(K2078,'02 By Fund. Year'!A:A,'02 By Fund. Year'!B:B),0)</f>
        <v>0</v>
      </c>
      <c r="N2078" s="57">
        <f t="shared" si="130"/>
        <v>0</v>
      </c>
      <c r="P2078" s="58">
        <f t="shared" si="131"/>
        <v>0</v>
      </c>
    </row>
    <row r="2079" spans="1:16" x14ac:dyDescent="0.3">
      <c r="A2079">
        <v>756</v>
      </c>
      <c r="B2079" t="s">
        <v>165</v>
      </c>
      <c r="C2079">
        <v>1994</v>
      </c>
      <c r="D2079" s="57">
        <v>0</v>
      </c>
      <c r="E2079" s="57">
        <v>0</v>
      </c>
      <c r="F2079" s="57">
        <v>0</v>
      </c>
      <c r="G2079" s="57">
        <v>0</v>
      </c>
      <c r="H2079" s="57">
        <v>0</v>
      </c>
      <c r="I2079" s="57">
        <v>0</v>
      </c>
      <c r="J2079" s="57">
        <v>0</v>
      </c>
      <c r="K2079" s="59" t="str">
        <f t="shared" si="128"/>
        <v>756.1994</v>
      </c>
      <c r="L2079" s="58">
        <f t="shared" si="129"/>
        <v>0</v>
      </c>
      <c r="M2079" s="58">
        <f>IFERROR(_xlfn.XLOOKUP(K2079,'02 By Fund. Year'!A:A,'02 By Fund. Year'!B:B),0)</f>
        <v>0</v>
      </c>
      <c r="N2079" s="57">
        <f t="shared" si="130"/>
        <v>0</v>
      </c>
      <c r="P2079" s="58">
        <f t="shared" si="131"/>
        <v>0</v>
      </c>
    </row>
    <row r="2080" spans="1:16" x14ac:dyDescent="0.3">
      <c r="A2080">
        <v>756</v>
      </c>
      <c r="B2080" t="s">
        <v>165</v>
      </c>
      <c r="C2080">
        <v>1993</v>
      </c>
      <c r="D2080" s="57">
        <v>2.2999999999999998</v>
      </c>
      <c r="E2080" s="57">
        <v>0</v>
      </c>
      <c r="F2080" s="57">
        <v>0</v>
      </c>
      <c r="G2080" s="57">
        <v>0</v>
      </c>
      <c r="H2080" s="57">
        <v>0</v>
      </c>
      <c r="I2080" s="57">
        <v>0</v>
      </c>
      <c r="J2080" s="57">
        <v>2.2999999999999998</v>
      </c>
      <c r="K2080" s="59" t="str">
        <f t="shared" si="128"/>
        <v>756.1993</v>
      </c>
      <c r="L2080" s="58">
        <f t="shared" si="129"/>
        <v>0</v>
      </c>
      <c r="M2080" s="58">
        <f>IFERROR(_xlfn.XLOOKUP(K2080,'02 By Fund. Year'!A:A,'02 By Fund. Year'!B:B),0)</f>
        <v>0</v>
      </c>
      <c r="N2080" s="57">
        <f t="shared" si="130"/>
        <v>0</v>
      </c>
      <c r="P2080" s="58">
        <f t="shared" si="131"/>
        <v>0</v>
      </c>
    </row>
    <row r="2081" spans="1:16" x14ac:dyDescent="0.3">
      <c r="A2081">
        <v>756</v>
      </c>
      <c r="B2081" t="s">
        <v>165</v>
      </c>
      <c r="C2081">
        <v>1992</v>
      </c>
      <c r="D2081" s="57">
        <v>2.64</v>
      </c>
      <c r="E2081" s="57">
        <v>0</v>
      </c>
      <c r="F2081" s="57">
        <v>0</v>
      </c>
      <c r="G2081" s="57">
        <v>0</v>
      </c>
      <c r="H2081" s="57">
        <v>0</v>
      </c>
      <c r="I2081" s="57">
        <v>0</v>
      </c>
      <c r="J2081" s="57">
        <v>2.64</v>
      </c>
      <c r="K2081" s="59" t="str">
        <f t="shared" si="128"/>
        <v>756.1992</v>
      </c>
      <c r="L2081" s="58">
        <f t="shared" si="129"/>
        <v>0</v>
      </c>
      <c r="M2081" s="58">
        <f>IFERROR(_xlfn.XLOOKUP(K2081,'02 By Fund. Year'!A:A,'02 By Fund. Year'!B:B),0)</f>
        <v>0</v>
      </c>
      <c r="N2081" s="57">
        <f t="shared" si="130"/>
        <v>0</v>
      </c>
      <c r="P2081" s="58">
        <f t="shared" si="131"/>
        <v>0</v>
      </c>
    </row>
    <row r="2082" spans="1:16" x14ac:dyDescent="0.3">
      <c r="A2082">
        <v>756</v>
      </c>
      <c r="B2082" t="s">
        <v>165</v>
      </c>
      <c r="C2082">
        <v>1991</v>
      </c>
      <c r="D2082" s="57">
        <v>2.96</v>
      </c>
      <c r="E2082" s="57">
        <v>0</v>
      </c>
      <c r="F2082" s="57">
        <v>0</v>
      </c>
      <c r="G2082" s="57">
        <v>0</v>
      </c>
      <c r="H2082" s="57">
        <v>0</v>
      </c>
      <c r="I2082" s="57">
        <v>0</v>
      </c>
      <c r="J2082" s="57">
        <v>2.96</v>
      </c>
      <c r="K2082" s="59" t="str">
        <f t="shared" si="128"/>
        <v>756.1991</v>
      </c>
      <c r="L2082" s="58">
        <f t="shared" si="129"/>
        <v>0</v>
      </c>
      <c r="M2082" s="58">
        <f>IFERROR(_xlfn.XLOOKUP(K2082,'02 By Fund. Year'!A:A,'02 By Fund. Year'!B:B),0)</f>
        <v>0</v>
      </c>
      <c r="N2082" s="57">
        <f t="shared" si="130"/>
        <v>0</v>
      </c>
      <c r="P2082" s="58">
        <f t="shared" si="131"/>
        <v>0</v>
      </c>
    </row>
    <row r="2083" spans="1:16" x14ac:dyDescent="0.3">
      <c r="A2083">
        <v>756</v>
      </c>
      <c r="B2083" t="s">
        <v>165</v>
      </c>
      <c r="C2083">
        <v>1990</v>
      </c>
      <c r="D2083" s="57">
        <v>3.44</v>
      </c>
      <c r="E2083" s="57">
        <v>0</v>
      </c>
      <c r="F2083" s="57">
        <v>0</v>
      </c>
      <c r="G2083" s="57">
        <v>0</v>
      </c>
      <c r="H2083" s="57">
        <v>0</v>
      </c>
      <c r="I2083" s="57">
        <v>0</v>
      </c>
      <c r="J2083" s="57">
        <v>3.44</v>
      </c>
      <c r="K2083" s="59" t="str">
        <f t="shared" si="128"/>
        <v>756.1990</v>
      </c>
      <c r="L2083" s="58">
        <f t="shared" si="129"/>
        <v>0</v>
      </c>
      <c r="M2083" s="58">
        <f>IFERROR(_xlfn.XLOOKUP(K2083,'02 By Fund. Year'!A:A,'02 By Fund. Year'!B:B),0)</f>
        <v>0</v>
      </c>
      <c r="N2083" s="57">
        <f t="shared" si="130"/>
        <v>0</v>
      </c>
      <c r="P2083" s="58">
        <f t="shared" si="131"/>
        <v>0</v>
      </c>
    </row>
    <row r="2084" spans="1:16" x14ac:dyDescent="0.3">
      <c r="A2084">
        <v>756</v>
      </c>
      <c r="B2084" t="s">
        <v>165</v>
      </c>
      <c r="C2084">
        <v>1989</v>
      </c>
      <c r="D2084" s="57">
        <v>3.54</v>
      </c>
      <c r="E2084" s="57">
        <v>0</v>
      </c>
      <c r="F2084" s="57">
        <v>0</v>
      </c>
      <c r="G2084" s="57">
        <v>0</v>
      </c>
      <c r="H2084" s="57">
        <v>0</v>
      </c>
      <c r="I2084" s="57">
        <v>0</v>
      </c>
      <c r="J2084" s="57">
        <v>3.54</v>
      </c>
      <c r="K2084" s="59" t="str">
        <f t="shared" si="128"/>
        <v>756.1989</v>
      </c>
      <c r="L2084" s="58">
        <f t="shared" si="129"/>
        <v>0</v>
      </c>
      <c r="M2084" s="58">
        <f>IFERROR(_xlfn.XLOOKUP(K2084,'02 By Fund. Year'!A:A,'02 By Fund. Year'!B:B),0)</f>
        <v>0</v>
      </c>
      <c r="N2084" s="57">
        <f t="shared" si="130"/>
        <v>0</v>
      </c>
      <c r="P2084" s="58">
        <f t="shared" si="131"/>
        <v>0</v>
      </c>
    </row>
    <row r="2085" spans="1:16" x14ac:dyDescent="0.3">
      <c r="A2085">
        <v>756</v>
      </c>
      <c r="B2085" t="s">
        <v>165</v>
      </c>
      <c r="C2085">
        <v>1988</v>
      </c>
      <c r="D2085" s="57">
        <v>3.62</v>
      </c>
      <c r="E2085" s="57">
        <v>0</v>
      </c>
      <c r="F2085" s="57">
        <v>0</v>
      </c>
      <c r="G2085" s="57">
        <v>0</v>
      </c>
      <c r="H2085" s="57">
        <v>0</v>
      </c>
      <c r="I2085" s="57">
        <v>0</v>
      </c>
      <c r="J2085" s="57">
        <v>3.62</v>
      </c>
      <c r="K2085" s="59" t="str">
        <f t="shared" si="128"/>
        <v>756.1988</v>
      </c>
      <c r="L2085" s="58">
        <f t="shared" si="129"/>
        <v>0</v>
      </c>
      <c r="M2085" s="58">
        <f>IFERROR(_xlfn.XLOOKUP(K2085,'02 By Fund. Year'!A:A,'02 By Fund. Year'!B:B),0)</f>
        <v>0</v>
      </c>
      <c r="N2085" s="57">
        <f t="shared" si="130"/>
        <v>0</v>
      </c>
      <c r="P2085" s="58">
        <f t="shared" si="131"/>
        <v>0</v>
      </c>
    </row>
    <row r="2086" spans="1:16" x14ac:dyDescent="0.3">
      <c r="A2086">
        <v>756</v>
      </c>
      <c r="B2086" t="s">
        <v>165</v>
      </c>
      <c r="C2086">
        <v>1987</v>
      </c>
      <c r="D2086" s="57">
        <v>11.01</v>
      </c>
      <c r="E2086" s="57">
        <v>0</v>
      </c>
      <c r="F2086" s="57">
        <v>0</v>
      </c>
      <c r="G2086" s="57">
        <v>0</v>
      </c>
      <c r="H2086" s="57">
        <v>7.6</v>
      </c>
      <c r="I2086" s="57">
        <v>0</v>
      </c>
      <c r="J2086" s="57">
        <v>3.41</v>
      </c>
      <c r="K2086" s="59" t="str">
        <f t="shared" si="128"/>
        <v>756.1987</v>
      </c>
      <c r="L2086" s="58">
        <f t="shared" si="129"/>
        <v>0</v>
      </c>
      <c r="M2086" s="58">
        <f>IFERROR(_xlfn.XLOOKUP(K2086,'02 By Fund. Year'!A:A,'02 By Fund. Year'!B:B),0)</f>
        <v>0</v>
      </c>
      <c r="N2086" s="57">
        <f t="shared" si="130"/>
        <v>0</v>
      </c>
      <c r="P2086" s="58">
        <f t="shared" si="131"/>
        <v>-7.6</v>
      </c>
    </row>
    <row r="2087" spans="1:16" x14ac:dyDescent="0.3">
      <c r="A2087">
        <v>756</v>
      </c>
      <c r="B2087" t="s">
        <v>165</v>
      </c>
      <c r="C2087">
        <v>1986</v>
      </c>
      <c r="D2087" s="57">
        <v>8.6999999999999993</v>
      </c>
      <c r="E2087" s="57">
        <v>0</v>
      </c>
      <c r="F2087" s="57">
        <v>0</v>
      </c>
      <c r="G2087" s="57">
        <v>0</v>
      </c>
      <c r="H2087" s="57">
        <v>6.23</v>
      </c>
      <c r="I2087" s="57">
        <v>0</v>
      </c>
      <c r="J2087" s="57">
        <v>2.4700000000000002</v>
      </c>
      <c r="K2087" s="59" t="str">
        <f t="shared" si="128"/>
        <v>756.1986</v>
      </c>
      <c r="L2087" s="58">
        <f t="shared" si="129"/>
        <v>0</v>
      </c>
      <c r="M2087" s="58">
        <f>IFERROR(_xlfn.XLOOKUP(K2087,'02 By Fund. Year'!A:A,'02 By Fund. Year'!B:B),0)</f>
        <v>0</v>
      </c>
      <c r="N2087" s="57">
        <f t="shared" si="130"/>
        <v>0</v>
      </c>
      <c r="P2087" s="58">
        <f t="shared" si="131"/>
        <v>-6.23</v>
      </c>
    </row>
    <row r="2088" spans="1:16" x14ac:dyDescent="0.3">
      <c r="A2088">
        <v>756</v>
      </c>
      <c r="B2088" t="s">
        <v>165</v>
      </c>
      <c r="C2088">
        <v>1985</v>
      </c>
      <c r="D2088" s="57">
        <v>7.8</v>
      </c>
      <c r="E2088" s="57">
        <v>0</v>
      </c>
      <c r="F2088" s="57">
        <v>0</v>
      </c>
      <c r="G2088" s="57">
        <v>0</v>
      </c>
      <c r="H2088" s="57">
        <v>6.04</v>
      </c>
      <c r="I2088" s="57">
        <v>0</v>
      </c>
      <c r="J2088" s="57">
        <v>1.76</v>
      </c>
      <c r="K2088" s="59" t="str">
        <f t="shared" si="128"/>
        <v>756.1985</v>
      </c>
      <c r="L2088" s="58">
        <f t="shared" si="129"/>
        <v>0</v>
      </c>
      <c r="M2088" s="58">
        <f>IFERROR(_xlfn.XLOOKUP(K2088,'02 By Fund. Year'!A:A,'02 By Fund. Year'!B:B),0)</f>
        <v>0</v>
      </c>
      <c r="N2088" s="57">
        <f t="shared" si="130"/>
        <v>0</v>
      </c>
      <c r="P2088" s="58">
        <f t="shared" si="131"/>
        <v>-6.04</v>
      </c>
    </row>
    <row r="2089" spans="1:16" x14ac:dyDescent="0.3">
      <c r="A2089">
        <v>756</v>
      </c>
      <c r="B2089" t="s">
        <v>165</v>
      </c>
      <c r="C2089">
        <v>1984</v>
      </c>
      <c r="D2089" s="57">
        <v>5.61</v>
      </c>
      <c r="E2089" s="57">
        <v>0</v>
      </c>
      <c r="F2089" s="57">
        <v>0</v>
      </c>
      <c r="G2089" s="57">
        <v>0</v>
      </c>
      <c r="H2089" s="57">
        <v>5.61</v>
      </c>
      <c r="I2089" s="57">
        <v>0</v>
      </c>
      <c r="J2089" s="57">
        <v>0</v>
      </c>
      <c r="K2089" s="59" t="str">
        <f t="shared" si="128"/>
        <v>756.1984</v>
      </c>
      <c r="L2089" s="58">
        <f t="shared" si="129"/>
        <v>0</v>
      </c>
      <c r="M2089" s="58">
        <f>IFERROR(_xlfn.XLOOKUP(K2089,'02 By Fund. Year'!A:A,'02 By Fund. Year'!B:B),0)</f>
        <v>0</v>
      </c>
      <c r="N2089" s="57">
        <f t="shared" si="130"/>
        <v>0</v>
      </c>
      <c r="P2089" s="58">
        <f t="shared" si="131"/>
        <v>-5.61</v>
      </c>
    </row>
    <row r="2090" spans="1:16" x14ac:dyDescent="0.3">
      <c r="A2090">
        <v>756</v>
      </c>
      <c r="B2090" t="s">
        <v>165</v>
      </c>
      <c r="C2090">
        <v>1983</v>
      </c>
      <c r="D2090" s="57">
        <v>1.31</v>
      </c>
      <c r="E2090" s="57">
        <v>0</v>
      </c>
      <c r="F2090" s="57">
        <v>0</v>
      </c>
      <c r="G2090" s="57">
        <v>0</v>
      </c>
      <c r="H2090" s="57">
        <v>1.31</v>
      </c>
      <c r="I2090" s="57">
        <v>0</v>
      </c>
      <c r="J2090" s="57">
        <v>0</v>
      </c>
      <c r="K2090" s="59" t="str">
        <f t="shared" si="128"/>
        <v>756.1983</v>
      </c>
      <c r="L2090" s="58">
        <f t="shared" si="129"/>
        <v>0</v>
      </c>
      <c r="M2090" s="58">
        <f>IFERROR(_xlfn.XLOOKUP(K2090,'02 By Fund. Year'!A:A,'02 By Fund. Year'!B:B),0)</f>
        <v>0</v>
      </c>
      <c r="N2090" s="57">
        <f t="shared" si="130"/>
        <v>0</v>
      </c>
      <c r="P2090" s="58">
        <f t="shared" si="131"/>
        <v>-1.31</v>
      </c>
    </row>
    <row r="2091" spans="1:16" x14ac:dyDescent="0.3">
      <c r="A2091">
        <v>759</v>
      </c>
      <c r="B2091" t="s">
        <v>166</v>
      </c>
      <c r="C2091">
        <v>2025</v>
      </c>
      <c r="D2091" s="57">
        <v>248467.42</v>
      </c>
      <c r="E2091" s="57">
        <v>81.09</v>
      </c>
      <c r="F2091" s="57">
        <v>-267.45999999999998</v>
      </c>
      <c r="G2091" s="57">
        <v>1.2</v>
      </c>
      <c r="H2091" s="57">
        <v>239248.95</v>
      </c>
      <c r="I2091" s="57">
        <v>6348.84</v>
      </c>
      <c r="J2091" s="57">
        <v>2682.06</v>
      </c>
      <c r="K2091" s="59" t="str">
        <f t="shared" si="128"/>
        <v>759.2025</v>
      </c>
      <c r="L2091" s="58">
        <f t="shared" si="129"/>
        <v>-187.56999999999996</v>
      </c>
      <c r="M2091" s="58">
        <f>IFERROR(_xlfn.XLOOKUP(K2091,'02 By Fund. Year'!A:A,'02 By Fund. Year'!B:B),0)</f>
        <v>-905.75000000000011</v>
      </c>
      <c r="N2091" s="57">
        <f t="shared" si="130"/>
        <v>-1093.3200000000002</v>
      </c>
      <c r="P2091" s="58">
        <f t="shared" si="131"/>
        <v>-238343.2</v>
      </c>
    </row>
    <row r="2092" spans="1:16" x14ac:dyDescent="0.3">
      <c r="A2092">
        <v>759</v>
      </c>
      <c r="B2092" t="s">
        <v>166</v>
      </c>
      <c r="C2092">
        <v>2024</v>
      </c>
      <c r="D2092" s="57">
        <v>2657.82</v>
      </c>
      <c r="E2092" s="57">
        <v>0</v>
      </c>
      <c r="F2092" s="57">
        <v>-192.91</v>
      </c>
      <c r="G2092" s="57">
        <v>1.1399999999999999</v>
      </c>
      <c r="H2092" s="57">
        <v>1611.21</v>
      </c>
      <c r="I2092" s="57">
        <v>-1.22</v>
      </c>
      <c r="J2092" s="57">
        <v>853.78</v>
      </c>
      <c r="K2092" s="59" t="str">
        <f t="shared" si="128"/>
        <v>759.2024</v>
      </c>
      <c r="L2092" s="58">
        <f t="shared" si="129"/>
        <v>-194.04999999999998</v>
      </c>
      <c r="M2092" s="58">
        <f>IFERROR(_xlfn.XLOOKUP(K2092,'02 By Fund. Year'!A:A,'02 By Fund. Year'!B:B),0)</f>
        <v>1589.6000000000001</v>
      </c>
      <c r="N2092" s="57">
        <f t="shared" si="130"/>
        <v>1395.5500000000002</v>
      </c>
      <c r="P2092" s="58">
        <f t="shared" si="131"/>
        <v>-3200.8100000000004</v>
      </c>
    </row>
    <row r="2093" spans="1:16" x14ac:dyDescent="0.3">
      <c r="A2093">
        <v>759</v>
      </c>
      <c r="B2093" t="s">
        <v>166</v>
      </c>
      <c r="C2093">
        <v>2023</v>
      </c>
      <c r="D2093" s="57">
        <v>786.01</v>
      </c>
      <c r="E2093" s="57">
        <v>0.96</v>
      </c>
      <c r="F2093" s="57">
        <v>-33.549999999999997</v>
      </c>
      <c r="G2093" s="57">
        <v>0.95</v>
      </c>
      <c r="H2093" s="57">
        <v>264.79000000000002</v>
      </c>
      <c r="I2093" s="57">
        <v>0</v>
      </c>
      <c r="J2093" s="57">
        <v>487.68</v>
      </c>
      <c r="K2093" s="59" t="str">
        <f t="shared" si="128"/>
        <v>759.2023</v>
      </c>
      <c r="L2093" s="58">
        <f t="shared" si="129"/>
        <v>-33.54</v>
      </c>
      <c r="M2093" s="58">
        <f>IFERROR(_xlfn.XLOOKUP(K2093,'02 By Fund. Year'!A:A,'02 By Fund. Year'!B:B),0)</f>
        <v>565.61</v>
      </c>
      <c r="N2093" s="57">
        <f t="shared" si="130"/>
        <v>532.07000000000005</v>
      </c>
      <c r="P2093" s="58">
        <f t="shared" si="131"/>
        <v>-830.40000000000009</v>
      </c>
    </row>
    <row r="2094" spans="1:16" x14ac:dyDescent="0.3">
      <c r="A2094">
        <v>759</v>
      </c>
      <c r="B2094" t="s">
        <v>166</v>
      </c>
      <c r="C2094">
        <v>2022</v>
      </c>
      <c r="D2094" s="57">
        <v>445.22</v>
      </c>
      <c r="E2094" s="57">
        <v>0</v>
      </c>
      <c r="F2094" s="57">
        <v>-22.41</v>
      </c>
      <c r="G2094" s="57">
        <v>0.94</v>
      </c>
      <c r="H2094" s="57">
        <v>186.21</v>
      </c>
      <c r="I2094" s="57">
        <v>0</v>
      </c>
      <c r="J2094" s="57">
        <v>235.66</v>
      </c>
      <c r="K2094" s="59" t="str">
        <f t="shared" si="128"/>
        <v>759.2022</v>
      </c>
      <c r="L2094" s="58">
        <f t="shared" si="129"/>
        <v>-23.35</v>
      </c>
      <c r="M2094" s="58">
        <f>IFERROR(_xlfn.XLOOKUP(K2094,'02 By Fund. Year'!A:A,'02 By Fund. Year'!B:B),0)</f>
        <v>37.029999999999994</v>
      </c>
      <c r="N2094" s="57">
        <f t="shared" si="130"/>
        <v>13.679999999999993</v>
      </c>
      <c r="P2094" s="58">
        <f t="shared" si="131"/>
        <v>-223.24</v>
      </c>
    </row>
    <row r="2095" spans="1:16" x14ac:dyDescent="0.3">
      <c r="A2095">
        <v>759</v>
      </c>
      <c r="B2095" t="s">
        <v>166</v>
      </c>
      <c r="C2095">
        <v>2021</v>
      </c>
      <c r="D2095" s="57">
        <v>190.32</v>
      </c>
      <c r="E2095" s="57">
        <v>0</v>
      </c>
      <c r="F2095" s="57">
        <v>-31.92</v>
      </c>
      <c r="G2095" s="57">
        <v>1.4</v>
      </c>
      <c r="H2095" s="57">
        <v>74.62</v>
      </c>
      <c r="I2095" s="57">
        <v>-0.34</v>
      </c>
      <c r="J2095" s="57">
        <v>82.72</v>
      </c>
      <c r="K2095" s="59" t="str">
        <f t="shared" si="128"/>
        <v>759.2021</v>
      </c>
      <c r="L2095" s="58">
        <f t="shared" si="129"/>
        <v>-33.32</v>
      </c>
      <c r="M2095" s="58">
        <f>IFERROR(_xlfn.XLOOKUP(K2095,'02 By Fund. Year'!A:A,'02 By Fund. Year'!B:B),0)</f>
        <v>30.97</v>
      </c>
      <c r="N2095" s="57">
        <f t="shared" si="130"/>
        <v>-2.3500000000000014</v>
      </c>
      <c r="P2095" s="58">
        <f t="shared" si="131"/>
        <v>-105.59</v>
      </c>
    </row>
    <row r="2096" spans="1:16" x14ac:dyDescent="0.3">
      <c r="A2096">
        <v>759</v>
      </c>
      <c r="B2096" t="s">
        <v>166</v>
      </c>
      <c r="C2096">
        <v>2020</v>
      </c>
      <c r="D2096" s="57">
        <v>20.94</v>
      </c>
      <c r="E2096" s="57">
        <v>0</v>
      </c>
      <c r="F2096" s="57">
        <v>-4.8499999999999996</v>
      </c>
      <c r="G2096" s="57">
        <v>0.35</v>
      </c>
      <c r="H2096" s="57">
        <v>1.37</v>
      </c>
      <c r="I2096" s="57">
        <v>0.02</v>
      </c>
      <c r="J2096" s="57">
        <v>14.35</v>
      </c>
      <c r="K2096" s="59" t="str">
        <f t="shared" si="128"/>
        <v>759.2020</v>
      </c>
      <c r="L2096" s="58">
        <f t="shared" si="129"/>
        <v>-5.1999999999999993</v>
      </c>
      <c r="M2096" s="58">
        <f>IFERROR(_xlfn.XLOOKUP(K2096,'02 By Fund. Year'!A:A,'02 By Fund. Year'!B:B),0)</f>
        <v>-4.0000000000000036E-2</v>
      </c>
      <c r="N2096" s="57">
        <f t="shared" si="130"/>
        <v>-5.2399999999999993</v>
      </c>
      <c r="P2096" s="58">
        <f t="shared" si="131"/>
        <v>-1.33</v>
      </c>
    </row>
    <row r="2097" spans="1:16" x14ac:dyDescent="0.3">
      <c r="A2097">
        <v>759</v>
      </c>
      <c r="B2097" t="s">
        <v>166</v>
      </c>
      <c r="C2097">
        <v>2019</v>
      </c>
      <c r="D2097" s="57">
        <v>30.21</v>
      </c>
      <c r="E2097" s="57">
        <v>0</v>
      </c>
      <c r="F2097" s="57">
        <v>-2.82</v>
      </c>
      <c r="G2097" s="57">
        <v>1.37</v>
      </c>
      <c r="H2097" s="57">
        <v>3.92</v>
      </c>
      <c r="I2097" s="57">
        <v>-0.01</v>
      </c>
      <c r="J2097" s="57">
        <v>22.11</v>
      </c>
      <c r="K2097" s="59" t="str">
        <f t="shared" si="128"/>
        <v>759.2019</v>
      </c>
      <c r="L2097" s="58">
        <f t="shared" si="129"/>
        <v>-4.1899999999999995</v>
      </c>
      <c r="M2097" s="58">
        <f>IFERROR(_xlfn.XLOOKUP(K2097,'02 By Fund. Year'!A:A,'02 By Fund. Year'!B:B),0)</f>
        <v>-0.3899999999999999</v>
      </c>
      <c r="N2097" s="57">
        <f t="shared" si="130"/>
        <v>-4.5799999999999992</v>
      </c>
      <c r="P2097" s="58">
        <f t="shared" si="131"/>
        <v>-3.5300000000000002</v>
      </c>
    </row>
    <row r="2098" spans="1:16" x14ac:dyDescent="0.3">
      <c r="A2098">
        <v>759</v>
      </c>
      <c r="B2098" t="s">
        <v>166</v>
      </c>
      <c r="C2098">
        <v>2018</v>
      </c>
      <c r="D2098" s="57">
        <v>27.08</v>
      </c>
      <c r="E2098" s="57">
        <v>0</v>
      </c>
      <c r="F2098" s="57">
        <v>0</v>
      </c>
      <c r="G2098" s="57">
        <v>7.36</v>
      </c>
      <c r="H2098" s="57">
        <v>1.81</v>
      </c>
      <c r="I2098" s="57">
        <v>0</v>
      </c>
      <c r="J2098" s="57">
        <v>17.91</v>
      </c>
      <c r="K2098" s="59" t="str">
        <f t="shared" si="128"/>
        <v>759.2018</v>
      </c>
      <c r="L2098" s="58">
        <f t="shared" si="129"/>
        <v>-7.36</v>
      </c>
      <c r="M2098" s="58">
        <f>IFERROR(_xlfn.XLOOKUP(K2098,'02 By Fund. Year'!A:A,'02 By Fund. Year'!B:B),0)</f>
        <v>0</v>
      </c>
      <c r="N2098" s="57">
        <f t="shared" si="130"/>
        <v>-7.36</v>
      </c>
      <c r="P2098" s="58">
        <f t="shared" si="131"/>
        <v>-1.81</v>
      </c>
    </row>
    <row r="2099" spans="1:16" x14ac:dyDescent="0.3">
      <c r="A2099">
        <v>760</v>
      </c>
      <c r="B2099" t="s">
        <v>167</v>
      </c>
      <c r="C2099">
        <v>2025</v>
      </c>
      <c r="D2099" s="57">
        <v>905590.82</v>
      </c>
      <c r="E2099" s="57">
        <v>295.52999999999997</v>
      </c>
      <c r="F2099" s="57">
        <v>-974.86</v>
      </c>
      <c r="G2099" s="57">
        <v>4.3899999999999997</v>
      </c>
      <c r="H2099" s="57">
        <v>871992.19</v>
      </c>
      <c r="I2099" s="57">
        <v>23139.62</v>
      </c>
      <c r="J2099" s="57">
        <v>9775.2900000000009</v>
      </c>
      <c r="K2099" s="59" t="str">
        <f t="shared" si="128"/>
        <v>760.2025</v>
      </c>
      <c r="L2099" s="58">
        <f t="shared" si="129"/>
        <v>-683.72</v>
      </c>
      <c r="M2099" s="58">
        <f>IFERROR(_xlfn.XLOOKUP(K2099,'02 By Fund. Year'!A:A,'02 By Fund. Year'!B:B),0)</f>
        <v>-3301.72</v>
      </c>
      <c r="N2099" s="57">
        <f t="shared" si="130"/>
        <v>-3985.4399999999996</v>
      </c>
      <c r="P2099" s="58">
        <f t="shared" si="131"/>
        <v>-868690.47</v>
      </c>
    </row>
    <row r="2100" spans="1:16" x14ac:dyDescent="0.3">
      <c r="A2100">
        <v>760</v>
      </c>
      <c r="B2100" t="s">
        <v>167</v>
      </c>
      <c r="C2100">
        <v>2024</v>
      </c>
      <c r="D2100" s="57">
        <v>8834.9599999999991</v>
      </c>
      <c r="E2100" s="57">
        <v>0</v>
      </c>
      <c r="F2100" s="57">
        <v>-641.24</v>
      </c>
      <c r="G2100" s="57">
        <v>3.84</v>
      </c>
      <c r="H2100" s="57">
        <v>5355.87</v>
      </c>
      <c r="I2100" s="57">
        <v>-4.05</v>
      </c>
      <c r="J2100" s="57">
        <v>2838.06</v>
      </c>
      <c r="K2100" s="59" t="str">
        <f t="shared" si="128"/>
        <v>760.2024</v>
      </c>
      <c r="L2100" s="58">
        <f t="shared" si="129"/>
        <v>-645.08000000000004</v>
      </c>
      <c r="M2100" s="58">
        <f>IFERROR(_xlfn.XLOOKUP(K2100,'02 By Fund. Year'!A:A,'02 By Fund. Year'!B:B),0)</f>
        <v>5283.9699999999993</v>
      </c>
      <c r="N2100" s="57">
        <f t="shared" si="130"/>
        <v>4638.8899999999994</v>
      </c>
      <c r="P2100" s="58">
        <f t="shared" si="131"/>
        <v>-10639.84</v>
      </c>
    </row>
    <row r="2101" spans="1:16" x14ac:dyDescent="0.3">
      <c r="A2101">
        <v>760</v>
      </c>
      <c r="B2101" t="s">
        <v>167</v>
      </c>
      <c r="C2101">
        <v>2023</v>
      </c>
      <c r="D2101" s="57">
        <v>2605.2800000000002</v>
      </c>
      <c r="E2101" s="57">
        <v>3.18</v>
      </c>
      <c r="F2101" s="57">
        <v>-111.25</v>
      </c>
      <c r="G2101" s="57">
        <v>3.12</v>
      </c>
      <c r="H2101" s="57">
        <v>877.68</v>
      </c>
      <c r="I2101" s="57">
        <v>0.02</v>
      </c>
      <c r="J2101" s="57">
        <v>1616.39</v>
      </c>
      <c r="K2101" s="59" t="str">
        <f t="shared" si="128"/>
        <v>760.2023</v>
      </c>
      <c r="L2101" s="58">
        <f t="shared" si="129"/>
        <v>-111.19</v>
      </c>
      <c r="M2101" s="58">
        <f>IFERROR(_xlfn.XLOOKUP(K2101,'02 By Fund. Year'!A:A,'02 By Fund. Year'!B:B),0)</f>
        <v>1874.6499999999999</v>
      </c>
      <c r="N2101" s="57">
        <f t="shared" si="130"/>
        <v>1763.4599999999998</v>
      </c>
      <c r="P2101" s="58">
        <f t="shared" si="131"/>
        <v>-2752.33</v>
      </c>
    </row>
    <row r="2102" spans="1:16" x14ac:dyDescent="0.3">
      <c r="A2102">
        <v>760</v>
      </c>
      <c r="B2102" t="s">
        <v>167</v>
      </c>
      <c r="C2102">
        <v>2022</v>
      </c>
      <c r="D2102" s="57">
        <v>1399.97</v>
      </c>
      <c r="E2102" s="57">
        <v>0</v>
      </c>
      <c r="F2102" s="57">
        <v>-70.400000000000006</v>
      </c>
      <c r="G2102" s="57">
        <v>2.95</v>
      </c>
      <c r="H2102" s="57">
        <v>585.46</v>
      </c>
      <c r="I2102" s="57">
        <v>0.03</v>
      </c>
      <c r="J2102" s="57">
        <v>741.13</v>
      </c>
      <c r="K2102" s="59" t="str">
        <f t="shared" si="128"/>
        <v>760.2022</v>
      </c>
      <c r="L2102" s="58">
        <f t="shared" si="129"/>
        <v>-73.350000000000009</v>
      </c>
      <c r="M2102" s="58">
        <f>IFERROR(_xlfn.XLOOKUP(K2102,'02 By Fund. Year'!A:A,'02 By Fund. Year'!B:B),0)</f>
        <v>116.33999999999999</v>
      </c>
      <c r="N2102" s="57">
        <f t="shared" si="130"/>
        <v>42.989999999999981</v>
      </c>
      <c r="P2102" s="58">
        <f t="shared" si="131"/>
        <v>-701.80000000000007</v>
      </c>
    </row>
    <row r="2103" spans="1:16" x14ac:dyDescent="0.3">
      <c r="A2103">
        <v>760</v>
      </c>
      <c r="B2103" t="s">
        <v>167</v>
      </c>
      <c r="C2103">
        <v>2021</v>
      </c>
      <c r="D2103" s="57">
        <v>582.61</v>
      </c>
      <c r="E2103" s="57">
        <v>0</v>
      </c>
      <c r="F2103" s="57">
        <v>-97.73</v>
      </c>
      <c r="G2103" s="57">
        <v>4.29</v>
      </c>
      <c r="H2103" s="57">
        <v>228.43</v>
      </c>
      <c r="I2103" s="57">
        <v>-1.05</v>
      </c>
      <c r="J2103" s="57">
        <v>253.21</v>
      </c>
      <c r="K2103" s="59" t="str">
        <f t="shared" si="128"/>
        <v>760.2021</v>
      </c>
      <c r="L2103" s="58">
        <f t="shared" si="129"/>
        <v>-102.02000000000001</v>
      </c>
      <c r="M2103" s="58">
        <f>IFERROR(_xlfn.XLOOKUP(K2103,'02 By Fund. Year'!A:A,'02 By Fund. Year'!B:B),0)</f>
        <v>129.19</v>
      </c>
      <c r="N2103" s="57">
        <f t="shared" si="130"/>
        <v>27.169999999999987</v>
      </c>
      <c r="P2103" s="58">
        <f t="shared" si="131"/>
        <v>-357.62</v>
      </c>
    </row>
    <row r="2104" spans="1:16" x14ac:dyDescent="0.3">
      <c r="A2104">
        <v>760</v>
      </c>
      <c r="B2104" t="s">
        <v>167</v>
      </c>
      <c r="C2104">
        <v>2020</v>
      </c>
      <c r="D2104" s="57">
        <v>206.84</v>
      </c>
      <c r="E2104" s="57">
        <v>0</v>
      </c>
      <c r="F2104" s="57">
        <v>-47.58</v>
      </c>
      <c r="G2104" s="57">
        <v>3.45</v>
      </c>
      <c r="H2104" s="57">
        <v>13.56</v>
      </c>
      <c r="I2104" s="57">
        <v>0.11</v>
      </c>
      <c r="J2104" s="57">
        <v>142.13999999999999</v>
      </c>
      <c r="K2104" s="59" t="str">
        <f t="shared" si="128"/>
        <v>760.2020</v>
      </c>
      <c r="L2104" s="58">
        <f t="shared" si="129"/>
        <v>-51.03</v>
      </c>
      <c r="M2104" s="58">
        <f>IFERROR(_xlfn.XLOOKUP(K2104,'02 By Fund. Year'!A:A,'02 By Fund. Year'!B:B),0)</f>
        <v>27.150000000000002</v>
      </c>
      <c r="N2104" s="57">
        <f t="shared" si="130"/>
        <v>-23.88</v>
      </c>
      <c r="P2104" s="58">
        <f t="shared" si="131"/>
        <v>-40.71</v>
      </c>
    </row>
    <row r="2105" spans="1:16" x14ac:dyDescent="0.3">
      <c r="A2105">
        <v>760</v>
      </c>
      <c r="B2105" t="s">
        <v>167</v>
      </c>
      <c r="C2105">
        <v>2019</v>
      </c>
      <c r="D2105" s="57">
        <v>175.81</v>
      </c>
      <c r="E2105" s="57">
        <v>0</v>
      </c>
      <c r="F2105" s="57">
        <v>-16.41</v>
      </c>
      <c r="G2105" s="57">
        <v>8.02</v>
      </c>
      <c r="H2105" s="57">
        <v>22.8</v>
      </c>
      <c r="I2105" s="57">
        <v>-0.06</v>
      </c>
      <c r="J2105" s="57">
        <v>128.63999999999999</v>
      </c>
      <c r="K2105" s="59" t="str">
        <f t="shared" si="128"/>
        <v>760.2019</v>
      </c>
      <c r="L2105" s="58">
        <f t="shared" si="129"/>
        <v>-24.43</v>
      </c>
      <c r="M2105" s="58">
        <f>IFERROR(_xlfn.XLOOKUP(K2105,'02 By Fund. Year'!A:A,'02 By Fund. Year'!B:B),0)</f>
        <v>-1.3399999999999996</v>
      </c>
      <c r="N2105" s="57">
        <f t="shared" si="130"/>
        <v>-25.77</v>
      </c>
      <c r="P2105" s="58">
        <f t="shared" si="131"/>
        <v>-21.46</v>
      </c>
    </row>
    <row r="2106" spans="1:16" x14ac:dyDescent="0.3">
      <c r="A2106">
        <v>760</v>
      </c>
      <c r="B2106" t="s">
        <v>167</v>
      </c>
      <c r="C2106">
        <v>2018</v>
      </c>
      <c r="D2106" s="57">
        <v>91.35</v>
      </c>
      <c r="E2106" s="57">
        <v>0</v>
      </c>
      <c r="F2106" s="57">
        <v>0</v>
      </c>
      <c r="G2106" s="57">
        <v>24.82</v>
      </c>
      <c r="H2106" s="57">
        <v>6.12</v>
      </c>
      <c r="I2106" s="57">
        <v>0</v>
      </c>
      <c r="J2106" s="57">
        <v>60.41</v>
      </c>
      <c r="K2106" s="59" t="str">
        <f t="shared" si="128"/>
        <v>760.2018</v>
      </c>
      <c r="L2106" s="58">
        <f t="shared" si="129"/>
        <v>-24.82</v>
      </c>
      <c r="M2106" s="58">
        <f>IFERROR(_xlfn.XLOOKUP(K2106,'02 By Fund. Year'!A:A,'02 By Fund. Year'!B:B),0)</f>
        <v>7.9999999999999974E-2</v>
      </c>
      <c r="N2106" s="57">
        <f t="shared" si="130"/>
        <v>-24.740000000000002</v>
      </c>
      <c r="P2106" s="58">
        <f t="shared" si="131"/>
        <v>-6.2</v>
      </c>
    </row>
    <row r="2107" spans="1:16" x14ac:dyDescent="0.3">
      <c r="A2107">
        <v>760</v>
      </c>
      <c r="B2107" t="s">
        <v>167</v>
      </c>
      <c r="C2107">
        <v>2017</v>
      </c>
      <c r="D2107" s="57">
        <v>65.31</v>
      </c>
      <c r="E2107" s="57">
        <v>0</v>
      </c>
      <c r="F2107" s="57">
        <v>0</v>
      </c>
      <c r="G2107" s="57">
        <v>1.1399999999999999</v>
      </c>
      <c r="H2107" s="57">
        <v>5.1100000000000003</v>
      </c>
      <c r="I2107" s="57">
        <v>0</v>
      </c>
      <c r="J2107" s="57">
        <v>59.06</v>
      </c>
      <c r="K2107" s="59" t="str">
        <f t="shared" si="128"/>
        <v>760.2017</v>
      </c>
      <c r="L2107" s="58">
        <f t="shared" si="129"/>
        <v>-1.1399999999999999</v>
      </c>
      <c r="M2107" s="58">
        <f>IFERROR(_xlfn.XLOOKUP(K2107,'02 By Fund. Year'!A:A,'02 By Fund. Year'!B:B),0)</f>
        <v>0</v>
      </c>
      <c r="N2107" s="57">
        <f t="shared" si="130"/>
        <v>-1.1399999999999999</v>
      </c>
      <c r="P2107" s="58">
        <f t="shared" si="131"/>
        <v>-5.1100000000000003</v>
      </c>
    </row>
    <row r="2108" spans="1:16" x14ac:dyDescent="0.3">
      <c r="A2108">
        <v>760</v>
      </c>
      <c r="B2108" t="s">
        <v>167</v>
      </c>
      <c r="C2108">
        <v>2016</v>
      </c>
      <c r="D2108" s="57">
        <v>63.03</v>
      </c>
      <c r="E2108" s="57">
        <v>0</v>
      </c>
      <c r="F2108" s="57">
        <v>0</v>
      </c>
      <c r="G2108" s="57">
        <v>16.11</v>
      </c>
      <c r="H2108" s="57">
        <v>5.42</v>
      </c>
      <c r="I2108" s="57">
        <v>0</v>
      </c>
      <c r="J2108" s="57">
        <v>41.5</v>
      </c>
      <c r="K2108" s="59" t="str">
        <f t="shared" si="128"/>
        <v>760.2016</v>
      </c>
      <c r="L2108" s="58">
        <f t="shared" si="129"/>
        <v>-16.11</v>
      </c>
      <c r="M2108" s="58">
        <f>IFERROR(_xlfn.XLOOKUP(K2108,'02 By Fund. Year'!A:A,'02 By Fund. Year'!B:B),0)</f>
        <v>0</v>
      </c>
      <c r="N2108" s="57">
        <f t="shared" si="130"/>
        <v>-16.11</v>
      </c>
      <c r="P2108" s="58">
        <f t="shared" si="131"/>
        <v>-5.42</v>
      </c>
    </row>
    <row r="2109" spans="1:16" x14ac:dyDescent="0.3">
      <c r="A2109">
        <v>760</v>
      </c>
      <c r="B2109" t="s">
        <v>167</v>
      </c>
      <c r="C2109">
        <v>2015</v>
      </c>
      <c r="D2109" s="57">
        <v>35.56</v>
      </c>
      <c r="E2109" s="57">
        <v>0</v>
      </c>
      <c r="F2109" s="57">
        <v>0</v>
      </c>
      <c r="G2109" s="57">
        <v>0.85</v>
      </c>
      <c r="H2109" s="57">
        <v>5.01</v>
      </c>
      <c r="I2109" s="57">
        <v>0</v>
      </c>
      <c r="J2109" s="57">
        <v>29.7</v>
      </c>
      <c r="K2109" s="59" t="str">
        <f t="shared" si="128"/>
        <v>760.2015</v>
      </c>
      <c r="L2109" s="58">
        <f t="shared" si="129"/>
        <v>-0.85</v>
      </c>
      <c r="M2109" s="58">
        <f>IFERROR(_xlfn.XLOOKUP(K2109,'02 By Fund. Year'!A:A,'02 By Fund. Year'!B:B),0)</f>
        <v>0</v>
      </c>
      <c r="N2109" s="57">
        <f t="shared" si="130"/>
        <v>-0.85</v>
      </c>
      <c r="P2109" s="58">
        <f t="shared" si="131"/>
        <v>-5.01</v>
      </c>
    </row>
    <row r="2110" spans="1:16" x14ac:dyDescent="0.3">
      <c r="A2110">
        <v>760</v>
      </c>
      <c r="B2110" t="s">
        <v>167</v>
      </c>
      <c r="C2110">
        <v>2014</v>
      </c>
      <c r="D2110" s="57">
        <v>42.1</v>
      </c>
      <c r="E2110" s="57">
        <v>0</v>
      </c>
      <c r="F2110" s="57">
        <v>0</v>
      </c>
      <c r="G2110" s="57">
        <v>0.45</v>
      </c>
      <c r="H2110" s="57">
        <v>3.88</v>
      </c>
      <c r="I2110" s="57">
        <v>0</v>
      </c>
      <c r="J2110" s="57">
        <v>37.770000000000003</v>
      </c>
      <c r="K2110" s="59" t="str">
        <f t="shared" si="128"/>
        <v>760.2014</v>
      </c>
      <c r="L2110" s="58">
        <f t="shared" si="129"/>
        <v>-0.45</v>
      </c>
      <c r="M2110" s="58">
        <f>IFERROR(_xlfn.XLOOKUP(K2110,'02 By Fund. Year'!A:A,'02 By Fund. Year'!B:B),0)</f>
        <v>0</v>
      </c>
      <c r="N2110" s="57">
        <f t="shared" si="130"/>
        <v>-0.45</v>
      </c>
      <c r="P2110" s="58">
        <f t="shared" si="131"/>
        <v>-3.88</v>
      </c>
    </row>
    <row r="2111" spans="1:16" x14ac:dyDescent="0.3">
      <c r="A2111">
        <v>760</v>
      </c>
      <c r="B2111" t="s">
        <v>167</v>
      </c>
      <c r="C2111">
        <v>2013</v>
      </c>
      <c r="D2111" s="57">
        <v>30.89</v>
      </c>
      <c r="E2111" s="57">
        <v>0</v>
      </c>
      <c r="F2111" s="57">
        <v>0</v>
      </c>
      <c r="G2111" s="57">
        <v>0.47</v>
      </c>
      <c r="H2111" s="57">
        <v>0.02</v>
      </c>
      <c r="I2111" s="57">
        <v>0</v>
      </c>
      <c r="J2111" s="57">
        <v>30.4</v>
      </c>
      <c r="K2111" s="59" t="str">
        <f t="shared" si="128"/>
        <v>760.2013</v>
      </c>
      <c r="L2111" s="58">
        <f t="shared" si="129"/>
        <v>-0.47</v>
      </c>
      <c r="M2111" s="58">
        <f>IFERROR(_xlfn.XLOOKUP(K2111,'02 By Fund. Year'!A:A,'02 By Fund. Year'!B:B),0)</f>
        <v>0</v>
      </c>
      <c r="N2111" s="57">
        <f t="shared" si="130"/>
        <v>-0.47</v>
      </c>
      <c r="P2111" s="58">
        <f t="shared" si="131"/>
        <v>-0.02</v>
      </c>
    </row>
    <row r="2112" spans="1:16" x14ac:dyDescent="0.3">
      <c r="A2112">
        <v>760</v>
      </c>
      <c r="B2112" t="s">
        <v>167</v>
      </c>
      <c r="C2112">
        <v>2012</v>
      </c>
      <c r="D2112" s="57">
        <v>27.63</v>
      </c>
      <c r="E2112" s="57">
        <v>0</v>
      </c>
      <c r="F2112" s="57">
        <v>0</v>
      </c>
      <c r="G2112" s="57">
        <v>0.47</v>
      </c>
      <c r="H2112" s="57">
        <v>0.01</v>
      </c>
      <c r="I2112" s="57">
        <v>0</v>
      </c>
      <c r="J2112" s="57">
        <v>27.15</v>
      </c>
      <c r="K2112" s="59" t="str">
        <f t="shared" si="128"/>
        <v>760.2012</v>
      </c>
      <c r="L2112" s="58">
        <f t="shared" si="129"/>
        <v>-0.47</v>
      </c>
      <c r="M2112" s="58">
        <f>IFERROR(_xlfn.XLOOKUP(K2112,'02 By Fund. Year'!A:A,'02 By Fund. Year'!B:B),0)</f>
        <v>0</v>
      </c>
      <c r="N2112" s="57">
        <f t="shared" si="130"/>
        <v>-0.47</v>
      </c>
      <c r="P2112" s="58">
        <f t="shared" si="131"/>
        <v>-0.01</v>
      </c>
    </row>
    <row r="2113" spans="1:16" x14ac:dyDescent="0.3">
      <c r="A2113">
        <v>760</v>
      </c>
      <c r="B2113" t="s">
        <v>167</v>
      </c>
      <c r="C2113">
        <v>2011</v>
      </c>
      <c r="D2113" s="57">
        <v>51.07</v>
      </c>
      <c r="E2113" s="57">
        <v>0</v>
      </c>
      <c r="F2113" s="57">
        <v>0</v>
      </c>
      <c r="G2113" s="57">
        <v>0.47</v>
      </c>
      <c r="H2113" s="57">
        <v>2.34</v>
      </c>
      <c r="I2113" s="57">
        <v>0</v>
      </c>
      <c r="J2113" s="57">
        <v>48.26</v>
      </c>
      <c r="K2113" s="59" t="str">
        <f t="shared" si="128"/>
        <v>760.2011</v>
      </c>
      <c r="L2113" s="58">
        <f t="shared" si="129"/>
        <v>-0.47</v>
      </c>
      <c r="M2113" s="58">
        <f>IFERROR(_xlfn.XLOOKUP(K2113,'02 By Fund. Year'!A:A,'02 By Fund. Year'!B:B),0)</f>
        <v>0</v>
      </c>
      <c r="N2113" s="57">
        <f t="shared" si="130"/>
        <v>-0.47</v>
      </c>
      <c r="P2113" s="58">
        <f t="shared" si="131"/>
        <v>-2.34</v>
      </c>
    </row>
    <row r="2114" spans="1:16" x14ac:dyDescent="0.3">
      <c r="A2114">
        <v>760</v>
      </c>
      <c r="B2114" t="s">
        <v>167</v>
      </c>
      <c r="C2114">
        <v>2010</v>
      </c>
      <c r="D2114" s="57">
        <v>28.61</v>
      </c>
      <c r="E2114" s="57">
        <v>0</v>
      </c>
      <c r="F2114" s="57">
        <v>0</v>
      </c>
      <c r="G2114" s="57">
        <v>0.67</v>
      </c>
      <c r="H2114" s="57">
        <v>2.57</v>
      </c>
      <c r="I2114" s="57">
        <v>0</v>
      </c>
      <c r="J2114" s="57">
        <v>25.37</v>
      </c>
      <c r="K2114" s="59" t="str">
        <f t="shared" si="128"/>
        <v>760.2010</v>
      </c>
      <c r="L2114" s="58">
        <f t="shared" si="129"/>
        <v>-0.67</v>
      </c>
      <c r="M2114" s="58">
        <f>IFERROR(_xlfn.XLOOKUP(K2114,'02 By Fund. Year'!A:A,'02 By Fund. Year'!B:B),0)</f>
        <v>0</v>
      </c>
      <c r="N2114" s="57">
        <f t="shared" si="130"/>
        <v>-0.67</v>
      </c>
      <c r="P2114" s="58">
        <f t="shared" si="131"/>
        <v>-2.57</v>
      </c>
    </row>
    <row r="2115" spans="1:16" x14ac:dyDescent="0.3">
      <c r="A2115">
        <v>760</v>
      </c>
      <c r="B2115" t="s">
        <v>167</v>
      </c>
      <c r="C2115">
        <v>2009</v>
      </c>
      <c r="D2115" s="57">
        <v>41.58</v>
      </c>
      <c r="E2115" s="57">
        <v>0</v>
      </c>
      <c r="F2115" s="57">
        <v>0</v>
      </c>
      <c r="G2115" s="57">
        <v>6.85</v>
      </c>
      <c r="H2115" s="57">
        <v>2.84</v>
      </c>
      <c r="I2115" s="57">
        <v>0</v>
      </c>
      <c r="J2115" s="57">
        <v>31.89</v>
      </c>
      <c r="K2115" s="59" t="str">
        <f t="shared" si="128"/>
        <v>760.2009</v>
      </c>
      <c r="L2115" s="58">
        <f t="shared" si="129"/>
        <v>-6.85</v>
      </c>
      <c r="M2115" s="58">
        <f>IFERROR(_xlfn.XLOOKUP(K2115,'02 By Fund. Year'!A:A,'02 By Fund. Year'!B:B),0)</f>
        <v>0</v>
      </c>
      <c r="N2115" s="57">
        <f t="shared" si="130"/>
        <v>-6.85</v>
      </c>
      <c r="P2115" s="58">
        <f t="shared" si="131"/>
        <v>-2.84</v>
      </c>
    </row>
    <row r="2116" spans="1:16" x14ac:dyDescent="0.3">
      <c r="A2116">
        <v>760</v>
      </c>
      <c r="B2116" t="s">
        <v>167</v>
      </c>
      <c r="C2116">
        <v>2008</v>
      </c>
      <c r="D2116" s="57">
        <v>21.6</v>
      </c>
      <c r="E2116" s="57">
        <v>0</v>
      </c>
      <c r="F2116" s="57">
        <v>0</v>
      </c>
      <c r="G2116" s="57">
        <v>4.3499999999999996</v>
      </c>
      <c r="H2116" s="57">
        <v>2.85</v>
      </c>
      <c r="I2116" s="57">
        <v>0</v>
      </c>
      <c r="J2116" s="57">
        <v>14.4</v>
      </c>
      <c r="K2116" s="59" t="str">
        <f t="shared" si="128"/>
        <v>760.2008</v>
      </c>
      <c r="L2116" s="58">
        <f t="shared" si="129"/>
        <v>-4.3499999999999996</v>
      </c>
      <c r="M2116" s="58">
        <f>IFERROR(_xlfn.XLOOKUP(K2116,'02 By Fund. Year'!A:A,'02 By Fund. Year'!B:B),0)</f>
        <v>0</v>
      </c>
      <c r="N2116" s="57">
        <f t="shared" si="130"/>
        <v>-4.3499999999999996</v>
      </c>
      <c r="P2116" s="58">
        <f t="shared" si="131"/>
        <v>-2.85</v>
      </c>
    </row>
    <row r="2117" spans="1:16" x14ac:dyDescent="0.3">
      <c r="A2117">
        <v>760</v>
      </c>
      <c r="B2117" t="s">
        <v>167</v>
      </c>
      <c r="C2117">
        <v>2007</v>
      </c>
      <c r="D2117" s="57">
        <v>8.25</v>
      </c>
      <c r="E2117" s="57">
        <v>0</v>
      </c>
      <c r="F2117" s="57">
        <v>0</v>
      </c>
      <c r="G2117" s="57">
        <v>0.8</v>
      </c>
      <c r="H2117" s="57">
        <v>0.32</v>
      </c>
      <c r="I2117" s="57">
        <v>0</v>
      </c>
      <c r="J2117" s="57">
        <v>7.13</v>
      </c>
      <c r="K2117" s="59" t="str">
        <f t="shared" si="128"/>
        <v>760.2007</v>
      </c>
      <c r="L2117" s="58">
        <f t="shared" si="129"/>
        <v>-0.8</v>
      </c>
      <c r="M2117" s="58">
        <f>IFERROR(_xlfn.XLOOKUP(K2117,'02 By Fund. Year'!A:A,'02 By Fund. Year'!B:B),0)</f>
        <v>0</v>
      </c>
      <c r="N2117" s="57">
        <f t="shared" si="130"/>
        <v>-0.8</v>
      </c>
      <c r="P2117" s="58">
        <f t="shared" si="131"/>
        <v>-0.32</v>
      </c>
    </row>
    <row r="2118" spans="1:16" x14ac:dyDescent="0.3">
      <c r="A2118">
        <v>760</v>
      </c>
      <c r="B2118" t="s">
        <v>167</v>
      </c>
      <c r="C2118">
        <v>2006</v>
      </c>
      <c r="D2118" s="57">
        <v>6.93</v>
      </c>
      <c r="E2118" s="57">
        <v>0</v>
      </c>
      <c r="F2118" s="57">
        <v>0</v>
      </c>
      <c r="G2118" s="57">
        <v>0.79</v>
      </c>
      <c r="H2118" s="57">
        <v>0.55000000000000004</v>
      </c>
      <c r="I2118" s="57">
        <v>0</v>
      </c>
      <c r="J2118" s="57">
        <v>5.59</v>
      </c>
      <c r="K2118" s="59" t="str">
        <f t="shared" ref="K2118:K2181" si="132">CONCATENATE(A2118,".",C2118)</f>
        <v>760.2006</v>
      </c>
      <c r="L2118" s="58">
        <f t="shared" ref="L2118:L2181" si="133">SUM(E2118,F2118,-G2118)</f>
        <v>-0.79</v>
      </c>
      <c r="M2118" s="58">
        <f>IFERROR(_xlfn.XLOOKUP(K2118,'02 By Fund. Year'!A:A,'02 By Fund. Year'!B:B),0)</f>
        <v>0</v>
      </c>
      <c r="N2118" s="57">
        <f t="shared" ref="N2118:N2181" si="134">SUM(L2118:M2118)</f>
        <v>-0.79</v>
      </c>
      <c r="P2118" s="58">
        <f t="shared" ref="P2118:P2181" si="135">-SUM(H2118,M2118)</f>
        <v>-0.55000000000000004</v>
      </c>
    </row>
    <row r="2119" spans="1:16" x14ac:dyDescent="0.3">
      <c r="A2119">
        <v>760</v>
      </c>
      <c r="B2119" t="s">
        <v>167</v>
      </c>
      <c r="C2119">
        <v>2005</v>
      </c>
      <c r="D2119" s="57">
        <v>5.21</v>
      </c>
      <c r="E2119" s="57">
        <v>0</v>
      </c>
      <c r="F2119" s="57">
        <v>0</v>
      </c>
      <c r="G2119" s="57">
        <v>0.59</v>
      </c>
      <c r="H2119" s="57">
        <v>0.12</v>
      </c>
      <c r="I2119" s="57">
        <v>0</v>
      </c>
      <c r="J2119" s="57">
        <v>4.5</v>
      </c>
      <c r="K2119" s="59" t="str">
        <f t="shared" si="132"/>
        <v>760.2005</v>
      </c>
      <c r="L2119" s="58">
        <f t="shared" si="133"/>
        <v>-0.59</v>
      </c>
      <c r="M2119" s="58">
        <f>IFERROR(_xlfn.XLOOKUP(K2119,'02 By Fund. Year'!A:A,'02 By Fund. Year'!B:B),0)</f>
        <v>0</v>
      </c>
      <c r="N2119" s="57">
        <f t="shared" si="134"/>
        <v>-0.59</v>
      </c>
      <c r="P2119" s="58">
        <f t="shared" si="135"/>
        <v>-0.12</v>
      </c>
    </row>
    <row r="2120" spans="1:16" x14ac:dyDescent="0.3">
      <c r="A2120">
        <v>760</v>
      </c>
      <c r="B2120" t="s">
        <v>167</v>
      </c>
      <c r="C2120">
        <v>2004</v>
      </c>
      <c r="D2120" s="57">
        <v>3.8</v>
      </c>
      <c r="E2120" s="57">
        <v>0</v>
      </c>
      <c r="F2120" s="57">
        <v>0</v>
      </c>
      <c r="G2120" s="57">
        <v>0.56999999999999995</v>
      </c>
      <c r="H2120" s="57">
        <v>7.0000000000000007E-2</v>
      </c>
      <c r="I2120" s="57">
        <v>0</v>
      </c>
      <c r="J2120" s="57">
        <v>3.16</v>
      </c>
      <c r="K2120" s="59" t="str">
        <f t="shared" si="132"/>
        <v>760.2004</v>
      </c>
      <c r="L2120" s="58">
        <f t="shared" si="133"/>
        <v>-0.56999999999999995</v>
      </c>
      <c r="M2120" s="58">
        <f>IFERROR(_xlfn.XLOOKUP(K2120,'02 By Fund. Year'!A:A,'02 By Fund. Year'!B:B),0)</f>
        <v>0</v>
      </c>
      <c r="N2120" s="57">
        <f t="shared" si="134"/>
        <v>-0.56999999999999995</v>
      </c>
      <c r="P2120" s="58">
        <f t="shared" si="135"/>
        <v>-7.0000000000000007E-2</v>
      </c>
    </row>
    <row r="2121" spans="1:16" x14ac:dyDescent="0.3">
      <c r="A2121">
        <v>760</v>
      </c>
      <c r="B2121" t="s">
        <v>167</v>
      </c>
      <c r="C2121">
        <v>2003</v>
      </c>
      <c r="D2121" s="57">
        <v>1.9</v>
      </c>
      <c r="E2121" s="57">
        <v>0</v>
      </c>
      <c r="F2121" s="57">
        <v>0</v>
      </c>
      <c r="G2121" s="57">
        <v>0.27</v>
      </c>
      <c r="H2121" s="57">
        <v>0</v>
      </c>
      <c r="I2121" s="57">
        <v>0</v>
      </c>
      <c r="J2121" s="57">
        <v>1.63</v>
      </c>
      <c r="K2121" s="59" t="str">
        <f t="shared" si="132"/>
        <v>760.2003</v>
      </c>
      <c r="L2121" s="58">
        <f t="shared" si="133"/>
        <v>-0.27</v>
      </c>
      <c r="M2121" s="58">
        <f>IFERROR(_xlfn.XLOOKUP(K2121,'02 By Fund. Year'!A:A,'02 By Fund. Year'!B:B),0)</f>
        <v>0</v>
      </c>
      <c r="N2121" s="57">
        <f t="shared" si="134"/>
        <v>-0.27</v>
      </c>
      <c r="P2121" s="58">
        <f t="shared" si="135"/>
        <v>0</v>
      </c>
    </row>
    <row r="2122" spans="1:16" x14ac:dyDescent="0.3">
      <c r="A2122">
        <v>760</v>
      </c>
      <c r="B2122" t="s">
        <v>167</v>
      </c>
      <c r="C2122">
        <v>2002</v>
      </c>
      <c r="D2122" s="57">
        <v>1.73</v>
      </c>
      <c r="E2122" s="57">
        <v>0</v>
      </c>
      <c r="F2122" s="57">
        <v>0</v>
      </c>
      <c r="G2122" s="57">
        <v>0</v>
      </c>
      <c r="H2122" s="57">
        <v>0</v>
      </c>
      <c r="I2122" s="57">
        <v>0</v>
      </c>
      <c r="J2122" s="57">
        <v>1.73</v>
      </c>
      <c r="K2122" s="59" t="str">
        <f t="shared" si="132"/>
        <v>760.2002</v>
      </c>
      <c r="L2122" s="58">
        <f t="shared" si="133"/>
        <v>0</v>
      </c>
      <c r="M2122" s="58">
        <f>IFERROR(_xlfn.XLOOKUP(K2122,'02 By Fund. Year'!A:A,'02 By Fund. Year'!B:B),0)</f>
        <v>0</v>
      </c>
      <c r="N2122" s="57">
        <f t="shared" si="134"/>
        <v>0</v>
      </c>
      <c r="P2122" s="58">
        <f t="shared" si="135"/>
        <v>0</v>
      </c>
    </row>
    <row r="2123" spans="1:16" x14ac:dyDescent="0.3">
      <c r="A2123">
        <v>760</v>
      </c>
      <c r="B2123" t="s">
        <v>167</v>
      </c>
      <c r="C2123">
        <v>2001</v>
      </c>
      <c r="D2123" s="57">
        <v>2.7</v>
      </c>
      <c r="E2123" s="57">
        <v>0</v>
      </c>
      <c r="F2123" s="57">
        <v>0</v>
      </c>
      <c r="G2123" s="57">
        <v>0</v>
      </c>
      <c r="H2123" s="57">
        <v>0</v>
      </c>
      <c r="I2123" s="57">
        <v>0</v>
      </c>
      <c r="J2123" s="57">
        <v>2.7</v>
      </c>
      <c r="K2123" s="59" t="str">
        <f t="shared" si="132"/>
        <v>760.2001</v>
      </c>
      <c r="L2123" s="58">
        <f t="shared" si="133"/>
        <v>0</v>
      </c>
      <c r="M2123" s="58">
        <f>IFERROR(_xlfn.XLOOKUP(K2123,'02 By Fund. Year'!A:A,'02 By Fund. Year'!B:B),0)</f>
        <v>0</v>
      </c>
      <c r="N2123" s="57">
        <f t="shared" si="134"/>
        <v>0</v>
      </c>
      <c r="P2123" s="58">
        <f t="shared" si="135"/>
        <v>0</v>
      </c>
    </row>
    <row r="2124" spans="1:16" x14ac:dyDescent="0.3">
      <c r="A2124">
        <v>760</v>
      </c>
      <c r="B2124" t="s">
        <v>167</v>
      </c>
      <c r="C2124">
        <v>2000</v>
      </c>
      <c r="D2124" s="57">
        <v>3.79</v>
      </c>
      <c r="E2124" s="57">
        <v>0</v>
      </c>
      <c r="F2124" s="57">
        <v>0</v>
      </c>
      <c r="G2124" s="57">
        <v>0</v>
      </c>
      <c r="H2124" s="57">
        <v>0</v>
      </c>
      <c r="I2124" s="57">
        <v>0</v>
      </c>
      <c r="J2124" s="57">
        <v>3.79</v>
      </c>
      <c r="K2124" s="59" t="str">
        <f t="shared" si="132"/>
        <v>760.2000</v>
      </c>
      <c r="L2124" s="58">
        <f t="shared" si="133"/>
        <v>0</v>
      </c>
      <c r="M2124" s="58">
        <f>IFERROR(_xlfn.XLOOKUP(K2124,'02 By Fund. Year'!A:A,'02 By Fund. Year'!B:B),0)</f>
        <v>0</v>
      </c>
      <c r="N2124" s="57">
        <f t="shared" si="134"/>
        <v>0</v>
      </c>
      <c r="P2124" s="58">
        <f t="shared" si="135"/>
        <v>0</v>
      </c>
    </row>
    <row r="2125" spans="1:16" x14ac:dyDescent="0.3">
      <c r="A2125">
        <v>760</v>
      </c>
      <c r="B2125" t="s">
        <v>167</v>
      </c>
      <c r="C2125">
        <v>1999</v>
      </c>
      <c r="D2125" s="57">
        <v>3</v>
      </c>
      <c r="E2125" s="57">
        <v>0</v>
      </c>
      <c r="F2125" s="57">
        <v>0</v>
      </c>
      <c r="G2125" s="57">
        <v>0</v>
      </c>
      <c r="H2125" s="57">
        <v>0</v>
      </c>
      <c r="I2125" s="57">
        <v>0</v>
      </c>
      <c r="J2125" s="57">
        <v>3</v>
      </c>
      <c r="K2125" s="59" t="str">
        <f t="shared" si="132"/>
        <v>760.1999</v>
      </c>
      <c r="L2125" s="58">
        <f t="shared" si="133"/>
        <v>0</v>
      </c>
      <c r="M2125" s="58">
        <f>IFERROR(_xlfn.XLOOKUP(K2125,'02 By Fund. Year'!A:A,'02 By Fund. Year'!B:B),0)</f>
        <v>0</v>
      </c>
      <c r="N2125" s="57">
        <f t="shared" si="134"/>
        <v>0</v>
      </c>
      <c r="P2125" s="58">
        <f t="shared" si="135"/>
        <v>0</v>
      </c>
    </row>
    <row r="2126" spans="1:16" x14ac:dyDescent="0.3">
      <c r="A2126">
        <v>760</v>
      </c>
      <c r="B2126" t="s">
        <v>167</v>
      </c>
      <c r="C2126">
        <v>1998</v>
      </c>
      <c r="D2126" s="57">
        <v>1.62</v>
      </c>
      <c r="E2126" s="57">
        <v>0</v>
      </c>
      <c r="F2126" s="57">
        <v>0</v>
      </c>
      <c r="G2126" s="57">
        <v>0</v>
      </c>
      <c r="H2126" s="57">
        <v>0</v>
      </c>
      <c r="I2126" s="57">
        <v>0</v>
      </c>
      <c r="J2126" s="57">
        <v>1.62</v>
      </c>
      <c r="K2126" s="59" t="str">
        <f t="shared" si="132"/>
        <v>760.1998</v>
      </c>
      <c r="L2126" s="58">
        <f t="shared" si="133"/>
        <v>0</v>
      </c>
      <c r="M2126" s="58">
        <f>IFERROR(_xlfn.XLOOKUP(K2126,'02 By Fund. Year'!A:A,'02 By Fund. Year'!B:B),0)</f>
        <v>0</v>
      </c>
      <c r="N2126" s="57">
        <f t="shared" si="134"/>
        <v>0</v>
      </c>
      <c r="P2126" s="58">
        <f t="shared" si="135"/>
        <v>0</v>
      </c>
    </row>
    <row r="2127" spans="1:16" x14ac:dyDescent="0.3">
      <c r="A2127">
        <v>760</v>
      </c>
      <c r="B2127" t="s">
        <v>167</v>
      </c>
      <c r="C2127">
        <v>1997</v>
      </c>
      <c r="D2127" s="57">
        <v>0.34</v>
      </c>
      <c r="E2127" s="57">
        <v>0</v>
      </c>
      <c r="F2127" s="57">
        <v>0</v>
      </c>
      <c r="G2127" s="57">
        <v>0</v>
      </c>
      <c r="H2127" s="57">
        <v>0</v>
      </c>
      <c r="I2127" s="57">
        <v>0</v>
      </c>
      <c r="J2127" s="57">
        <v>0.34</v>
      </c>
      <c r="K2127" s="59" t="str">
        <f t="shared" si="132"/>
        <v>760.1997</v>
      </c>
      <c r="L2127" s="58">
        <f t="shared" si="133"/>
        <v>0</v>
      </c>
      <c r="M2127" s="58">
        <f>IFERROR(_xlfn.XLOOKUP(K2127,'02 By Fund. Year'!A:A,'02 By Fund. Year'!B:B),0)</f>
        <v>0</v>
      </c>
      <c r="N2127" s="57">
        <f t="shared" si="134"/>
        <v>0</v>
      </c>
      <c r="P2127" s="58">
        <f t="shared" si="135"/>
        <v>0</v>
      </c>
    </row>
    <row r="2128" spans="1:16" x14ac:dyDescent="0.3">
      <c r="A2128">
        <v>760</v>
      </c>
      <c r="B2128" t="s">
        <v>167</v>
      </c>
      <c r="C2128">
        <v>1996</v>
      </c>
      <c r="D2128" s="57">
        <v>0.28000000000000003</v>
      </c>
      <c r="E2128" s="57">
        <v>0</v>
      </c>
      <c r="F2128" s="57">
        <v>0</v>
      </c>
      <c r="G2128" s="57">
        <v>0</v>
      </c>
      <c r="H2128" s="57">
        <v>0</v>
      </c>
      <c r="I2128" s="57">
        <v>0</v>
      </c>
      <c r="J2128" s="57">
        <v>0.28000000000000003</v>
      </c>
      <c r="K2128" s="59" t="str">
        <f t="shared" si="132"/>
        <v>760.1996</v>
      </c>
      <c r="L2128" s="58">
        <f t="shared" si="133"/>
        <v>0</v>
      </c>
      <c r="M2128" s="58">
        <f>IFERROR(_xlfn.XLOOKUP(K2128,'02 By Fund. Year'!A:A,'02 By Fund. Year'!B:B),0)</f>
        <v>0</v>
      </c>
      <c r="N2128" s="57">
        <f t="shared" si="134"/>
        <v>0</v>
      </c>
      <c r="P2128" s="58">
        <f t="shared" si="135"/>
        <v>0</v>
      </c>
    </row>
    <row r="2129" spans="1:16" x14ac:dyDescent="0.3">
      <c r="A2129">
        <v>760</v>
      </c>
      <c r="B2129" t="s">
        <v>167</v>
      </c>
      <c r="C2129">
        <v>1995</v>
      </c>
      <c r="D2129" s="57">
        <v>0.21</v>
      </c>
      <c r="E2129" s="57">
        <v>0</v>
      </c>
      <c r="F2129" s="57">
        <v>0</v>
      </c>
      <c r="G2129" s="57">
        <v>0</v>
      </c>
      <c r="H2129" s="57">
        <v>0</v>
      </c>
      <c r="I2129" s="57">
        <v>0</v>
      </c>
      <c r="J2129" s="57">
        <v>0.21</v>
      </c>
      <c r="K2129" s="59" t="str">
        <f t="shared" si="132"/>
        <v>760.1995</v>
      </c>
      <c r="L2129" s="58">
        <f t="shared" si="133"/>
        <v>0</v>
      </c>
      <c r="M2129" s="58">
        <f>IFERROR(_xlfn.XLOOKUP(K2129,'02 By Fund. Year'!A:A,'02 By Fund. Year'!B:B),0)</f>
        <v>0</v>
      </c>
      <c r="N2129" s="57">
        <f t="shared" si="134"/>
        <v>0</v>
      </c>
      <c r="P2129" s="58">
        <f t="shared" si="135"/>
        <v>0</v>
      </c>
    </row>
    <row r="2130" spans="1:16" x14ac:dyDescent="0.3">
      <c r="A2130">
        <v>760</v>
      </c>
      <c r="B2130" t="s">
        <v>167</v>
      </c>
      <c r="C2130">
        <v>1994</v>
      </c>
      <c r="D2130" s="57">
        <v>0</v>
      </c>
      <c r="E2130" s="57">
        <v>0</v>
      </c>
      <c r="F2130" s="57">
        <v>0</v>
      </c>
      <c r="G2130" s="57">
        <v>0</v>
      </c>
      <c r="H2130" s="57">
        <v>0</v>
      </c>
      <c r="I2130" s="57">
        <v>0</v>
      </c>
      <c r="J2130" s="57">
        <v>0</v>
      </c>
      <c r="K2130" s="59" t="str">
        <f t="shared" si="132"/>
        <v>760.1994</v>
      </c>
      <c r="L2130" s="58">
        <f t="shared" si="133"/>
        <v>0</v>
      </c>
      <c r="M2130" s="58">
        <f>IFERROR(_xlfn.XLOOKUP(K2130,'02 By Fund. Year'!A:A,'02 By Fund. Year'!B:B),0)</f>
        <v>0</v>
      </c>
      <c r="N2130" s="57">
        <f t="shared" si="134"/>
        <v>0</v>
      </c>
      <c r="P2130" s="58">
        <f t="shared" si="135"/>
        <v>0</v>
      </c>
    </row>
    <row r="2131" spans="1:16" x14ac:dyDescent="0.3">
      <c r="A2131">
        <v>760</v>
      </c>
      <c r="B2131" t="s">
        <v>167</v>
      </c>
      <c r="C2131">
        <v>1993</v>
      </c>
      <c r="D2131" s="57">
        <v>0.23</v>
      </c>
      <c r="E2131" s="57">
        <v>0</v>
      </c>
      <c r="F2131" s="57">
        <v>0</v>
      </c>
      <c r="G2131" s="57">
        <v>0</v>
      </c>
      <c r="H2131" s="57">
        <v>0</v>
      </c>
      <c r="I2131" s="57">
        <v>0</v>
      </c>
      <c r="J2131" s="57">
        <v>0.23</v>
      </c>
      <c r="K2131" s="59" t="str">
        <f t="shared" si="132"/>
        <v>760.1993</v>
      </c>
      <c r="L2131" s="58">
        <f t="shared" si="133"/>
        <v>0</v>
      </c>
      <c r="M2131" s="58">
        <f>IFERROR(_xlfn.XLOOKUP(K2131,'02 By Fund. Year'!A:A,'02 By Fund. Year'!B:B),0)</f>
        <v>0</v>
      </c>
      <c r="N2131" s="57">
        <f t="shared" si="134"/>
        <v>0</v>
      </c>
      <c r="P2131" s="58">
        <f t="shared" si="135"/>
        <v>0</v>
      </c>
    </row>
    <row r="2132" spans="1:16" x14ac:dyDescent="0.3">
      <c r="A2132">
        <v>760</v>
      </c>
      <c r="B2132" t="s">
        <v>167</v>
      </c>
      <c r="C2132">
        <v>1992</v>
      </c>
      <c r="D2132" s="57">
        <v>0.27</v>
      </c>
      <c r="E2132" s="57">
        <v>0</v>
      </c>
      <c r="F2132" s="57">
        <v>0</v>
      </c>
      <c r="G2132" s="57">
        <v>0</v>
      </c>
      <c r="H2132" s="57">
        <v>0</v>
      </c>
      <c r="I2132" s="57">
        <v>0</v>
      </c>
      <c r="J2132" s="57">
        <v>0.27</v>
      </c>
      <c r="K2132" s="59" t="str">
        <f t="shared" si="132"/>
        <v>760.1992</v>
      </c>
      <c r="L2132" s="58">
        <f t="shared" si="133"/>
        <v>0</v>
      </c>
      <c r="M2132" s="58">
        <f>IFERROR(_xlfn.XLOOKUP(K2132,'02 By Fund. Year'!A:A,'02 By Fund. Year'!B:B),0)</f>
        <v>0</v>
      </c>
      <c r="N2132" s="57">
        <f t="shared" si="134"/>
        <v>0</v>
      </c>
      <c r="P2132" s="58">
        <f t="shared" si="135"/>
        <v>0</v>
      </c>
    </row>
    <row r="2133" spans="1:16" x14ac:dyDescent="0.3">
      <c r="A2133">
        <v>760</v>
      </c>
      <c r="B2133" t="s">
        <v>167</v>
      </c>
      <c r="C2133">
        <v>1991</v>
      </c>
      <c r="D2133" s="57">
        <v>0.3</v>
      </c>
      <c r="E2133" s="57">
        <v>0</v>
      </c>
      <c r="F2133" s="57">
        <v>0</v>
      </c>
      <c r="G2133" s="57">
        <v>0</v>
      </c>
      <c r="H2133" s="57">
        <v>0</v>
      </c>
      <c r="I2133" s="57">
        <v>0</v>
      </c>
      <c r="J2133" s="57">
        <v>0.3</v>
      </c>
      <c r="K2133" s="59" t="str">
        <f t="shared" si="132"/>
        <v>760.1991</v>
      </c>
      <c r="L2133" s="58">
        <f t="shared" si="133"/>
        <v>0</v>
      </c>
      <c r="M2133" s="58">
        <f>IFERROR(_xlfn.XLOOKUP(K2133,'02 By Fund. Year'!A:A,'02 By Fund. Year'!B:B),0)</f>
        <v>0</v>
      </c>
      <c r="N2133" s="57">
        <f t="shared" si="134"/>
        <v>0</v>
      </c>
      <c r="P2133" s="58">
        <f t="shared" si="135"/>
        <v>0</v>
      </c>
    </row>
    <row r="2134" spans="1:16" x14ac:dyDescent="0.3">
      <c r="A2134">
        <v>760</v>
      </c>
      <c r="B2134" t="s">
        <v>167</v>
      </c>
      <c r="C2134">
        <v>1990</v>
      </c>
      <c r="D2134" s="57">
        <v>0.35</v>
      </c>
      <c r="E2134" s="57">
        <v>0</v>
      </c>
      <c r="F2134" s="57">
        <v>0</v>
      </c>
      <c r="G2134" s="57">
        <v>0</v>
      </c>
      <c r="H2134" s="57">
        <v>0</v>
      </c>
      <c r="I2134" s="57">
        <v>0</v>
      </c>
      <c r="J2134" s="57">
        <v>0.35</v>
      </c>
      <c r="K2134" s="59" t="str">
        <f t="shared" si="132"/>
        <v>760.1990</v>
      </c>
      <c r="L2134" s="58">
        <f t="shared" si="133"/>
        <v>0</v>
      </c>
      <c r="M2134" s="58">
        <f>IFERROR(_xlfn.XLOOKUP(K2134,'02 By Fund. Year'!A:A,'02 By Fund. Year'!B:B),0)</f>
        <v>0</v>
      </c>
      <c r="N2134" s="57">
        <f t="shared" si="134"/>
        <v>0</v>
      </c>
      <c r="P2134" s="58">
        <f t="shared" si="135"/>
        <v>0</v>
      </c>
    </row>
    <row r="2135" spans="1:16" x14ac:dyDescent="0.3">
      <c r="A2135">
        <v>760</v>
      </c>
      <c r="B2135" t="s">
        <v>167</v>
      </c>
      <c r="C2135">
        <v>1989</v>
      </c>
      <c r="D2135" s="57">
        <v>0.36</v>
      </c>
      <c r="E2135" s="57">
        <v>0</v>
      </c>
      <c r="F2135" s="57">
        <v>0</v>
      </c>
      <c r="G2135" s="57">
        <v>0</v>
      </c>
      <c r="H2135" s="57">
        <v>0</v>
      </c>
      <c r="I2135" s="57">
        <v>0</v>
      </c>
      <c r="J2135" s="57">
        <v>0.36</v>
      </c>
      <c r="K2135" s="59" t="str">
        <f t="shared" si="132"/>
        <v>760.1989</v>
      </c>
      <c r="L2135" s="58">
        <f t="shared" si="133"/>
        <v>0</v>
      </c>
      <c r="M2135" s="58">
        <f>IFERROR(_xlfn.XLOOKUP(K2135,'02 By Fund. Year'!A:A,'02 By Fund. Year'!B:B),0)</f>
        <v>0</v>
      </c>
      <c r="N2135" s="57">
        <f t="shared" si="134"/>
        <v>0</v>
      </c>
      <c r="P2135" s="58">
        <f t="shared" si="135"/>
        <v>0</v>
      </c>
    </row>
    <row r="2136" spans="1:16" x14ac:dyDescent="0.3">
      <c r="A2136">
        <v>760</v>
      </c>
      <c r="B2136" t="s">
        <v>167</v>
      </c>
      <c r="C2136">
        <v>1988</v>
      </c>
      <c r="D2136" s="57">
        <v>0.37</v>
      </c>
      <c r="E2136" s="57">
        <v>0</v>
      </c>
      <c r="F2136" s="57">
        <v>0</v>
      </c>
      <c r="G2136" s="57">
        <v>0</v>
      </c>
      <c r="H2136" s="57">
        <v>0</v>
      </c>
      <c r="I2136" s="57">
        <v>0</v>
      </c>
      <c r="J2136" s="57">
        <v>0.37</v>
      </c>
      <c r="K2136" s="59" t="str">
        <f t="shared" si="132"/>
        <v>760.1988</v>
      </c>
      <c r="L2136" s="58">
        <f t="shared" si="133"/>
        <v>0</v>
      </c>
      <c r="M2136" s="58">
        <f>IFERROR(_xlfn.XLOOKUP(K2136,'02 By Fund. Year'!A:A,'02 By Fund. Year'!B:B),0)</f>
        <v>0</v>
      </c>
      <c r="N2136" s="57">
        <f t="shared" si="134"/>
        <v>0</v>
      </c>
      <c r="P2136" s="58">
        <f t="shared" si="135"/>
        <v>0</v>
      </c>
    </row>
    <row r="2137" spans="1:16" x14ac:dyDescent="0.3">
      <c r="A2137">
        <v>760</v>
      </c>
      <c r="B2137" t="s">
        <v>167</v>
      </c>
      <c r="C2137">
        <v>1987</v>
      </c>
      <c r="D2137" s="57">
        <v>1.1100000000000001</v>
      </c>
      <c r="E2137" s="57">
        <v>0</v>
      </c>
      <c r="F2137" s="57">
        <v>0</v>
      </c>
      <c r="G2137" s="57">
        <v>0</v>
      </c>
      <c r="H2137" s="57">
        <v>0.77</v>
      </c>
      <c r="I2137" s="57">
        <v>0</v>
      </c>
      <c r="J2137" s="57">
        <v>0.34</v>
      </c>
      <c r="K2137" s="59" t="str">
        <f t="shared" si="132"/>
        <v>760.1987</v>
      </c>
      <c r="L2137" s="58">
        <f t="shared" si="133"/>
        <v>0</v>
      </c>
      <c r="M2137" s="58">
        <f>IFERROR(_xlfn.XLOOKUP(K2137,'02 By Fund. Year'!A:A,'02 By Fund. Year'!B:B),0)</f>
        <v>0</v>
      </c>
      <c r="N2137" s="57">
        <f t="shared" si="134"/>
        <v>0</v>
      </c>
      <c r="P2137" s="58">
        <f t="shared" si="135"/>
        <v>-0.77</v>
      </c>
    </row>
    <row r="2138" spans="1:16" x14ac:dyDescent="0.3">
      <c r="A2138">
        <v>760</v>
      </c>
      <c r="B2138" t="s">
        <v>167</v>
      </c>
      <c r="C2138">
        <v>1986</v>
      </c>
      <c r="D2138" s="57">
        <v>0.88</v>
      </c>
      <c r="E2138" s="57">
        <v>0</v>
      </c>
      <c r="F2138" s="57">
        <v>0</v>
      </c>
      <c r="G2138" s="57">
        <v>0</v>
      </c>
      <c r="H2138" s="57">
        <v>0.63</v>
      </c>
      <c r="I2138" s="57">
        <v>0</v>
      </c>
      <c r="J2138" s="57">
        <v>0.25</v>
      </c>
      <c r="K2138" s="59" t="str">
        <f t="shared" si="132"/>
        <v>760.1986</v>
      </c>
      <c r="L2138" s="58">
        <f t="shared" si="133"/>
        <v>0</v>
      </c>
      <c r="M2138" s="58">
        <f>IFERROR(_xlfn.XLOOKUP(K2138,'02 By Fund. Year'!A:A,'02 By Fund. Year'!B:B),0)</f>
        <v>0</v>
      </c>
      <c r="N2138" s="57">
        <f t="shared" si="134"/>
        <v>0</v>
      </c>
      <c r="P2138" s="58">
        <f t="shared" si="135"/>
        <v>-0.63</v>
      </c>
    </row>
    <row r="2139" spans="1:16" x14ac:dyDescent="0.3">
      <c r="A2139">
        <v>760</v>
      </c>
      <c r="B2139" t="s">
        <v>167</v>
      </c>
      <c r="C2139">
        <v>1985</v>
      </c>
      <c r="D2139" s="57">
        <v>0.79</v>
      </c>
      <c r="E2139" s="57">
        <v>0</v>
      </c>
      <c r="F2139" s="57">
        <v>0</v>
      </c>
      <c r="G2139" s="57">
        <v>0</v>
      </c>
      <c r="H2139" s="57">
        <v>0.61</v>
      </c>
      <c r="I2139" s="57">
        <v>0</v>
      </c>
      <c r="J2139" s="57">
        <v>0.18</v>
      </c>
      <c r="K2139" s="59" t="str">
        <f t="shared" si="132"/>
        <v>760.1985</v>
      </c>
      <c r="L2139" s="58">
        <f t="shared" si="133"/>
        <v>0</v>
      </c>
      <c r="M2139" s="58">
        <f>IFERROR(_xlfn.XLOOKUP(K2139,'02 By Fund. Year'!A:A,'02 By Fund. Year'!B:B),0)</f>
        <v>0</v>
      </c>
      <c r="N2139" s="57">
        <f t="shared" si="134"/>
        <v>0</v>
      </c>
      <c r="P2139" s="58">
        <f t="shared" si="135"/>
        <v>-0.61</v>
      </c>
    </row>
    <row r="2140" spans="1:16" x14ac:dyDescent="0.3">
      <c r="A2140">
        <v>760</v>
      </c>
      <c r="B2140" t="s">
        <v>167</v>
      </c>
      <c r="C2140">
        <v>1984</v>
      </c>
      <c r="D2140" s="57">
        <v>0.56999999999999995</v>
      </c>
      <c r="E2140" s="57">
        <v>0</v>
      </c>
      <c r="F2140" s="57">
        <v>0</v>
      </c>
      <c r="G2140" s="57">
        <v>0</v>
      </c>
      <c r="H2140" s="57">
        <v>0.56999999999999995</v>
      </c>
      <c r="I2140" s="57">
        <v>0</v>
      </c>
      <c r="J2140" s="57">
        <v>0</v>
      </c>
      <c r="K2140" s="59" t="str">
        <f t="shared" si="132"/>
        <v>760.1984</v>
      </c>
      <c r="L2140" s="58">
        <f t="shared" si="133"/>
        <v>0</v>
      </c>
      <c r="M2140" s="58">
        <f>IFERROR(_xlfn.XLOOKUP(K2140,'02 By Fund. Year'!A:A,'02 By Fund. Year'!B:B),0)</f>
        <v>0</v>
      </c>
      <c r="N2140" s="57">
        <f t="shared" si="134"/>
        <v>0</v>
      </c>
      <c r="P2140" s="58">
        <f t="shared" si="135"/>
        <v>-0.56999999999999995</v>
      </c>
    </row>
    <row r="2141" spans="1:16" x14ac:dyDescent="0.3">
      <c r="A2141">
        <v>760</v>
      </c>
      <c r="B2141" t="s">
        <v>167</v>
      </c>
      <c r="C2141">
        <v>1983</v>
      </c>
      <c r="D2141" s="57">
        <v>0.13</v>
      </c>
      <c r="E2141" s="57">
        <v>0</v>
      </c>
      <c r="F2141" s="57">
        <v>0</v>
      </c>
      <c r="G2141" s="57">
        <v>0</v>
      </c>
      <c r="H2141" s="57">
        <v>0.13</v>
      </c>
      <c r="I2141" s="57">
        <v>0</v>
      </c>
      <c r="J2141" s="57">
        <v>0</v>
      </c>
      <c r="K2141" s="59" t="str">
        <f t="shared" si="132"/>
        <v>760.1983</v>
      </c>
      <c r="L2141" s="58">
        <f t="shared" si="133"/>
        <v>0</v>
      </c>
      <c r="M2141" s="58">
        <f>IFERROR(_xlfn.XLOOKUP(K2141,'02 By Fund. Year'!A:A,'02 By Fund. Year'!B:B),0)</f>
        <v>0</v>
      </c>
      <c r="N2141" s="57">
        <f t="shared" si="134"/>
        <v>0</v>
      </c>
      <c r="P2141" s="58">
        <f t="shared" si="135"/>
        <v>-0.13</v>
      </c>
    </row>
    <row r="2142" spans="1:16" x14ac:dyDescent="0.3">
      <c r="A2142">
        <v>762</v>
      </c>
      <c r="B2142" t="s">
        <v>168</v>
      </c>
      <c r="C2142">
        <v>2025</v>
      </c>
      <c r="D2142" s="57">
        <v>235165610.37</v>
      </c>
      <c r="E2142" s="57">
        <v>76743.899999999994</v>
      </c>
      <c r="F2142" s="57">
        <v>-253150.3</v>
      </c>
      <c r="G2142" s="57">
        <v>1141.7</v>
      </c>
      <c r="H2142" s="57">
        <v>226440652.44</v>
      </c>
      <c r="I2142" s="57">
        <v>6008940.3099999996</v>
      </c>
      <c r="J2142" s="57">
        <v>2538469.52</v>
      </c>
      <c r="K2142" s="59" t="str">
        <f t="shared" si="132"/>
        <v>762.2025</v>
      </c>
      <c r="L2142" s="58">
        <f t="shared" si="133"/>
        <v>-177548.1</v>
      </c>
      <c r="M2142" s="58">
        <f>IFERROR(_xlfn.XLOOKUP(K2142,'02 By Fund. Year'!A:A,'02 By Fund. Year'!B:B),0)</f>
        <v>-857391.19000000006</v>
      </c>
      <c r="N2142" s="57">
        <f t="shared" si="134"/>
        <v>-1034939.29</v>
      </c>
      <c r="P2142" s="58">
        <f t="shared" si="135"/>
        <v>-225583261.25</v>
      </c>
    </row>
    <row r="2143" spans="1:16" x14ac:dyDescent="0.3">
      <c r="A2143">
        <v>762</v>
      </c>
      <c r="B2143" t="s">
        <v>168</v>
      </c>
      <c r="C2143">
        <v>2024</v>
      </c>
      <c r="D2143" s="57">
        <v>2270979.21</v>
      </c>
      <c r="E2143" s="57">
        <v>0</v>
      </c>
      <c r="F2143" s="57">
        <v>-164831.81</v>
      </c>
      <c r="G2143" s="57">
        <v>985.47</v>
      </c>
      <c r="H2143" s="57">
        <v>1376696.2</v>
      </c>
      <c r="I2143" s="57">
        <v>-1045.6400000000001</v>
      </c>
      <c r="J2143" s="57">
        <v>729511.37</v>
      </c>
      <c r="K2143" s="59" t="str">
        <f t="shared" si="132"/>
        <v>762.2024</v>
      </c>
      <c r="L2143" s="58">
        <f t="shared" si="133"/>
        <v>-165817.28</v>
      </c>
      <c r="M2143" s="58">
        <f>IFERROR(_xlfn.XLOOKUP(K2143,'02 By Fund. Year'!A:A,'02 By Fund. Year'!B:B),0)</f>
        <v>1358208.2899999998</v>
      </c>
      <c r="N2143" s="57">
        <f t="shared" si="134"/>
        <v>1192391.0099999998</v>
      </c>
      <c r="P2143" s="58">
        <f t="shared" si="135"/>
        <v>-2734904.4899999998</v>
      </c>
    </row>
    <row r="2144" spans="1:16" x14ac:dyDescent="0.3">
      <c r="A2144">
        <v>762</v>
      </c>
      <c r="B2144" t="s">
        <v>168</v>
      </c>
      <c r="C2144">
        <v>2023</v>
      </c>
      <c r="D2144" s="57">
        <v>676539.92</v>
      </c>
      <c r="E2144" s="57">
        <v>827.25</v>
      </c>
      <c r="F2144" s="57">
        <v>-28885.91</v>
      </c>
      <c r="G2144" s="57">
        <v>811.37</v>
      </c>
      <c r="H2144" s="57">
        <v>227920.66</v>
      </c>
      <c r="I2144" s="57">
        <v>9.99</v>
      </c>
      <c r="J2144" s="57">
        <v>419739.24</v>
      </c>
      <c r="K2144" s="59" t="str">
        <f t="shared" si="132"/>
        <v>762.2023</v>
      </c>
      <c r="L2144" s="58">
        <f t="shared" si="133"/>
        <v>-28870.03</v>
      </c>
      <c r="M2144" s="58">
        <f>IFERROR(_xlfn.XLOOKUP(K2144,'02 By Fund. Year'!A:A,'02 By Fund. Year'!B:B),0)</f>
        <v>486821.31999999995</v>
      </c>
      <c r="N2144" s="57">
        <f t="shared" si="134"/>
        <v>457951.28999999992</v>
      </c>
      <c r="P2144" s="58">
        <f t="shared" si="135"/>
        <v>-714741.98</v>
      </c>
    </row>
    <row r="2145" spans="1:16" x14ac:dyDescent="0.3">
      <c r="A2145">
        <v>762</v>
      </c>
      <c r="B2145" t="s">
        <v>168</v>
      </c>
      <c r="C2145">
        <v>2022</v>
      </c>
      <c r="D2145" s="57">
        <v>364209.18</v>
      </c>
      <c r="E2145" s="57">
        <v>0</v>
      </c>
      <c r="F2145" s="57">
        <v>-18315.03</v>
      </c>
      <c r="G2145" s="57">
        <v>766.75</v>
      </c>
      <c r="H2145" s="57">
        <v>152307.85</v>
      </c>
      <c r="I2145" s="57">
        <v>7.84</v>
      </c>
      <c r="J2145" s="57">
        <v>192811.71</v>
      </c>
      <c r="K2145" s="59" t="str">
        <f t="shared" si="132"/>
        <v>762.2022</v>
      </c>
      <c r="L2145" s="58">
        <f t="shared" si="133"/>
        <v>-19081.78</v>
      </c>
      <c r="M2145" s="58">
        <f>IFERROR(_xlfn.XLOOKUP(K2145,'02 By Fund. Year'!A:A,'02 By Fund. Year'!B:B),0)</f>
        <v>30274.170000000002</v>
      </c>
      <c r="N2145" s="57">
        <f t="shared" si="134"/>
        <v>11192.390000000003</v>
      </c>
      <c r="P2145" s="58">
        <f t="shared" si="135"/>
        <v>-182582.02000000002</v>
      </c>
    </row>
    <row r="2146" spans="1:16" x14ac:dyDescent="0.3">
      <c r="A2146">
        <v>762</v>
      </c>
      <c r="B2146" t="s">
        <v>168</v>
      </c>
      <c r="C2146">
        <v>2021</v>
      </c>
      <c r="D2146" s="57">
        <v>149528.29999999999</v>
      </c>
      <c r="E2146" s="57">
        <v>0</v>
      </c>
      <c r="F2146" s="57">
        <v>-25078.98</v>
      </c>
      <c r="G2146" s="57">
        <v>1101.03</v>
      </c>
      <c r="H2146" s="57">
        <v>58626.52</v>
      </c>
      <c r="I2146" s="57">
        <v>-269.51</v>
      </c>
      <c r="J2146" s="57">
        <v>64991.28</v>
      </c>
      <c r="K2146" s="59" t="str">
        <f t="shared" si="132"/>
        <v>762.2021</v>
      </c>
      <c r="L2146" s="58">
        <f t="shared" si="133"/>
        <v>-26180.01</v>
      </c>
      <c r="M2146" s="58">
        <f>IFERROR(_xlfn.XLOOKUP(K2146,'02 By Fund. Year'!A:A,'02 By Fund. Year'!B:B),0)</f>
        <v>33153.519999999997</v>
      </c>
      <c r="N2146" s="57">
        <f t="shared" si="134"/>
        <v>6973.5099999999984</v>
      </c>
      <c r="P2146" s="58">
        <f t="shared" si="135"/>
        <v>-91780.04</v>
      </c>
    </row>
    <row r="2147" spans="1:16" x14ac:dyDescent="0.3">
      <c r="A2147">
        <v>762</v>
      </c>
      <c r="B2147" t="s">
        <v>168</v>
      </c>
      <c r="C2147">
        <v>2020</v>
      </c>
      <c r="D2147" s="57">
        <v>53492.57</v>
      </c>
      <c r="E2147" s="57">
        <v>0</v>
      </c>
      <c r="F2147" s="57">
        <v>-12305.2</v>
      </c>
      <c r="G2147" s="57">
        <v>894.24</v>
      </c>
      <c r="H2147" s="57">
        <v>3506.9</v>
      </c>
      <c r="I2147" s="57">
        <v>28.11</v>
      </c>
      <c r="J2147" s="57">
        <v>36758.120000000003</v>
      </c>
      <c r="K2147" s="59" t="str">
        <f t="shared" si="132"/>
        <v>762.2020</v>
      </c>
      <c r="L2147" s="58">
        <f t="shared" si="133"/>
        <v>-13199.44</v>
      </c>
      <c r="M2147" s="58">
        <f>IFERROR(_xlfn.XLOOKUP(K2147,'02 By Fund. Year'!A:A,'02 By Fund. Year'!B:B),0)</f>
        <v>7019.4400000000005</v>
      </c>
      <c r="N2147" s="57">
        <f t="shared" si="134"/>
        <v>-6180</v>
      </c>
      <c r="P2147" s="58">
        <f t="shared" si="135"/>
        <v>-10526.34</v>
      </c>
    </row>
    <row r="2148" spans="1:16" x14ac:dyDescent="0.3">
      <c r="A2148">
        <v>762</v>
      </c>
      <c r="B2148" t="s">
        <v>168</v>
      </c>
      <c r="C2148">
        <v>2019</v>
      </c>
      <c r="D2148" s="57">
        <v>44752.66</v>
      </c>
      <c r="E2148" s="57">
        <v>0</v>
      </c>
      <c r="F2148" s="57">
        <v>-4176.2700000000004</v>
      </c>
      <c r="G2148" s="57">
        <v>2040.16</v>
      </c>
      <c r="H2148" s="57">
        <v>5803.05</v>
      </c>
      <c r="I2148" s="57">
        <v>-15.27</v>
      </c>
      <c r="J2148" s="57">
        <v>32748.45</v>
      </c>
      <c r="K2148" s="59" t="str">
        <f t="shared" si="132"/>
        <v>762.2019</v>
      </c>
      <c r="L2148" s="58">
        <f t="shared" si="133"/>
        <v>-6216.43</v>
      </c>
      <c r="M2148" s="58">
        <f>IFERROR(_xlfn.XLOOKUP(K2148,'02 By Fund. Year'!A:A,'02 By Fund. Year'!B:B),0)</f>
        <v>-335.56</v>
      </c>
      <c r="N2148" s="57">
        <f t="shared" si="134"/>
        <v>-6551.9900000000007</v>
      </c>
      <c r="P2148" s="58">
        <f t="shared" si="135"/>
        <v>-5467.49</v>
      </c>
    </row>
    <row r="2149" spans="1:16" x14ac:dyDescent="0.3">
      <c r="A2149">
        <v>762</v>
      </c>
      <c r="B2149" t="s">
        <v>168</v>
      </c>
      <c r="C2149">
        <v>2018</v>
      </c>
      <c r="D2149" s="57">
        <v>23500.31</v>
      </c>
      <c r="E2149" s="57">
        <v>0</v>
      </c>
      <c r="F2149" s="57">
        <v>0</v>
      </c>
      <c r="G2149" s="57">
        <v>6384.48</v>
      </c>
      <c r="H2149" s="57">
        <v>1573.32</v>
      </c>
      <c r="I2149" s="57">
        <v>0</v>
      </c>
      <c r="J2149" s="57">
        <v>15542.51</v>
      </c>
      <c r="K2149" s="59" t="str">
        <f t="shared" si="132"/>
        <v>762.2018</v>
      </c>
      <c r="L2149" s="58">
        <f t="shared" si="133"/>
        <v>-6384.48</v>
      </c>
      <c r="M2149" s="58">
        <f>IFERROR(_xlfn.XLOOKUP(K2149,'02 By Fund. Year'!A:A,'02 By Fund. Year'!B:B),0)</f>
        <v>0</v>
      </c>
      <c r="N2149" s="57">
        <f t="shared" si="134"/>
        <v>-6384.48</v>
      </c>
      <c r="P2149" s="58">
        <f t="shared" si="135"/>
        <v>-1573.32</v>
      </c>
    </row>
    <row r="2150" spans="1:16" x14ac:dyDescent="0.3">
      <c r="A2150">
        <v>762</v>
      </c>
      <c r="B2150" t="s">
        <v>168</v>
      </c>
      <c r="C2150">
        <v>2017</v>
      </c>
      <c r="D2150" s="57">
        <v>10039.23</v>
      </c>
      <c r="E2150" s="57">
        <v>0</v>
      </c>
      <c r="F2150" s="57">
        <v>0</v>
      </c>
      <c r="G2150" s="57">
        <v>174.69</v>
      </c>
      <c r="H2150" s="57">
        <v>786.27</v>
      </c>
      <c r="I2150" s="57">
        <v>0</v>
      </c>
      <c r="J2150" s="57">
        <v>9078.27</v>
      </c>
      <c r="K2150" s="59" t="str">
        <f t="shared" si="132"/>
        <v>762.2017</v>
      </c>
      <c r="L2150" s="58">
        <f t="shared" si="133"/>
        <v>-174.69</v>
      </c>
      <c r="M2150" s="58">
        <f>IFERROR(_xlfn.XLOOKUP(K2150,'02 By Fund. Year'!A:A,'02 By Fund. Year'!B:B),0)</f>
        <v>0</v>
      </c>
      <c r="N2150" s="57">
        <f t="shared" si="134"/>
        <v>-174.69</v>
      </c>
      <c r="P2150" s="58">
        <f t="shared" si="135"/>
        <v>-786.27</v>
      </c>
    </row>
    <row r="2151" spans="1:16" x14ac:dyDescent="0.3">
      <c r="A2151">
        <v>762</v>
      </c>
      <c r="B2151" t="s">
        <v>168</v>
      </c>
      <c r="C2151">
        <v>2016</v>
      </c>
      <c r="D2151" s="57">
        <v>9653.9699999999993</v>
      </c>
      <c r="E2151" s="57">
        <v>0</v>
      </c>
      <c r="F2151" s="57">
        <v>0</v>
      </c>
      <c r="G2151" s="57">
        <v>2468.29</v>
      </c>
      <c r="H2151" s="57">
        <v>831.01</v>
      </c>
      <c r="I2151" s="57">
        <v>0</v>
      </c>
      <c r="J2151" s="57">
        <v>6354.67</v>
      </c>
      <c r="K2151" s="59" t="str">
        <f t="shared" si="132"/>
        <v>762.2016</v>
      </c>
      <c r="L2151" s="58">
        <f t="shared" si="133"/>
        <v>-2468.29</v>
      </c>
      <c r="M2151" s="58">
        <f>IFERROR(_xlfn.XLOOKUP(K2151,'02 By Fund. Year'!A:A,'02 By Fund. Year'!B:B),0)</f>
        <v>0</v>
      </c>
      <c r="N2151" s="57">
        <f t="shared" si="134"/>
        <v>-2468.29</v>
      </c>
      <c r="P2151" s="58">
        <f t="shared" si="135"/>
        <v>-831.01</v>
      </c>
    </row>
    <row r="2152" spans="1:16" x14ac:dyDescent="0.3">
      <c r="A2152">
        <v>762</v>
      </c>
      <c r="B2152" t="s">
        <v>168</v>
      </c>
      <c r="C2152">
        <v>2015</v>
      </c>
      <c r="D2152" s="57">
        <v>5293.58</v>
      </c>
      <c r="E2152" s="57">
        <v>0</v>
      </c>
      <c r="F2152" s="57">
        <v>0</v>
      </c>
      <c r="G2152" s="57">
        <v>126.79</v>
      </c>
      <c r="H2152" s="57">
        <v>745.23</v>
      </c>
      <c r="I2152" s="57">
        <v>0</v>
      </c>
      <c r="J2152" s="57">
        <v>4421.5600000000004</v>
      </c>
      <c r="K2152" s="59" t="str">
        <f t="shared" si="132"/>
        <v>762.2015</v>
      </c>
      <c r="L2152" s="58">
        <f t="shared" si="133"/>
        <v>-126.79</v>
      </c>
      <c r="M2152" s="58">
        <f>IFERROR(_xlfn.XLOOKUP(K2152,'02 By Fund. Year'!A:A,'02 By Fund. Year'!B:B),0)</f>
        <v>0</v>
      </c>
      <c r="N2152" s="57">
        <f t="shared" si="134"/>
        <v>-126.79</v>
      </c>
      <c r="P2152" s="58">
        <f t="shared" si="135"/>
        <v>-745.23</v>
      </c>
    </row>
    <row r="2153" spans="1:16" x14ac:dyDescent="0.3">
      <c r="A2153">
        <v>762</v>
      </c>
      <c r="B2153" t="s">
        <v>168</v>
      </c>
      <c r="C2153">
        <v>2014</v>
      </c>
      <c r="D2153" s="57">
        <v>6663.44</v>
      </c>
      <c r="E2153" s="57">
        <v>0</v>
      </c>
      <c r="F2153" s="57">
        <v>0</v>
      </c>
      <c r="G2153" s="57">
        <v>70.459999999999994</v>
      </c>
      <c r="H2153" s="57">
        <v>612.86</v>
      </c>
      <c r="I2153" s="57">
        <v>0</v>
      </c>
      <c r="J2153" s="57">
        <v>5980.12</v>
      </c>
      <c r="K2153" s="59" t="str">
        <f t="shared" si="132"/>
        <v>762.2014</v>
      </c>
      <c r="L2153" s="58">
        <f t="shared" si="133"/>
        <v>-70.459999999999994</v>
      </c>
      <c r="M2153" s="58">
        <f>IFERROR(_xlfn.XLOOKUP(K2153,'02 By Fund. Year'!A:A,'02 By Fund. Year'!B:B),0)</f>
        <v>0</v>
      </c>
      <c r="N2153" s="57">
        <f t="shared" si="134"/>
        <v>-70.459999999999994</v>
      </c>
      <c r="P2153" s="58">
        <f t="shared" si="135"/>
        <v>-612.86</v>
      </c>
    </row>
    <row r="2154" spans="1:16" x14ac:dyDescent="0.3">
      <c r="A2154">
        <v>762</v>
      </c>
      <c r="B2154" t="s">
        <v>168</v>
      </c>
      <c r="C2154">
        <v>2013</v>
      </c>
      <c r="D2154" s="57">
        <v>4782.1099999999997</v>
      </c>
      <c r="E2154" s="57">
        <v>0</v>
      </c>
      <c r="F2154" s="57">
        <v>0</v>
      </c>
      <c r="G2154" s="57">
        <v>72.569999999999993</v>
      </c>
      <c r="H2154" s="57">
        <v>1.82</v>
      </c>
      <c r="I2154" s="57">
        <v>0</v>
      </c>
      <c r="J2154" s="57">
        <v>4707.72</v>
      </c>
      <c r="K2154" s="59" t="str">
        <f t="shared" si="132"/>
        <v>762.2013</v>
      </c>
      <c r="L2154" s="58">
        <f t="shared" si="133"/>
        <v>-72.569999999999993</v>
      </c>
      <c r="M2154" s="58">
        <f>IFERROR(_xlfn.XLOOKUP(K2154,'02 By Fund. Year'!A:A,'02 By Fund. Year'!B:B),0)</f>
        <v>0</v>
      </c>
      <c r="N2154" s="57">
        <f t="shared" si="134"/>
        <v>-72.569999999999993</v>
      </c>
      <c r="P2154" s="58">
        <f t="shared" si="135"/>
        <v>-1.82</v>
      </c>
    </row>
    <row r="2155" spans="1:16" x14ac:dyDescent="0.3">
      <c r="A2155">
        <v>762</v>
      </c>
      <c r="B2155" t="s">
        <v>168</v>
      </c>
      <c r="C2155">
        <v>2012</v>
      </c>
      <c r="D2155" s="57">
        <v>3615.58</v>
      </c>
      <c r="E2155" s="57">
        <v>0</v>
      </c>
      <c r="F2155" s="57">
        <v>0</v>
      </c>
      <c r="G2155" s="57">
        <v>61.26</v>
      </c>
      <c r="H2155" s="57">
        <v>0.8</v>
      </c>
      <c r="I2155" s="57">
        <v>0</v>
      </c>
      <c r="J2155" s="57">
        <v>3553.52</v>
      </c>
      <c r="K2155" s="59" t="str">
        <f t="shared" si="132"/>
        <v>762.2012</v>
      </c>
      <c r="L2155" s="58">
        <f t="shared" si="133"/>
        <v>-61.26</v>
      </c>
      <c r="M2155" s="58">
        <f>IFERROR(_xlfn.XLOOKUP(K2155,'02 By Fund. Year'!A:A,'02 By Fund. Year'!B:B),0)</f>
        <v>0</v>
      </c>
      <c r="N2155" s="57">
        <f t="shared" si="134"/>
        <v>-61.26</v>
      </c>
      <c r="P2155" s="58">
        <f t="shared" si="135"/>
        <v>-0.8</v>
      </c>
    </row>
    <row r="2156" spans="1:16" x14ac:dyDescent="0.3">
      <c r="A2156">
        <v>762</v>
      </c>
      <c r="B2156" t="s">
        <v>168</v>
      </c>
      <c r="C2156">
        <v>2011</v>
      </c>
      <c r="D2156" s="57">
        <v>6648.63</v>
      </c>
      <c r="E2156" s="57">
        <v>0</v>
      </c>
      <c r="F2156" s="57">
        <v>0</v>
      </c>
      <c r="G2156" s="57">
        <v>60.62</v>
      </c>
      <c r="H2156" s="57">
        <v>304.58</v>
      </c>
      <c r="I2156" s="57">
        <v>0</v>
      </c>
      <c r="J2156" s="57">
        <v>6283.43</v>
      </c>
      <c r="K2156" s="59" t="str">
        <f t="shared" si="132"/>
        <v>762.2011</v>
      </c>
      <c r="L2156" s="58">
        <f t="shared" si="133"/>
        <v>-60.62</v>
      </c>
      <c r="M2156" s="58">
        <f>IFERROR(_xlfn.XLOOKUP(K2156,'02 By Fund. Year'!A:A,'02 By Fund. Year'!B:B),0)</f>
        <v>0</v>
      </c>
      <c r="N2156" s="57">
        <f t="shared" si="134"/>
        <v>-60.62</v>
      </c>
      <c r="P2156" s="58">
        <f t="shared" si="135"/>
        <v>-304.58</v>
      </c>
    </row>
    <row r="2157" spans="1:16" x14ac:dyDescent="0.3">
      <c r="A2157">
        <v>762</v>
      </c>
      <c r="B2157" t="s">
        <v>168</v>
      </c>
      <c r="C2157">
        <v>2010</v>
      </c>
      <c r="D2157" s="57">
        <v>3325.77</v>
      </c>
      <c r="E2157" s="57">
        <v>0</v>
      </c>
      <c r="F2157" s="57">
        <v>0</v>
      </c>
      <c r="G2157" s="57">
        <v>77.52</v>
      </c>
      <c r="H2157" s="57">
        <v>297.83</v>
      </c>
      <c r="I2157" s="57">
        <v>0</v>
      </c>
      <c r="J2157" s="57">
        <v>2950.42</v>
      </c>
      <c r="K2157" s="59" t="str">
        <f t="shared" si="132"/>
        <v>762.2010</v>
      </c>
      <c r="L2157" s="58">
        <f t="shared" si="133"/>
        <v>-77.52</v>
      </c>
      <c r="M2157" s="58">
        <f>IFERROR(_xlfn.XLOOKUP(K2157,'02 By Fund. Year'!A:A,'02 By Fund. Year'!B:B),0)</f>
        <v>0</v>
      </c>
      <c r="N2157" s="57">
        <f t="shared" si="134"/>
        <v>-77.52</v>
      </c>
      <c r="P2157" s="58">
        <f t="shared" si="135"/>
        <v>-297.83</v>
      </c>
    </row>
    <row r="2158" spans="1:16" x14ac:dyDescent="0.3">
      <c r="A2158">
        <v>762</v>
      </c>
      <c r="B2158" t="s">
        <v>168</v>
      </c>
      <c r="C2158">
        <v>2009</v>
      </c>
      <c r="D2158" s="57">
        <v>4901.8900000000003</v>
      </c>
      <c r="E2158" s="57">
        <v>0</v>
      </c>
      <c r="F2158" s="57">
        <v>0</v>
      </c>
      <c r="G2158" s="57">
        <v>806.99</v>
      </c>
      <c r="H2158" s="57">
        <v>335.35</v>
      </c>
      <c r="I2158" s="57">
        <v>0</v>
      </c>
      <c r="J2158" s="57">
        <v>3759.55</v>
      </c>
      <c r="K2158" s="59" t="str">
        <f t="shared" si="132"/>
        <v>762.2009</v>
      </c>
      <c r="L2158" s="58">
        <f t="shared" si="133"/>
        <v>-806.99</v>
      </c>
      <c r="M2158" s="58">
        <f>IFERROR(_xlfn.XLOOKUP(K2158,'02 By Fund. Year'!A:A,'02 By Fund. Year'!B:B),0)</f>
        <v>0</v>
      </c>
      <c r="N2158" s="57">
        <f t="shared" si="134"/>
        <v>-806.99</v>
      </c>
      <c r="P2158" s="58">
        <f t="shared" si="135"/>
        <v>-335.35</v>
      </c>
    </row>
    <row r="2159" spans="1:16" x14ac:dyDescent="0.3">
      <c r="A2159">
        <v>762</v>
      </c>
      <c r="B2159" t="s">
        <v>168</v>
      </c>
      <c r="C2159">
        <v>2008</v>
      </c>
      <c r="D2159" s="57">
        <v>2521.5500000000002</v>
      </c>
      <c r="E2159" s="57">
        <v>0</v>
      </c>
      <c r="F2159" s="57">
        <v>0</v>
      </c>
      <c r="G2159" s="57">
        <v>507.72</v>
      </c>
      <c r="H2159" s="57">
        <v>332.52</v>
      </c>
      <c r="I2159" s="57">
        <v>0</v>
      </c>
      <c r="J2159" s="57">
        <v>1681.31</v>
      </c>
      <c r="K2159" s="59" t="str">
        <f t="shared" si="132"/>
        <v>762.2008</v>
      </c>
      <c r="L2159" s="58">
        <f t="shared" si="133"/>
        <v>-507.72</v>
      </c>
      <c r="M2159" s="58">
        <f>IFERROR(_xlfn.XLOOKUP(K2159,'02 By Fund. Year'!A:A,'02 By Fund. Year'!B:B),0)</f>
        <v>0</v>
      </c>
      <c r="N2159" s="57">
        <f t="shared" si="134"/>
        <v>-507.72</v>
      </c>
      <c r="P2159" s="58">
        <f t="shared" si="135"/>
        <v>-332.52</v>
      </c>
    </row>
    <row r="2160" spans="1:16" x14ac:dyDescent="0.3">
      <c r="A2160">
        <v>762</v>
      </c>
      <c r="B2160" t="s">
        <v>168</v>
      </c>
      <c r="C2160">
        <v>2007</v>
      </c>
      <c r="D2160" s="57">
        <v>923.45</v>
      </c>
      <c r="E2160" s="57">
        <v>0</v>
      </c>
      <c r="F2160" s="57">
        <v>0</v>
      </c>
      <c r="G2160" s="57">
        <v>89.85</v>
      </c>
      <c r="H2160" s="57">
        <v>31.62</v>
      </c>
      <c r="I2160" s="57">
        <v>0</v>
      </c>
      <c r="J2160" s="57">
        <v>801.98</v>
      </c>
      <c r="K2160" s="59" t="str">
        <f t="shared" si="132"/>
        <v>762.2007</v>
      </c>
      <c r="L2160" s="58">
        <f t="shared" si="133"/>
        <v>-89.85</v>
      </c>
      <c r="M2160" s="58">
        <f>IFERROR(_xlfn.XLOOKUP(K2160,'02 By Fund. Year'!A:A,'02 By Fund. Year'!B:B),0)</f>
        <v>0</v>
      </c>
      <c r="N2160" s="57">
        <f t="shared" si="134"/>
        <v>-89.85</v>
      </c>
      <c r="P2160" s="58">
        <f t="shared" si="135"/>
        <v>-31.62</v>
      </c>
    </row>
    <row r="2161" spans="1:16" x14ac:dyDescent="0.3">
      <c r="A2161">
        <v>762</v>
      </c>
      <c r="B2161" t="s">
        <v>168</v>
      </c>
      <c r="C2161">
        <v>2006</v>
      </c>
      <c r="D2161" s="57">
        <v>870.77</v>
      </c>
      <c r="E2161" s="57">
        <v>0</v>
      </c>
      <c r="F2161" s="57">
        <v>0</v>
      </c>
      <c r="G2161" s="57">
        <v>99.05</v>
      </c>
      <c r="H2161" s="57">
        <v>68.42</v>
      </c>
      <c r="I2161" s="57">
        <v>0</v>
      </c>
      <c r="J2161" s="57">
        <v>703.3</v>
      </c>
      <c r="K2161" s="59" t="str">
        <f t="shared" si="132"/>
        <v>762.2006</v>
      </c>
      <c r="L2161" s="58">
        <f t="shared" si="133"/>
        <v>-99.05</v>
      </c>
      <c r="M2161" s="58">
        <f>IFERROR(_xlfn.XLOOKUP(K2161,'02 By Fund. Year'!A:A,'02 By Fund. Year'!B:B),0)</f>
        <v>0</v>
      </c>
      <c r="N2161" s="57">
        <f t="shared" si="134"/>
        <v>-99.05</v>
      </c>
      <c r="P2161" s="58">
        <f t="shared" si="135"/>
        <v>-68.42</v>
      </c>
    </row>
    <row r="2162" spans="1:16" x14ac:dyDescent="0.3">
      <c r="A2162">
        <v>762</v>
      </c>
      <c r="B2162" t="s">
        <v>168</v>
      </c>
      <c r="C2162">
        <v>2005</v>
      </c>
      <c r="D2162" s="57">
        <v>890.99</v>
      </c>
      <c r="E2162" s="57">
        <v>0</v>
      </c>
      <c r="F2162" s="57">
        <v>0</v>
      </c>
      <c r="G2162" s="57">
        <v>100.6</v>
      </c>
      <c r="H2162" s="57">
        <v>20.71</v>
      </c>
      <c r="I2162" s="57">
        <v>0</v>
      </c>
      <c r="J2162" s="57">
        <v>769.68</v>
      </c>
      <c r="K2162" s="59" t="str">
        <f t="shared" si="132"/>
        <v>762.2005</v>
      </c>
      <c r="L2162" s="58">
        <f t="shared" si="133"/>
        <v>-100.6</v>
      </c>
      <c r="M2162" s="58">
        <f>IFERROR(_xlfn.XLOOKUP(K2162,'02 By Fund. Year'!A:A,'02 By Fund. Year'!B:B),0)</f>
        <v>0</v>
      </c>
      <c r="N2162" s="57">
        <f t="shared" si="134"/>
        <v>-100.6</v>
      </c>
      <c r="P2162" s="58">
        <f t="shared" si="135"/>
        <v>-20.71</v>
      </c>
    </row>
    <row r="2163" spans="1:16" x14ac:dyDescent="0.3">
      <c r="A2163">
        <v>762</v>
      </c>
      <c r="B2163" t="s">
        <v>168</v>
      </c>
      <c r="C2163">
        <v>2004</v>
      </c>
      <c r="D2163" s="57">
        <v>515.26</v>
      </c>
      <c r="E2163" s="57">
        <v>0</v>
      </c>
      <c r="F2163" s="57">
        <v>0</v>
      </c>
      <c r="G2163" s="57">
        <v>77.47</v>
      </c>
      <c r="H2163" s="57">
        <v>8.98</v>
      </c>
      <c r="I2163" s="57">
        <v>0</v>
      </c>
      <c r="J2163" s="57">
        <v>428.81</v>
      </c>
      <c r="K2163" s="59" t="str">
        <f t="shared" si="132"/>
        <v>762.2004</v>
      </c>
      <c r="L2163" s="58">
        <f t="shared" si="133"/>
        <v>-77.47</v>
      </c>
      <c r="M2163" s="58">
        <f>IFERROR(_xlfn.XLOOKUP(K2163,'02 By Fund. Year'!A:A,'02 By Fund. Year'!B:B),0)</f>
        <v>0</v>
      </c>
      <c r="N2163" s="57">
        <f t="shared" si="134"/>
        <v>-77.47</v>
      </c>
      <c r="P2163" s="58">
        <f t="shared" si="135"/>
        <v>-8.98</v>
      </c>
    </row>
    <row r="2164" spans="1:16" x14ac:dyDescent="0.3">
      <c r="A2164">
        <v>762</v>
      </c>
      <c r="B2164" t="s">
        <v>168</v>
      </c>
      <c r="C2164">
        <v>2003</v>
      </c>
      <c r="D2164" s="57">
        <v>317.49</v>
      </c>
      <c r="E2164" s="57">
        <v>0</v>
      </c>
      <c r="F2164" s="57">
        <v>0</v>
      </c>
      <c r="G2164" s="57">
        <v>45.48</v>
      </c>
      <c r="H2164" s="57">
        <v>0</v>
      </c>
      <c r="I2164" s="57">
        <v>0</v>
      </c>
      <c r="J2164" s="57">
        <v>272.01</v>
      </c>
      <c r="K2164" s="59" t="str">
        <f t="shared" si="132"/>
        <v>762.2003</v>
      </c>
      <c r="L2164" s="58">
        <f t="shared" si="133"/>
        <v>-45.48</v>
      </c>
      <c r="M2164" s="58">
        <f>IFERROR(_xlfn.XLOOKUP(K2164,'02 By Fund. Year'!A:A,'02 By Fund. Year'!B:B),0)</f>
        <v>0</v>
      </c>
      <c r="N2164" s="57">
        <f t="shared" si="134"/>
        <v>-45.48</v>
      </c>
      <c r="P2164" s="58">
        <f t="shared" si="135"/>
        <v>0</v>
      </c>
    </row>
    <row r="2165" spans="1:16" x14ac:dyDescent="0.3">
      <c r="A2165">
        <v>762</v>
      </c>
      <c r="B2165" t="s">
        <v>168</v>
      </c>
      <c r="C2165">
        <v>2002</v>
      </c>
      <c r="D2165" s="57">
        <v>309.93</v>
      </c>
      <c r="E2165" s="57">
        <v>0</v>
      </c>
      <c r="F2165" s="57">
        <v>0</v>
      </c>
      <c r="G2165" s="57">
        <v>0</v>
      </c>
      <c r="H2165" s="57">
        <v>0</v>
      </c>
      <c r="I2165" s="57">
        <v>0</v>
      </c>
      <c r="J2165" s="57">
        <v>309.93</v>
      </c>
      <c r="K2165" s="59" t="str">
        <f t="shared" si="132"/>
        <v>762.2002</v>
      </c>
      <c r="L2165" s="58">
        <f t="shared" si="133"/>
        <v>0</v>
      </c>
      <c r="M2165" s="58">
        <f>IFERROR(_xlfn.XLOOKUP(K2165,'02 By Fund. Year'!A:A,'02 By Fund. Year'!B:B),0)</f>
        <v>0</v>
      </c>
      <c r="N2165" s="57">
        <f t="shared" si="134"/>
        <v>0</v>
      </c>
      <c r="P2165" s="58">
        <f t="shared" si="135"/>
        <v>0</v>
      </c>
    </row>
    <row r="2166" spans="1:16" x14ac:dyDescent="0.3">
      <c r="A2166">
        <v>762</v>
      </c>
      <c r="B2166" t="s">
        <v>168</v>
      </c>
      <c r="C2166">
        <v>2001</v>
      </c>
      <c r="D2166" s="57">
        <v>506.74</v>
      </c>
      <c r="E2166" s="57">
        <v>0</v>
      </c>
      <c r="F2166" s="57">
        <v>0</v>
      </c>
      <c r="G2166" s="57">
        <v>0</v>
      </c>
      <c r="H2166" s="57">
        <v>0</v>
      </c>
      <c r="I2166" s="57">
        <v>0</v>
      </c>
      <c r="J2166" s="57">
        <v>506.74</v>
      </c>
      <c r="K2166" s="59" t="str">
        <f t="shared" si="132"/>
        <v>762.2001</v>
      </c>
      <c r="L2166" s="58">
        <f t="shared" si="133"/>
        <v>0</v>
      </c>
      <c r="M2166" s="58">
        <f>IFERROR(_xlfn.XLOOKUP(K2166,'02 By Fund. Year'!A:A,'02 By Fund. Year'!B:B),0)</f>
        <v>0</v>
      </c>
      <c r="N2166" s="57">
        <f t="shared" si="134"/>
        <v>0</v>
      </c>
      <c r="P2166" s="58">
        <f t="shared" si="135"/>
        <v>0</v>
      </c>
    </row>
    <row r="2167" spans="1:16" x14ac:dyDescent="0.3">
      <c r="A2167">
        <v>762</v>
      </c>
      <c r="B2167" t="s">
        <v>168</v>
      </c>
      <c r="C2167">
        <v>2000</v>
      </c>
      <c r="D2167" s="57">
        <v>707.54</v>
      </c>
      <c r="E2167" s="57">
        <v>0</v>
      </c>
      <c r="F2167" s="57">
        <v>0</v>
      </c>
      <c r="G2167" s="57">
        <v>0</v>
      </c>
      <c r="H2167" s="57">
        <v>0</v>
      </c>
      <c r="I2167" s="57">
        <v>0</v>
      </c>
      <c r="J2167" s="57">
        <v>707.54</v>
      </c>
      <c r="K2167" s="59" t="str">
        <f t="shared" si="132"/>
        <v>762.2000</v>
      </c>
      <c r="L2167" s="58">
        <f t="shared" si="133"/>
        <v>0</v>
      </c>
      <c r="M2167" s="58">
        <f>IFERROR(_xlfn.XLOOKUP(K2167,'02 By Fund. Year'!A:A,'02 By Fund. Year'!B:B),0)</f>
        <v>0</v>
      </c>
      <c r="N2167" s="57">
        <f t="shared" si="134"/>
        <v>0</v>
      </c>
      <c r="P2167" s="58">
        <f t="shared" si="135"/>
        <v>0</v>
      </c>
    </row>
    <row r="2168" spans="1:16" x14ac:dyDescent="0.3">
      <c r="A2168">
        <v>762</v>
      </c>
      <c r="B2168" t="s">
        <v>168</v>
      </c>
      <c r="C2168">
        <v>1999</v>
      </c>
      <c r="D2168" s="57">
        <v>442.01</v>
      </c>
      <c r="E2168" s="57">
        <v>0</v>
      </c>
      <c r="F2168" s="57">
        <v>0</v>
      </c>
      <c r="G2168" s="57">
        <v>0</v>
      </c>
      <c r="H2168" s="57">
        <v>0</v>
      </c>
      <c r="I2168" s="57">
        <v>0</v>
      </c>
      <c r="J2168" s="57">
        <v>442.01</v>
      </c>
      <c r="K2168" s="59" t="str">
        <f t="shared" si="132"/>
        <v>762.1999</v>
      </c>
      <c r="L2168" s="58">
        <f t="shared" si="133"/>
        <v>0</v>
      </c>
      <c r="M2168" s="58">
        <f>IFERROR(_xlfn.XLOOKUP(K2168,'02 By Fund. Year'!A:A,'02 By Fund. Year'!B:B),0)</f>
        <v>0</v>
      </c>
      <c r="N2168" s="57">
        <f t="shared" si="134"/>
        <v>0</v>
      </c>
      <c r="P2168" s="58">
        <f t="shared" si="135"/>
        <v>0</v>
      </c>
    </row>
    <row r="2169" spans="1:16" x14ac:dyDescent="0.3">
      <c r="A2169">
        <v>762</v>
      </c>
      <c r="B2169" t="s">
        <v>168</v>
      </c>
      <c r="C2169">
        <v>1998</v>
      </c>
      <c r="D2169" s="57">
        <v>329.45</v>
      </c>
      <c r="E2169" s="57">
        <v>0</v>
      </c>
      <c r="F2169" s="57">
        <v>0</v>
      </c>
      <c r="G2169" s="57">
        <v>0</v>
      </c>
      <c r="H2169" s="57">
        <v>0</v>
      </c>
      <c r="I2169" s="57">
        <v>0</v>
      </c>
      <c r="J2169" s="57">
        <v>329.45</v>
      </c>
      <c r="K2169" s="59" t="str">
        <f t="shared" si="132"/>
        <v>762.1998</v>
      </c>
      <c r="L2169" s="58">
        <f t="shared" si="133"/>
        <v>0</v>
      </c>
      <c r="M2169" s="58">
        <f>IFERROR(_xlfn.XLOOKUP(K2169,'02 By Fund. Year'!A:A,'02 By Fund. Year'!B:B),0)</f>
        <v>0</v>
      </c>
      <c r="N2169" s="57">
        <f t="shared" si="134"/>
        <v>0</v>
      </c>
      <c r="P2169" s="58">
        <f t="shared" si="135"/>
        <v>0</v>
      </c>
    </row>
    <row r="2170" spans="1:16" x14ac:dyDescent="0.3">
      <c r="A2170">
        <v>762</v>
      </c>
      <c r="B2170" t="s">
        <v>168</v>
      </c>
      <c r="C2170">
        <v>1997</v>
      </c>
      <c r="D2170" s="57">
        <v>69.03</v>
      </c>
      <c r="E2170" s="57">
        <v>0</v>
      </c>
      <c r="F2170" s="57">
        <v>0</v>
      </c>
      <c r="G2170" s="57">
        <v>0</v>
      </c>
      <c r="H2170" s="57">
        <v>0</v>
      </c>
      <c r="I2170" s="57">
        <v>0</v>
      </c>
      <c r="J2170" s="57">
        <v>69.03</v>
      </c>
      <c r="K2170" s="59" t="str">
        <f t="shared" si="132"/>
        <v>762.1997</v>
      </c>
      <c r="L2170" s="58">
        <f t="shared" si="133"/>
        <v>0</v>
      </c>
      <c r="M2170" s="58">
        <f>IFERROR(_xlfn.XLOOKUP(K2170,'02 By Fund. Year'!A:A,'02 By Fund. Year'!B:B),0)</f>
        <v>0</v>
      </c>
      <c r="N2170" s="57">
        <f t="shared" si="134"/>
        <v>0</v>
      </c>
      <c r="P2170" s="58">
        <f t="shared" si="135"/>
        <v>0</v>
      </c>
    </row>
    <row r="2171" spans="1:16" x14ac:dyDescent="0.3">
      <c r="A2171">
        <v>762</v>
      </c>
      <c r="B2171" t="s">
        <v>168</v>
      </c>
      <c r="C2171">
        <v>1996</v>
      </c>
      <c r="D2171" s="57">
        <v>59.79</v>
      </c>
      <c r="E2171" s="57">
        <v>0</v>
      </c>
      <c r="F2171" s="57">
        <v>0</v>
      </c>
      <c r="G2171" s="57">
        <v>0</v>
      </c>
      <c r="H2171" s="57">
        <v>0</v>
      </c>
      <c r="I2171" s="57">
        <v>0</v>
      </c>
      <c r="J2171" s="57">
        <v>59.79</v>
      </c>
      <c r="K2171" s="59" t="str">
        <f t="shared" si="132"/>
        <v>762.1996</v>
      </c>
      <c r="L2171" s="58">
        <f t="shared" si="133"/>
        <v>0</v>
      </c>
      <c r="M2171" s="58">
        <f>IFERROR(_xlfn.XLOOKUP(K2171,'02 By Fund. Year'!A:A,'02 By Fund. Year'!B:B),0)</f>
        <v>0</v>
      </c>
      <c r="N2171" s="57">
        <f t="shared" si="134"/>
        <v>0</v>
      </c>
      <c r="P2171" s="58">
        <f t="shared" si="135"/>
        <v>0</v>
      </c>
    </row>
    <row r="2172" spans="1:16" x14ac:dyDescent="0.3">
      <c r="A2172">
        <v>762</v>
      </c>
      <c r="B2172" t="s">
        <v>168</v>
      </c>
      <c r="C2172">
        <v>1995</v>
      </c>
      <c r="D2172" s="57">
        <v>50.18</v>
      </c>
      <c r="E2172" s="57">
        <v>0</v>
      </c>
      <c r="F2172" s="57">
        <v>0</v>
      </c>
      <c r="G2172" s="57">
        <v>0</v>
      </c>
      <c r="H2172" s="57">
        <v>0</v>
      </c>
      <c r="I2172" s="57">
        <v>0</v>
      </c>
      <c r="J2172" s="57">
        <v>50.18</v>
      </c>
      <c r="K2172" s="59" t="str">
        <f t="shared" si="132"/>
        <v>762.1995</v>
      </c>
      <c r="L2172" s="58">
        <f t="shared" si="133"/>
        <v>0</v>
      </c>
      <c r="M2172" s="58">
        <f>IFERROR(_xlfn.XLOOKUP(K2172,'02 By Fund. Year'!A:A,'02 By Fund. Year'!B:B),0)</f>
        <v>0</v>
      </c>
      <c r="N2172" s="57">
        <f t="shared" si="134"/>
        <v>0</v>
      </c>
      <c r="P2172" s="58">
        <f t="shared" si="135"/>
        <v>0</v>
      </c>
    </row>
    <row r="2173" spans="1:16" x14ac:dyDescent="0.3">
      <c r="A2173">
        <v>762</v>
      </c>
      <c r="B2173" t="s">
        <v>168</v>
      </c>
      <c r="C2173">
        <v>1994</v>
      </c>
      <c r="D2173" s="57">
        <v>0</v>
      </c>
      <c r="E2173" s="57">
        <v>0</v>
      </c>
      <c r="F2173" s="57">
        <v>0</v>
      </c>
      <c r="G2173" s="57">
        <v>0</v>
      </c>
      <c r="H2173" s="57">
        <v>0</v>
      </c>
      <c r="I2173" s="57">
        <v>0</v>
      </c>
      <c r="J2173" s="57">
        <v>0</v>
      </c>
      <c r="K2173" s="59" t="str">
        <f t="shared" si="132"/>
        <v>762.1994</v>
      </c>
      <c r="L2173" s="58">
        <f t="shared" si="133"/>
        <v>0</v>
      </c>
      <c r="M2173" s="58">
        <f>IFERROR(_xlfn.XLOOKUP(K2173,'02 By Fund. Year'!A:A,'02 By Fund. Year'!B:B),0)</f>
        <v>0</v>
      </c>
      <c r="N2173" s="57">
        <f t="shared" si="134"/>
        <v>0</v>
      </c>
      <c r="P2173" s="58">
        <f t="shared" si="135"/>
        <v>0</v>
      </c>
    </row>
    <row r="2174" spans="1:16" x14ac:dyDescent="0.3">
      <c r="A2174">
        <v>762</v>
      </c>
      <c r="B2174" t="s">
        <v>168</v>
      </c>
      <c r="C2174">
        <v>1993</v>
      </c>
      <c r="D2174" s="57">
        <v>48.96</v>
      </c>
      <c r="E2174" s="57">
        <v>0</v>
      </c>
      <c r="F2174" s="57">
        <v>0</v>
      </c>
      <c r="G2174" s="57">
        <v>0</v>
      </c>
      <c r="H2174" s="57">
        <v>0</v>
      </c>
      <c r="I2174" s="57">
        <v>0</v>
      </c>
      <c r="J2174" s="57">
        <v>48.96</v>
      </c>
      <c r="K2174" s="59" t="str">
        <f t="shared" si="132"/>
        <v>762.1993</v>
      </c>
      <c r="L2174" s="58">
        <f t="shared" si="133"/>
        <v>0</v>
      </c>
      <c r="M2174" s="58">
        <f>IFERROR(_xlfn.XLOOKUP(K2174,'02 By Fund. Year'!A:A,'02 By Fund. Year'!B:B),0)</f>
        <v>0</v>
      </c>
      <c r="N2174" s="57">
        <f t="shared" si="134"/>
        <v>0</v>
      </c>
      <c r="P2174" s="58">
        <f t="shared" si="135"/>
        <v>0</v>
      </c>
    </row>
    <row r="2175" spans="1:16" x14ac:dyDescent="0.3">
      <c r="A2175">
        <v>762</v>
      </c>
      <c r="B2175" t="s">
        <v>168</v>
      </c>
      <c r="C2175">
        <v>1992</v>
      </c>
      <c r="D2175" s="57">
        <v>56.29</v>
      </c>
      <c r="E2175" s="57">
        <v>0</v>
      </c>
      <c r="F2175" s="57">
        <v>0</v>
      </c>
      <c r="G2175" s="57">
        <v>0</v>
      </c>
      <c r="H2175" s="57">
        <v>0</v>
      </c>
      <c r="I2175" s="57">
        <v>0</v>
      </c>
      <c r="J2175" s="57">
        <v>56.29</v>
      </c>
      <c r="K2175" s="59" t="str">
        <f t="shared" si="132"/>
        <v>762.1992</v>
      </c>
      <c r="L2175" s="58">
        <f t="shared" si="133"/>
        <v>0</v>
      </c>
      <c r="M2175" s="58">
        <f>IFERROR(_xlfn.XLOOKUP(K2175,'02 By Fund. Year'!A:A,'02 By Fund. Year'!B:B),0)</f>
        <v>0</v>
      </c>
      <c r="N2175" s="57">
        <f t="shared" si="134"/>
        <v>0</v>
      </c>
      <c r="P2175" s="58">
        <f t="shared" si="135"/>
        <v>0</v>
      </c>
    </row>
    <row r="2176" spans="1:16" x14ac:dyDescent="0.3">
      <c r="A2176">
        <v>762</v>
      </c>
      <c r="B2176" t="s">
        <v>168</v>
      </c>
      <c r="C2176">
        <v>1991</v>
      </c>
      <c r="D2176" s="57">
        <v>63.04</v>
      </c>
      <c r="E2176" s="57">
        <v>0</v>
      </c>
      <c r="F2176" s="57">
        <v>0</v>
      </c>
      <c r="G2176" s="57">
        <v>0</v>
      </c>
      <c r="H2176" s="57">
        <v>0</v>
      </c>
      <c r="I2176" s="57">
        <v>0</v>
      </c>
      <c r="J2176" s="57">
        <v>63.04</v>
      </c>
      <c r="K2176" s="59" t="str">
        <f t="shared" si="132"/>
        <v>762.1991</v>
      </c>
      <c r="L2176" s="58">
        <f t="shared" si="133"/>
        <v>0</v>
      </c>
      <c r="M2176" s="58">
        <f>IFERROR(_xlfn.XLOOKUP(K2176,'02 By Fund. Year'!A:A,'02 By Fund. Year'!B:B),0)</f>
        <v>0</v>
      </c>
      <c r="N2176" s="57">
        <f t="shared" si="134"/>
        <v>0</v>
      </c>
      <c r="P2176" s="58">
        <f t="shared" si="135"/>
        <v>0</v>
      </c>
    </row>
    <row r="2177" spans="1:16" x14ac:dyDescent="0.3">
      <c r="A2177">
        <v>762</v>
      </c>
      <c r="B2177" t="s">
        <v>168</v>
      </c>
      <c r="C2177">
        <v>1990</v>
      </c>
      <c r="D2177" s="57">
        <v>73.430000000000007</v>
      </c>
      <c r="E2177" s="57">
        <v>0</v>
      </c>
      <c r="F2177" s="57">
        <v>0</v>
      </c>
      <c r="G2177" s="57">
        <v>0</v>
      </c>
      <c r="H2177" s="57">
        <v>0</v>
      </c>
      <c r="I2177" s="57">
        <v>0</v>
      </c>
      <c r="J2177" s="57">
        <v>73.430000000000007</v>
      </c>
      <c r="K2177" s="59" t="str">
        <f t="shared" si="132"/>
        <v>762.1990</v>
      </c>
      <c r="L2177" s="58">
        <f t="shared" si="133"/>
        <v>0</v>
      </c>
      <c r="M2177" s="58">
        <f>IFERROR(_xlfn.XLOOKUP(K2177,'02 By Fund. Year'!A:A,'02 By Fund. Year'!B:B),0)</f>
        <v>0</v>
      </c>
      <c r="N2177" s="57">
        <f t="shared" si="134"/>
        <v>0</v>
      </c>
      <c r="P2177" s="58">
        <f t="shared" si="135"/>
        <v>0</v>
      </c>
    </row>
    <row r="2178" spans="1:16" x14ac:dyDescent="0.3">
      <c r="A2178">
        <v>762</v>
      </c>
      <c r="B2178" t="s">
        <v>168</v>
      </c>
      <c r="C2178">
        <v>1989</v>
      </c>
      <c r="D2178" s="57">
        <v>75.53</v>
      </c>
      <c r="E2178" s="57">
        <v>0</v>
      </c>
      <c r="F2178" s="57">
        <v>0</v>
      </c>
      <c r="G2178" s="57">
        <v>0</v>
      </c>
      <c r="H2178" s="57">
        <v>0</v>
      </c>
      <c r="I2178" s="57">
        <v>0</v>
      </c>
      <c r="J2178" s="57">
        <v>75.53</v>
      </c>
      <c r="K2178" s="59" t="str">
        <f t="shared" si="132"/>
        <v>762.1989</v>
      </c>
      <c r="L2178" s="58">
        <f t="shared" si="133"/>
        <v>0</v>
      </c>
      <c r="M2178" s="58">
        <f>IFERROR(_xlfn.XLOOKUP(K2178,'02 By Fund. Year'!A:A,'02 By Fund. Year'!B:B),0)</f>
        <v>0</v>
      </c>
      <c r="N2178" s="57">
        <f t="shared" si="134"/>
        <v>0</v>
      </c>
      <c r="P2178" s="58">
        <f t="shared" si="135"/>
        <v>0</v>
      </c>
    </row>
    <row r="2179" spans="1:16" x14ac:dyDescent="0.3">
      <c r="A2179">
        <v>762</v>
      </c>
      <c r="B2179" t="s">
        <v>168</v>
      </c>
      <c r="C2179">
        <v>1988</v>
      </c>
      <c r="D2179" s="57">
        <v>77.28</v>
      </c>
      <c r="E2179" s="57">
        <v>0</v>
      </c>
      <c r="F2179" s="57">
        <v>0</v>
      </c>
      <c r="G2179" s="57">
        <v>0</v>
      </c>
      <c r="H2179" s="57">
        <v>0</v>
      </c>
      <c r="I2179" s="57">
        <v>0</v>
      </c>
      <c r="J2179" s="57">
        <v>77.28</v>
      </c>
      <c r="K2179" s="59" t="str">
        <f t="shared" si="132"/>
        <v>762.1988</v>
      </c>
      <c r="L2179" s="58">
        <f t="shared" si="133"/>
        <v>0</v>
      </c>
      <c r="M2179" s="58">
        <f>IFERROR(_xlfn.XLOOKUP(K2179,'02 By Fund. Year'!A:A,'02 By Fund. Year'!B:B),0)</f>
        <v>0</v>
      </c>
      <c r="N2179" s="57">
        <f t="shared" si="134"/>
        <v>0</v>
      </c>
      <c r="P2179" s="58">
        <f t="shared" si="135"/>
        <v>0</v>
      </c>
    </row>
    <row r="2180" spans="1:16" x14ac:dyDescent="0.3">
      <c r="A2180">
        <v>762</v>
      </c>
      <c r="B2180" t="s">
        <v>168</v>
      </c>
      <c r="C2180">
        <v>1987</v>
      </c>
      <c r="D2180" s="57">
        <v>234.82</v>
      </c>
      <c r="E2180" s="57">
        <v>0</v>
      </c>
      <c r="F2180" s="57">
        <v>0</v>
      </c>
      <c r="G2180" s="57">
        <v>0</v>
      </c>
      <c r="H2180" s="57">
        <v>162.12</v>
      </c>
      <c r="I2180" s="57">
        <v>0</v>
      </c>
      <c r="J2180" s="57">
        <v>72.7</v>
      </c>
      <c r="K2180" s="59" t="str">
        <f t="shared" si="132"/>
        <v>762.1987</v>
      </c>
      <c r="L2180" s="58">
        <f t="shared" si="133"/>
        <v>0</v>
      </c>
      <c r="M2180" s="58">
        <f>IFERROR(_xlfn.XLOOKUP(K2180,'02 By Fund. Year'!A:A,'02 By Fund. Year'!B:B),0)</f>
        <v>0</v>
      </c>
      <c r="N2180" s="57">
        <f t="shared" si="134"/>
        <v>0</v>
      </c>
      <c r="P2180" s="58">
        <f t="shared" si="135"/>
        <v>-162.12</v>
      </c>
    </row>
    <row r="2181" spans="1:16" x14ac:dyDescent="0.3">
      <c r="A2181">
        <v>762</v>
      </c>
      <c r="B2181" t="s">
        <v>168</v>
      </c>
      <c r="C2181">
        <v>1986</v>
      </c>
      <c r="D2181" s="57">
        <v>185.55</v>
      </c>
      <c r="E2181" s="57">
        <v>0</v>
      </c>
      <c r="F2181" s="57">
        <v>0</v>
      </c>
      <c r="G2181" s="57">
        <v>0</v>
      </c>
      <c r="H2181" s="57">
        <v>132.81</v>
      </c>
      <c r="I2181" s="57">
        <v>0</v>
      </c>
      <c r="J2181" s="57">
        <v>52.74</v>
      </c>
      <c r="K2181" s="59" t="str">
        <f t="shared" si="132"/>
        <v>762.1986</v>
      </c>
      <c r="L2181" s="58">
        <f t="shared" si="133"/>
        <v>0</v>
      </c>
      <c r="M2181" s="58">
        <f>IFERROR(_xlfn.XLOOKUP(K2181,'02 By Fund. Year'!A:A,'02 By Fund. Year'!B:B),0)</f>
        <v>0</v>
      </c>
      <c r="N2181" s="57">
        <f t="shared" si="134"/>
        <v>0</v>
      </c>
      <c r="P2181" s="58">
        <f t="shared" si="135"/>
        <v>-132.81</v>
      </c>
    </row>
    <row r="2182" spans="1:16" x14ac:dyDescent="0.3">
      <c r="A2182">
        <v>762</v>
      </c>
      <c r="B2182" t="s">
        <v>168</v>
      </c>
      <c r="C2182">
        <v>1985</v>
      </c>
      <c r="D2182" s="57">
        <v>166.25</v>
      </c>
      <c r="E2182" s="57">
        <v>0</v>
      </c>
      <c r="F2182" s="57">
        <v>0</v>
      </c>
      <c r="G2182" s="57">
        <v>0</v>
      </c>
      <c r="H2182" s="57">
        <v>128.88</v>
      </c>
      <c r="I2182" s="57">
        <v>0</v>
      </c>
      <c r="J2182" s="57">
        <v>37.369999999999997</v>
      </c>
      <c r="K2182" s="59" t="str">
        <f t="shared" ref="K2182:K2245" si="136">CONCATENATE(A2182,".",C2182)</f>
        <v>762.1985</v>
      </c>
      <c r="L2182" s="58">
        <f t="shared" ref="L2182:L2245" si="137">SUM(E2182,F2182,-G2182)</f>
        <v>0</v>
      </c>
      <c r="M2182" s="58">
        <f>IFERROR(_xlfn.XLOOKUP(K2182,'02 By Fund. Year'!A:A,'02 By Fund. Year'!B:B),0)</f>
        <v>0</v>
      </c>
      <c r="N2182" s="57">
        <f t="shared" ref="N2182:N2245" si="138">SUM(L2182:M2182)</f>
        <v>0</v>
      </c>
      <c r="P2182" s="58">
        <f t="shared" ref="P2182:P2245" si="139">-SUM(H2182,M2182)</f>
        <v>-128.88</v>
      </c>
    </row>
    <row r="2183" spans="1:16" x14ac:dyDescent="0.3">
      <c r="A2183">
        <v>762</v>
      </c>
      <c r="B2183" t="s">
        <v>168</v>
      </c>
      <c r="C2183">
        <v>1984</v>
      </c>
      <c r="D2183" s="57">
        <v>119.61</v>
      </c>
      <c r="E2183" s="57">
        <v>0</v>
      </c>
      <c r="F2183" s="57">
        <v>0</v>
      </c>
      <c r="G2183" s="57">
        <v>0</v>
      </c>
      <c r="H2183" s="57">
        <v>119.61</v>
      </c>
      <c r="I2183" s="57">
        <v>0</v>
      </c>
      <c r="J2183" s="57">
        <v>0</v>
      </c>
      <c r="K2183" s="59" t="str">
        <f t="shared" si="136"/>
        <v>762.1984</v>
      </c>
      <c r="L2183" s="58">
        <f t="shared" si="137"/>
        <v>0</v>
      </c>
      <c r="M2183" s="58">
        <f>IFERROR(_xlfn.XLOOKUP(K2183,'02 By Fund. Year'!A:A,'02 By Fund. Year'!B:B),0)</f>
        <v>0</v>
      </c>
      <c r="N2183" s="57">
        <f t="shared" si="138"/>
        <v>0</v>
      </c>
      <c r="P2183" s="58">
        <f t="shared" si="139"/>
        <v>-119.61</v>
      </c>
    </row>
    <row r="2184" spans="1:16" x14ac:dyDescent="0.3">
      <c r="A2184">
        <v>762</v>
      </c>
      <c r="B2184" t="s">
        <v>168</v>
      </c>
      <c r="C2184">
        <v>1983</v>
      </c>
      <c r="D2184" s="57">
        <v>27.94</v>
      </c>
      <c r="E2184" s="57">
        <v>0</v>
      </c>
      <c r="F2184" s="57">
        <v>0</v>
      </c>
      <c r="G2184" s="57">
        <v>0</v>
      </c>
      <c r="H2184" s="57">
        <v>27.94</v>
      </c>
      <c r="I2184" s="57">
        <v>0</v>
      </c>
      <c r="J2184" s="57">
        <v>0</v>
      </c>
      <c r="K2184" s="59" t="str">
        <f t="shared" si="136"/>
        <v>762.1983</v>
      </c>
      <c r="L2184" s="58">
        <f t="shared" si="137"/>
        <v>0</v>
      </c>
      <c r="M2184" s="58">
        <f>IFERROR(_xlfn.XLOOKUP(K2184,'02 By Fund. Year'!A:A,'02 By Fund. Year'!B:B),0)</f>
        <v>0</v>
      </c>
      <c r="N2184" s="57">
        <f t="shared" si="138"/>
        <v>0</v>
      </c>
      <c r="P2184" s="58">
        <f t="shared" si="139"/>
        <v>-27.94</v>
      </c>
    </row>
    <row r="2185" spans="1:16" x14ac:dyDescent="0.3">
      <c r="A2185">
        <v>764</v>
      </c>
      <c r="B2185" t="s">
        <v>169</v>
      </c>
      <c r="C2185">
        <v>2025</v>
      </c>
      <c r="D2185" s="57">
        <v>95394511.730000004</v>
      </c>
      <c r="E2185" s="57">
        <v>31131.02</v>
      </c>
      <c r="F2185" s="57">
        <v>-102689.95</v>
      </c>
      <c r="G2185" s="57">
        <v>463.14</v>
      </c>
      <c r="H2185" s="57">
        <v>91855248.069999993</v>
      </c>
      <c r="I2185" s="57">
        <v>2437515.94</v>
      </c>
      <c r="J2185" s="57">
        <v>1029725.65</v>
      </c>
      <c r="K2185" s="59" t="str">
        <f t="shared" si="136"/>
        <v>764.2025</v>
      </c>
      <c r="L2185" s="58">
        <f t="shared" si="137"/>
        <v>-72022.069999999992</v>
      </c>
      <c r="M2185" s="58">
        <f>IFERROR(_xlfn.XLOOKUP(K2185,'02 By Fund. Year'!A:A,'02 By Fund. Year'!B:B),0)</f>
        <v>-347799.29000000004</v>
      </c>
      <c r="N2185" s="57">
        <f t="shared" si="138"/>
        <v>-419821.36000000004</v>
      </c>
      <c r="P2185" s="58">
        <f t="shared" si="139"/>
        <v>-91507448.779999986</v>
      </c>
    </row>
    <row r="2186" spans="1:16" x14ac:dyDescent="0.3">
      <c r="A2186">
        <v>764</v>
      </c>
      <c r="B2186" t="s">
        <v>169</v>
      </c>
      <c r="C2186">
        <v>2024</v>
      </c>
      <c r="D2186" s="57">
        <v>897699.81</v>
      </c>
      <c r="E2186" s="57">
        <v>0</v>
      </c>
      <c r="F2186" s="57">
        <v>-65156.68</v>
      </c>
      <c r="G2186" s="57">
        <v>389.55</v>
      </c>
      <c r="H2186" s="57">
        <v>544196.93000000005</v>
      </c>
      <c r="I2186" s="57">
        <v>-413.33</v>
      </c>
      <c r="J2186" s="57">
        <v>288369.98</v>
      </c>
      <c r="K2186" s="59" t="str">
        <f t="shared" si="136"/>
        <v>764.2024</v>
      </c>
      <c r="L2186" s="58">
        <f t="shared" si="137"/>
        <v>-65546.23</v>
      </c>
      <c r="M2186" s="58">
        <f>IFERROR(_xlfn.XLOOKUP(K2186,'02 By Fund. Year'!A:A,'02 By Fund. Year'!B:B),0)</f>
        <v>536888.76</v>
      </c>
      <c r="N2186" s="57">
        <f t="shared" si="138"/>
        <v>471342.53</v>
      </c>
      <c r="P2186" s="58">
        <f t="shared" si="139"/>
        <v>-1081085.69</v>
      </c>
    </row>
    <row r="2187" spans="1:16" x14ac:dyDescent="0.3">
      <c r="A2187">
        <v>764</v>
      </c>
      <c r="B2187" t="s">
        <v>169</v>
      </c>
      <c r="C2187">
        <v>2023</v>
      </c>
      <c r="D2187" s="57">
        <v>255972.09</v>
      </c>
      <c r="E2187" s="57">
        <v>312.99</v>
      </c>
      <c r="F2187" s="57">
        <v>-10929.12</v>
      </c>
      <c r="G2187" s="57">
        <v>306.99</v>
      </c>
      <c r="H2187" s="57">
        <v>86234.84</v>
      </c>
      <c r="I2187" s="57">
        <v>3.77</v>
      </c>
      <c r="J2187" s="57">
        <v>158810.35999999999</v>
      </c>
      <c r="K2187" s="59" t="str">
        <f t="shared" si="136"/>
        <v>764.2023</v>
      </c>
      <c r="L2187" s="58">
        <f t="shared" si="137"/>
        <v>-10923.12</v>
      </c>
      <c r="M2187" s="58">
        <f>IFERROR(_xlfn.XLOOKUP(K2187,'02 By Fund. Year'!A:A,'02 By Fund. Year'!B:B),0)</f>
        <v>184191.11000000002</v>
      </c>
      <c r="N2187" s="57">
        <f t="shared" si="138"/>
        <v>173267.99000000002</v>
      </c>
      <c r="P2187" s="58">
        <f t="shared" si="139"/>
        <v>-270425.95</v>
      </c>
    </row>
    <row r="2188" spans="1:16" x14ac:dyDescent="0.3">
      <c r="A2188">
        <v>764</v>
      </c>
      <c r="B2188" t="s">
        <v>169</v>
      </c>
      <c r="C2188">
        <v>2022</v>
      </c>
      <c r="D2188" s="57">
        <v>141126.71</v>
      </c>
      <c r="E2188" s="57">
        <v>0</v>
      </c>
      <c r="F2188" s="57">
        <v>-7096.86</v>
      </c>
      <c r="G2188" s="57">
        <v>297.11</v>
      </c>
      <c r="H2188" s="57">
        <v>59017.440000000002</v>
      </c>
      <c r="I2188" s="57">
        <v>3.03</v>
      </c>
      <c r="J2188" s="57">
        <v>74712.27</v>
      </c>
      <c r="K2188" s="59" t="str">
        <f t="shared" si="136"/>
        <v>764.2022</v>
      </c>
      <c r="L2188" s="58">
        <f t="shared" si="137"/>
        <v>-7393.9699999999993</v>
      </c>
      <c r="M2188" s="58">
        <f>IFERROR(_xlfn.XLOOKUP(K2188,'02 By Fund. Year'!A:A,'02 By Fund. Year'!B:B),0)</f>
        <v>11730.9</v>
      </c>
      <c r="N2188" s="57">
        <f t="shared" si="138"/>
        <v>4336.93</v>
      </c>
      <c r="P2188" s="58">
        <f t="shared" si="139"/>
        <v>-70748.34</v>
      </c>
    </row>
    <row r="2189" spans="1:16" x14ac:dyDescent="0.3">
      <c r="A2189">
        <v>764</v>
      </c>
      <c r="B2189" t="s">
        <v>169</v>
      </c>
      <c r="C2189">
        <v>2021</v>
      </c>
      <c r="D2189" s="57">
        <v>54186.41</v>
      </c>
      <c r="E2189" s="57">
        <v>0</v>
      </c>
      <c r="F2189" s="57">
        <v>-9088.17</v>
      </c>
      <c r="G2189" s="57">
        <v>399</v>
      </c>
      <c r="H2189" s="57">
        <v>21245.200000000001</v>
      </c>
      <c r="I2189" s="57">
        <v>-97.66</v>
      </c>
      <c r="J2189" s="57">
        <v>23551.7</v>
      </c>
      <c r="K2189" s="59" t="str">
        <f t="shared" si="136"/>
        <v>764.2021</v>
      </c>
      <c r="L2189" s="58">
        <f t="shared" si="137"/>
        <v>-9487.17</v>
      </c>
      <c r="M2189" s="58">
        <f>IFERROR(_xlfn.XLOOKUP(K2189,'02 By Fund. Year'!A:A,'02 By Fund. Year'!B:B),0)</f>
        <v>12014.25</v>
      </c>
      <c r="N2189" s="57">
        <f t="shared" si="138"/>
        <v>2527.08</v>
      </c>
      <c r="P2189" s="58">
        <f t="shared" si="139"/>
        <v>-33259.449999999997</v>
      </c>
    </row>
    <row r="2190" spans="1:16" x14ac:dyDescent="0.3">
      <c r="A2190">
        <v>764</v>
      </c>
      <c r="B2190" t="s">
        <v>169</v>
      </c>
      <c r="C2190">
        <v>2020</v>
      </c>
      <c r="D2190" s="57">
        <v>19370.25</v>
      </c>
      <c r="E2190" s="57">
        <v>0</v>
      </c>
      <c r="F2190" s="57">
        <v>-4455.8599999999997</v>
      </c>
      <c r="G2190" s="57">
        <v>323.81</v>
      </c>
      <c r="H2190" s="57">
        <v>1269.8699999999999</v>
      </c>
      <c r="I2190" s="57">
        <v>10.18</v>
      </c>
      <c r="J2190" s="57">
        <v>13310.53</v>
      </c>
      <c r="K2190" s="59" t="str">
        <f t="shared" si="136"/>
        <v>764.2020</v>
      </c>
      <c r="L2190" s="58">
        <f t="shared" si="137"/>
        <v>-4779.67</v>
      </c>
      <c r="M2190" s="58">
        <f>IFERROR(_xlfn.XLOOKUP(K2190,'02 By Fund. Year'!A:A,'02 By Fund. Year'!B:B),0)</f>
        <v>2499.0900000000006</v>
      </c>
      <c r="N2190" s="57">
        <f t="shared" si="138"/>
        <v>-2280.5799999999995</v>
      </c>
      <c r="P2190" s="58">
        <f t="shared" si="139"/>
        <v>-3768.9600000000005</v>
      </c>
    </row>
    <row r="2191" spans="1:16" x14ac:dyDescent="0.3">
      <c r="A2191">
        <v>764</v>
      </c>
      <c r="B2191" t="s">
        <v>169</v>
      </c>
      <c r="C2191">
        <v>2019</v>
      </c>
      <c r="D2191" s="57">
        <v>15253.63</v>
      </c>
      <c r="E2191" s="57">
        <v>0</v>
      </c>
      <c r="F2191" s="57">
        <v>-1423.46</v>
      </c>
      <c r="G2191" s="57">
        <v>695.38</v>
      </c>
      <c r="H2191" s="57">
        <v>1977.93</v>
      </c>
      <c r="I2191" s="57">
        <v>-5.21</v>
      </c>
      <c r="J2191" s="57">
        <v>11162.07</v>
      </c>
      <c r="K2191" s="59" t="str">
        <f t="shared" si="136"/>
        <v>764.2019</v>
      </c>
      <c r="L2191" s="58">
        <f t="shared" si="137"/>
        <v>-2118.84</v>
      </c>
      <c r="M2191" s="58">
        <f>IFERROR(_xlfn.XLOOKUP(K2191,'02 By Fund. Year'!A:A,'02 By Fund. Year'!B:B),0)</f>
        <v>-114.38000000000007</v>
      </c>
      <c r="N2191" s="57">
        <f t="shared" si="138"/>
        <v>-2233.2200000000003</v>
      </c>
      <c r="P2191" s="58">
        <f t="shared" si="139"/>
        <v>-1863.55</v>
      </c>
    </row>
    <row r="2192" spans="1:16" x14ac:dyDescent="0.3">
      <c r="A2192">
        <v>764</v>
      </c>
      <c r="B2192" t="s">
        <v>169</v>
      </c>
      <c r="C2192">
        <v>2018</v>
      </c>
      <c r="D2192" s="57">
        <v>8441.09</v>
      </c>
      <c r="E2192" s="57">
        <v>0</v>
      </c>
      <c r="F2192" s="57">
        <v>0</v>
      </c>
      <c r="G2192" s="57">
        <v>2293.23</v>
      </c>
      <c r="H2192" s="57">
        <v>565.11</v>
      </c>
      <c r="I2192" s="57">
        <v>0</v>
      </c>
      <c r="J2192" s="57">
        <v>5582.75</v>
      </c>
      <c r="K2192" s="59" t="str">
        <f t="shared" si="136"/>
        <v>764.2018</v>
      </c>
      <c r="L2192" s="58">
        <f t="shared" si="137"/>
        <v>-2293.23</v>
      </c>
      <c r="M2192" s="58">
        <f>IFERROR(_xlfn.XLOOKUP(K2192,'02 By Fund. Year'!A:A,'02 By Fund. Year'!B:B),0)</f>
        <v>0</v>
      </c>
      <c r="N2192" s="57">
        <f t="shared" si="138"/>
        <v>-2293.23</v>
      </c>
      <c r="P2192" s="58">
        <f t="shared" si="139"/>
        <v>-565.11</v>
      </c>
    </row>
    <row r="2193" spans="1:16" x14ac:dyDescent="0.3">
      <c r="A2193">
        <v>764</v>
      </c>
      <c r="B2193" t="s">
        <v>169</v>
      </c>
      <c r="C2193">
        <v>2017</v>
      </c>
      <c r="D2193" s="57">
        <v>3655.59</v>
      </c>
      <c r="E2193" s="57">
        <v>0</v>
      </c>
      <c r="F2193" s="57">
        <v>0</v>
      </c>
      <c r="G2193" s="57">
        <v>63.61</v>
      </c>
      <c r="H2193" s="57">
        <v>286.31</v>
      </c>
      <c r="I2193" s="57">
        <v>0</v>
      </c>
      <c r="J2193" s="57">
        <v>3305.67</v>
      </c>
      <c r="K2193" s="59" t="str">
        <f t="shared" si="136"/>
        <v>764.2017</v>
      </c>
      <c r="L2193" s="58">
        <f t="shared" si="137"/>
        <v>-63.61</v>
      </c>
      <c r="M2193" s="58">
        <f>IFERROR(_xlfn.XLOOKUP(K2193,'02 By Fund. Year'!A:A,'02 By Fund. Year'!B:B),0)</f>
        <v>0</v>
      </c>
      <c r="N2193" s="57">
        <f t="shared" si="138"/>
        <v>-63.61</v>
      </c>
      <c r="P2193" s="58">
        <f t="shared" si="139"/>
        <v>-286.31</v>
      </c>
    </row>
    <row r="2194" spans="1:16" x14ac:dyDescent="0.3">
      <c r="A2194">
        <v>764</v>
      </c>
      <c r="B2194" t="s">
        <v>169</v>
      </c>
      <c r="C2194">
        <v>2016</v>
      </c>
      <c r="D2194" s="57">
        <v>3314.81</v>
      </c>
      <c r="E2194" s="57">
        <v>0</v>
      </c>
      <c r="F2194" s="57">
        <v>0</v>
      </c>
      <c r="G2194" s="57">
        <v>847.52</v>
      </c>
      <c r="H2194" s="57">
        <v>285.33999999999997</v>
      </c>
      <c r="I2194" s="57">
        <v>0</v>
      </c>
      <c r="J2194" s="57">
        <v>2181.9499999999998</v>
      </c>
      <c r="K2194" s="59" t="str">
        <f t="shared" si="136"/>
        <v>764.2016</v>
      </c>
      <c r="L2194" s="58">
        <f t="shared" si="137"/>
        <v>-847.52</v>
      </c>
      <c r="M2194" s="58">
        <f>IFERROR(_xlfn.XLOOKUP(K2194,'02 By Fund. Year'!A:A,'02 By Fund. Year'!B:B),0)</f>
        <v>0</v>
      </c>
      <c r="N2194" s="57">
        <f t="shared" si="138"/>
        <v>-847.52</v>
      </c>
      <c r="P2194" s="58">
        <f t="shared" si="139"/>
        <v>-285.33999999999997</v>
      </c>
    </row>
    <row r="2195" spans="1:16" x14ac:dyDescent="0.3">
      <c r="A2195">
        <v>764</v>
      </c>
      <c r="B2195" t="s">
        <v>169</v>
      </c>
      <c r="C2195">
        <v>2015</v>
      </c>
      <c r="D2195" s="57">
        <v>1868.76</v>
      </c>
      <c r="E2195" s="57">
        <v>0</v>
      </c>
      <c r="F2195" s="57">
        <v>0</v>
      </c>
      <c r="G2195" s="57">
        <v>44.76</v>
      </c>
      <c r="H2195" s="57">
        <v>263.08</v>
      </c>
      <c r="I2195" s="57">
        <v>0</v>
      </c>
      <c r="J2195" s="57">
        <v>1560.92</v>
      </c>
      <c r="K2195" s="59" t="str">
        <f t="shared" si="136"/>
        <v>764.2015</v>
      </c>
      <c r="L2195" s="58">
        <f t="shared" si="137"/>
        <v>-44.76</v>
      </c>
      <c r="M2195" s="58">
        <f>IFERROR(_xlfn.XLOOKUP(K2195,'02 By Fund. Year'!A:A,'02 By Fund. Year'!B:B),0)</f>
        <v>0</v>
      </c>
      <c r="N2195" s="57">
        <f t="shared" si="138"/>
        <v>-44.76</v>
      </c>
      <c r="P2195" s="58">
        <f t="shared" si="139"/>
        <v>-263.08</v>
      </c>
    </row>
    <row r="2196" spans="1:16" x14ac:dyDescent="0.3">
      <c r="A2196">
        <v>764</v>
      </c>
      <c r="B2196" t="s">
        <v>169</v>
      </c>
      <c r="C2196">
        <v>2014</v>
      </c>
      <c r="D2196" s="57">
        <v>2456.38</v>
      </c>
      <c r="E2196" s="57">
        <v>0</v>
      </c>
      <c r="F2196" s="57">
        <v>0</v>
      </c>
      <c r="G2196" s="57">
        <v>25.97</v>
      </c>
      <c r="H2196" s="57">
        <v>225.9</v>
      </c>
      <c r="I2196" s="57">
        <v>0</v>
      </c>
      <c r="J2196" s="57">
        <v>2204.5100000000002</v>
      </c>
      <c r="K2196" s="59" t="str">
        <f t="shared" si="136"/>
        <v>764.2014</v>
      </c>
      <c r="L2196" s="58">
        <f t="shared" si="137"/>
        <v>-25.97</v>
      </c>
      <c r="M2196" s="58">
        <f>IFERROR(_xlfn.XLOOKUP(K2196,'02 By Fund. Year'!A:A,'02 By Fund. Year'!B:B),0)</f>
        <v>0</v>
      </c>
      <c r="N2196" s="57">
        <f t="shared" si="138"/>
        <v>-25.97</v>
      </c>
      <c r="P2196" s="58">
        <f t="shared" si="139"/>
        <v>-225.9</v>
      </c>
    </row>
    <row r="2197" spans="1:16" x14ac:dyDescent="0.3">
      <c r="A2197">
        <v>764</v>
      </c>
      <c r="B2197" t="s">
        <v>169</v>
      </c>
      <c r="C2197">
        <v>2013</v>
      </c>
      <c r="D2197" s="57">
        <v>1833.48</v>
      </c>
      <c r="E2197" s="57">
        <v>0</v>
      </c>
      <c r="F2197" s="57">
        <v>0</v>
      </c>
      <c r="G2197" s="57">
        <v>27.82</v>
      </c>
      <c r="H2197" s="57">
        <v>0.7</v>
      </c>
      <c r="I2197" s="57">
        <v>0</v>
      </c>
      <c r="J2197" s="57">
        <v>1804.96</v>
      </c>
      <c r="K2197" s="59" t="str">
        <f t="shared" si="136"/>
        <v>764.2013</v>
      </c>
      <c r="L2197" s="58">
        <f t="shared" si="137"/>
        <v>-27.82</v>
      </c>
      <c r="M2197" s="58">
        <f>IFERROR(_xlfn.XLOOKUP(K2197,'02 By Fund. Year'!A:A,'02 By Fund. Year'!B:B),0)</f>
        <v>0</v>
      </c>
      <c r="N2197" s="57">
        <f t="shared" si="138"/>
        <v>-27.82</v>
      </c>
      <c r="P2197" s="58">
        <f t="shared" si="139"/>
        <v>-0.7</v>
      </c>
    </row>
    <row r="2198" spans="1:16" x14ac:dyDescent="0.3">
      <c r="A2198">
        <v>764</v>
      </c>
      <c r="B2198" t="s">
        <v>169</v>
      </c>
      <c r="C2198">
        <v>2012</v>
      </c>
      <c r="D2198" s="57">
        <v>1607.53</v>
      </c>
      <c r="E2198" s="57">
        <v>0</v>
      </c>
      <c r="F2198" s="57">
        <v>0</v>
      </c>
      <c r="G2198" s="57">
        <v>27.24</v>
      </c>
      <c r="H2198" s="57">
        <v>0.36</v>
      </c>
      <c r="I2198" s="57">
        <v>0</v>
      </c>
      <c r="J2198" s="57">
        <v>1579.93</v>
      </c>
      <c r="K2198" s="59" t="str">
        <f t="shared" si="136"/>
        <v>764.2012</v>
      </c>
      <c r="L2198" s="58">
        <f t="shared" si="137"/>
        <v>-27.24</v>
      </c>
      <c r="M2198" s="58">
        <f>IFERROR(_xlfn.XLOOKUP(K2198,'02 By Fund. Year'!A:A,'02 By Fund. Year'!B:B),0)</f>
        <v>0</v>
      </c>
      <c r="N2198" s="57">
        <f t="shared" si="138"/>
        <v>-27.24</v>
      </c>
      <c r="P2198" s="58">
        <f t="shared" si="139"/>
        <v>-0.36</v>
      </c>
    </row>
    <row r="2199" spans="1:16" x14ac:dyDescent="0.3">
      <c r="A2199">
        <v>764</v>
      </c>
      <c r="B2199" t="s">
        <v>169</v>
      </c>
      <c r="C2199">
        <v>2011</v>
      </c>
      <c r="D2199" s="57">
        <v>3071.01</v>
      </c>
      <c r="E2199" s="57">
        <v>0</v>
      </c>
      <c r="F2199" s="57">
        <v>0</v>
      </c>
      <c r="G2199" s="57">
        <v>28</v>
      </c>
      <c r="H2199" s="57">
        <v>140.69</v>
      </c>
      <c r="I2199" s="57">
        <v>0</v>
      </c>
      <c r="J2199" s="57">
        <v>2902.32</v>
      </c>
      <c r="K2199" s="59" t="str">
        <f t="shared" si="136"/>
        <v>764.2011</v>
      </c>
      <c r="L2199" s="58">
        <f t="shared" si="137"/>
        <v>-28</v>
      </c>
      <c r="M2199" s="58">
        <f>IFERROR(_xlfn.XLOOKUP(K2199,'02 By Fund. Year'!A:A,'02 By Fund. Year'!B:B),0)</f>
        <v>0</v>
      </c>
      <c r="N2199" s="57">
        <f t="shared" si="138"/>
        <v>-28</v>
      </c>
      <c r="P2199" s="58">
        <f t="shared" si="139"/>
        <v>-140.69</v>
      </c>
    </row>
    <row r="2200" spans="1:16" x14ac:dyDescent="0.3">
      <c r="A2200">
        <v>764</v>
      </c>
      <c r="B2200" t="s">
        <v>169</v>
      </c>
      <c r="C2200">
        <v>2010</v>
      </c>
      <c r="D2200" s="57">
        <v>1483.47</v>
      </c>
      <c r="E2200" s="57">
        <v>0</v>
      </c>
      <c r="F2200" s="57">
        <v>0</v>
      </c>
      <c r="G2200" s="57">
        <v>34.58</v>
      </c>
      <c r="H2200" s="57">
        <v>132.85</v>
      </c>
      <c r="I2200" s="57">
        <v>0</v>
      </c>
      <c r="J2200" s="57">
        <v>1316.04</v>
      </c>
      <c r="K2200" s="59" t="str">
        <f t="shared" si="136"/>
        <v>764.2010</v>
      </c>
      <c r="L2200" s="58">
        <f t="shared" si="137"/>
        <v>-34.58</v>
      </c>
      <c r="M2200" s="58">
        <f>IFERROR(_xlfn.XLOOKUP(K2200,'02 By Fund. Year'!A:A,'02 By Fund. Year'!B:B),0)</f>
        <v>0</v>
      </c>
      <c r="N2200" s="57">
        <f t="shared" si="138"/>
        <v>-34.58</v>
      </c>
      <c r="P2200" s="58">
        <f t="shared" si="139"/>
        <v>-132.85</v>
      </c>
    </row>
    <row r="2201" spans="1:16" x14ac:dyDescent="0.3">
      <c r="A2201">
        <v>764</v>
      </c>
      <c r="B2201" t="s">
        <v>169</v>
      </c>
      <c r="C2201">
        <v>2009</v>
      </c>
      <c r="D2201" s="57">
        <v>2286.4</v>
      </c>
      <c r="E2201" s="57">
        <v>0</v>
      </c>
      <c r="F2201" s="57">
        <v>0</v>
      </c>
      <c r="G2201" s="57">
        <v>376.41</v>
      </c>
      <c r="H2201" s="57">
        <v>156.41999999999999</v>
      </c>
      <c r="I2201" s="57">
        <v>0</v>
      </c>
      <c r="J2201" s="57">
        <v>1753.57</v>
      </c>
      <c r="K2201" s="59" t="str">
        <f t="shared" si="136"/>
        <v>764.2009</v>
      </c>
      <c r="L2201" s="58">
        <f t="shared" si="137"/>
        <v>-376.41</v>
      </c>
      <c r="M2201" s="58">
        <f>IFERROR(_xlfn.XLOOKUP(K2201,'02 By Fund. Year'!A:A,'02 By Fund. Year'!B:B),0)</f>
        <v>0</v>
      </c>
      <c r="N2201" s="57">
        <f t="shared" si="138"/>
        <v>-376.41</v>
      </c>
      <c r="P2201" s="58">
        <f t="shared" si="139"/>
        <v>-156.41999999999999</v>
      </c>
    </row>
    <row r="2202" spans="1:16" x14ac:dyDescent="0.3">
      <c r="A2202">
        <v>764</v>
      </c>
      <c r="B2202" t="s">
        <v>169</v>
      </c>
      <c r="C2202">
        <v>2008</v>
      </c>
      <c r="D2202" s="57">
        <v>1004.93</v>
      </c>
      <c r="E2202" s="57">
        <v>0</v>
      </c>
      <c r="F2202" s="57">
        <v>0</v>
      </c>
      <c r="G2202" s="57">
        <v>202.35</v>
      </c>
      <c r="H2202" s="57">
        <v>132.52000000000001</v>
      </c>
      <c r="I2202" s="57">
        <v>0</v>
      </c>
      <c r="J2202" s="57">
        <v>670.06</v>
      </c>
      <c r="K2202" s="59" t="str">
        <f t="shared" si="136"/>
        <v>764.2008</v>
      </c>
      <c r="L2202" s="58">
        <f t="shared" si="137"/>
        <v>-202.35</v>
      </c>
      <c r="M2202" s="58">
        <f>IFERROR(_xlfn.XLOOKUP(K2202,'02 By Fund. Year'!A:A,'02 By Fund. Year'!B:B),0)</f>
        <v>0</v>
      </c>
      <c r="N2202" s="57">
        <f t="shared" si="138"/>
        <v>-202.35</v>
      </c>
      <c r="P2202" s="58">
        <f t="shared" si="139"/>
        <v>-132.52000000000001</v>
      </c>
    </row>
    <row r="2203" spans="1:16" x14ac:dyDescent="0.3">
      <c r="A2203">
        <v>764</v>
      </c>
      <c r="B2203" t="s">
        <v>169</v>
      </c>
      <c r="C2203">
        <v>2007</v>
      </c>
      <c r="D2203" s="57">
        <v>401.55</v>
      </c>
      <c r="E2203" s="57">
        <v>0</v>
      </c>
      <c r="F2203" s="57">
        <v>0</v>
      </c>
      <c r="G2203" s="57">
        <v>39.07</v>
      </c>
      <c r="H2203" s="57">
        <v>13.75</v>
      </c>
      <c r="I2203" s="57">
        <v>0</v>
      </c>
      <c r="J2203" s="57">
        <v>348.73</v>
      </c>
      <c r="K2203" s="59" t="str">
        <f t="shared" si="136"/>
        <v>764.2007</v>
      </c>
      <c r="L2203" s="58">
        <f t="shared" si="137"/>
        <v>-39.07</v>
      </c>
      <c r="M2203" s="58">
        <f>IFERROR(_xlfn.XLOOKUP(K2203,'02 By Fund. Year'!A:A,'02 By Fund. Year'!B:B),0)</f>
        <v>0</v>
      </c>
      <c r="N2203" s="57">
        <f t="shared" si="138"/>
        <v>-39.07</v>
      </c>
      <c r="P2203" s="58">
        <f t="shared" si="139"/>
        <v>-13.75</v>
      </c>
    </row>
    <row r="2204" spans="1:16" x14ac:dyDescent="0.3">
      <c r="A2204">
        <v>764</v>
      </c>
      <c r="B2204" t="s">
        <v>169</v>
      </c>
      <c r="C2204">
        <v>2006</v>
      </c>
      <c r="D2204" s="57">
        <v>295.33</v>
      </c>
      <c r="E2204" s="57">
        <v>0</v>
      </c>
      <c r="F2204" s="57">
        <v>0</v>
      </c>
      <c r="G2204" s="57">
        <v>33.6</v>
      </c>
      <c r="H2204" s="57">
        <v>23.2</v>
      </c>
      <c r="I2204" s="57">
        <v>0</v>
      </c>
      <c r="J2204" s="57">
        <v>238.53</v>
      </c>
      <c r="K2204" s="59" t="str">
        <f t="shared" si="136"/>
        <v>764.2006</v>
      </c>
      <c r="L2204" s="58">
        <f t="shared" si="137"/>
        <v>-33.6</v>
      </c>
      <c r="M2204" s="58">
        <f>IFERROR(_xlfn.XLOOKUP(K2204,'02 By Fund. Year'!A:A,'02 By Fund. Year'!B:B),0)</f>
        <v>0</v>
      </c>
      <c r="N2204" s="57">
        <f t="shared" si="138"/>
        <v>-33.6</v>
      </c>
      <c r="P2204" s="58">
        <f t="shared" si="139"/>
        <v>-23.2</v>
      </c>
    </row>
    <row r="2205" spans="1:16" x14ac:dyDescent="0.3">
      <c r="A2205">
        <v>764</v>
      </c>
      <c r="B2205" t="s">
        <v>169</v>
      </c>
      <c r="C2205">
        <v>2005</v>
      </c>
      <c r="D2205" s="57">
        <v>267.07</v>
      </c>
      <c r="E2205" s="57">
        <v>0</v>
      </c>
      <c r="F2205" s="57">
        <v>0</v>
      </c>
      <c r="G2205" s="57">
        <v>30.15</v>
      </c>
      <c r="H2205" s="57">
        <v>6.21</v>
      </c>
      <c r="I2205" s="57">
        <v>0</v>
      </c>
      <c r="J2205" s="57">
        <v>230.71</v>
      </c>
      <c r="K2205" s="59" t="str">
        <f t="shared" si="136"/>
        <v>764.2005</v>
      </c>
      <c r="L2205" s="58">
        <f t="shared" si="137"/>
        <v>-30.15</v>
      </c>
      <c r="M2205" s="58">
        <f>IFERROR(_xlfn.XLOOKUP(K2205,'02 By Fund. Year'!A:A,'02 By Fund. Year'!B:B),0)</f>
        <v>0</v>
      </c>
      <c r="N2205" s="57">
        <f t="shared" si="138"/>
        <v>-30.15</v>
      </c>
      <c r="P2205" s="58">
        <f t="shared" si="139"/>
        <v>-6.21</v>
      </c>
    </row>
    <row r="2206" spans="1:16" x14ac:dyDescent="0.3">
      <c r="A2206">
        <v>764</v>
      </c>
      <c r="B2206" t="s">
        <v>169</v>
      </c>
      <c r="C2206">
        <v>2004</v>
      </c>
      <c r="D2206" s="57">
        <v>208.77</v>
      </c>
      <c r="E2206" s="57">
        <v>0</v>
      </c>
      <c r="F2206" s="57">
        <v>0</v>
      </c>
      <c r="G2206" s="57">
        <v>31.39</v>
      </c>
      <c r="H2206" s="57">
        <v>3.64</v>
      </c>
      <c r="I2206" s="57">
        <v>0</v>
      </c>
      <c r="J2206" s="57">
        <v>173.74</v>
      </c>
      <c r="K2206" s="59" t="str">
        <f t="shared" si="136"/>
        <v>764.2004</v>
      </c>
      <c r="L2206" s="58">
        <f t="shared" si="137"/>
        <v>-31.39</v>
      </c>
      <c r="M2206" s="58">
        <f>IFERROR(_xlfn.XLOOKUP(K2206,'02 By Fund. Year'!A:A,'02 By Fund. Year'!B:B),0)</f>
        <v>0</v>
      </c>
      <c r="N2206" s="57">
        <f t="shared" si="138"/>
        <v>-31.39</v>
      </c>
      <c r="P2206" s="58">
        <f t="shared" si="139"/>
        <v>-3.64</v>
      </c>
    </row>
    <row r="2207" spans="1:16" x14ac:dyDescent="0.3">
      <c r="A2207">
        <v>764</v>
      </c>
      <c r="B2207" t="s">
        <v>169</v>
      </c>
      <c r="C2207">
        <v>2003</v>
      </c>
      <c r="D2207" s="57">
        <v>98.24</v>
      </c>
      <c r="E2207" s="57">
        <v>0</v>
      </c>
      <c r="F2207" s="57">
        <v>0</v>
      </c>
      <c r="G2207" s="57">
        <v>14.07</v>
      </c>
      <c r="H2207" s="57">
        <v>0</v>
      </c>
      <c r="I2207" s="57">
        <v>0</v>
      </c>
      <c r="J2207" s="57">
        <v>84.17</v>
      </c>
      <c r="K2207" s="59" t="str">
        <f t="shared" si="136"/>
        <v>764.2003</v>
      </c>
      <c r="L2207" s="58">
        <f t="shared" si="137"/>
        <v>-14.07</v>
      </c>
      <c r="M2207" s="58">
        <f>IFERROR(_xlfn.XLOOKUP(K2207,'02 By Fund. Year'!A:A,'02 By Fund. Year'!B:B),0)</f>
        <v>0</v>
      </c>
      <c r="N2207" s="57">
        <f t="shared" si="138"/>
        <v>-14.07</v>
      </c>
      <c r="P2207" s="58">
        <f t="shared" si="139"/>
        <v>0</v>
      </c>
    </row>
    <row r="2208" spans="1:16" x14ac:dyDescent="0.3">
      <c r="A2208">
        <v>764</v>
      </c>
      <c r="B2208" t="s">
        <v>169</v>
      </c>
      <c r="C2208">
        <v>2002</v>
      </c>
      <c r="D2208" s="57">
        <v>122.99</v>
      </c>
      <c r="E2208" s="57">
        <v>0</v>
      </c>
      <c r="F2208" s="57">
        <v>0</v>
      </c>
      <c r="G2208" s="57">
        <v>0</v>
      </c>
      <c r="H2208" s="57">
        <v>0</v>
      </c>
      <c r="I2208" s="57">
        <v>0</v>
      </c>
      <c r="J2208" s="57">
        <v>122.99</v>
      </c>
      <c r="K2208" s="59" t="str">
        <f t="shared" si="136"/>
        <v>764.2002</v>
      </c>
      <c r="L2208" s="58">
        <f t="shared" si="137"/>
        <v>0</v>
      </c>
      <c r="M2208" s="58">
        <f>IFERROR(_xlfn.XLOOKUP(K2208,'02 By Fund. Year'!A:A,'02 By Fund. Year'!B:B),0)</f>
        <v>0</v>
      </c>
      <c r="N2208" s="57">
        <f t="shared" si="138"/>
        <v>0</v>
      </c>
      <c r="P2208" s="58">
        <f t="shared" si="139"/>
        <v>0</v>
      </c>
    </row>
    <row r="2209" spans="1:16" x14ac:dyDescent="0.3">
      <c r="A2209">
        <v>764</v>
      </c>
      <c r="B2209" t="s">
        <v>169</v>
      </c>
      <c r="C2209">
        <v>2001</v>
      </c>
      <c r="D2209" s="57">
        <v>180.1</v>
      </c>
      <c r="E2209" s="57">
        <v>0</v>
      </c>
      <c r="F2209" s="57">
        <v>0</v>
      </c>
      <c r="G2209" s="57">
        <v>0</v>
      </c>
      <c r="H2209" s="57">
        <v>0</v>
      </c>
      <c r="I2209" s="57">
        <v>0</v>
      </c>
      <c r="J2209" s="57">
        <v>180.1</v>
      </c>
      <c r="K2209" s="59" t="str">
        <f t="shared" si="136"/>
        <v>764.2001</v>
      </c>
      <c r="L2209" s="58">
        <f t="shared" si="137"/>
        <v>0</v>
      </c>
      <c r="M2209" s="58">
        <f>IFERROR(_xlfn.XLOOKUP(K2209,'02 By Fund. Year'!A:A,'02 By Fund. Year'!B:B),0)</f>
        <v>0</v>
      </c>
      <c r="N2209" s="57">
        <f t="shared" si="138"/>
        <v>0</v>
      </c>
      <c r="P2209" s="58">
        <f t="shared" si="139"/>
        <v>0</v>
      </c>
    </row>
    <row r="2210" spans="1:16" x14ac:dyDescent="0.3">
      <c r="A2210">
        <v>764</v>
      </c>
      <c r="B2210" t="s">
        <v>169</v>
      </c>
      <c r="C2210">
        <v>2000</v>
      </c>
      <c r="D2210" s="57">
        <v>210.29</v>
      </c>
      <c r="E2210" s="57">
        <v>0</v>
      </c>
      <c r="F2210" s="57">
        <v>0</v>
      </c>
      <c r="G2210" s="57">
        <v>0</v>
      </c>
      <c r="H2210" s="57">
        <v>0</v>
      </c>
      <c r="I2210" s="57">
        <v>0</v>
      </c>
      <c r="J2210" s="57">
        <v>210.29</v>
      </c>
      <c r="K2210" s="59" t="str">
        <f t="shared" si="136"/>
        <v>764.2000</v>
      </c>
      <c r="L2210" s="58">
        <f t="shared" si="137"/>
        <v>0</v>
      </c>
      <c r="M2210" s="58">
        <f>IFERROR(_xlfn.XLOOKUP(K2210,'02 By Fund. Year'!A:A,'02 By Fund. Year'!B:B),0)</f>
        <v>0</v>
      </c>
      <c r="N2210" s="57">
        <f t="shared" si="138"/>
        <v>0</v>
      </c>
      <c r="P2210" s="58">
        <f t="shared" si="139"/>
        <v>0</v>
      </c>
    </row>
    <row r="2211" spans="1:16" x14ac:dyDescent="0.3">
      <c r="A2211">
        <v>764</v>
      </c>
      <c r="B2211" t="s">
        <v>169</v>
      </c>
      <c r="C2211">
        <v>1999</v>
      </c>
      <c r="D2211" s="57">
        <v>139.12</v>
      </c>
      <c r="E2211" s="57">
        <v>0</v>
      </c>
      <c r="F2211" s="57">
        <v>0</v>
      </c>
      <c r="G2211" s="57">
        <v>0</v>
      </c>
      <c r="H2211" s="57">
        <v>0</v>
      </c>
      <c r="I2211" s="57">
        <v>0</v>
      </c>
      <c r="J2211" s="57">
        <v>139.12</v>
      </c>
      <c r="K2211" s="59" t="str">
        <f t="shared" si="136"/>
        <v>764.1999</v>
      </c>
      <c r="L2211" s="58">
        <f t="shared" si="137"/>
        <v>0</v>
      </c>
      <c r="M2211" s="58">
        <f>IFERROR(_xlfn.XLOOKUP(K2211,'02 By Fund. Year'!A:A,'02 By Fund. Year'!B:B),0)</f>
        <v>0</v>
      </c>
      <c r="N2211" s="57">
        <f t="shared" si="138"/>
        <v>0</v>
      </c>
      <c r="P2211" s="58">
        <f t="shared" si="139"/>
        <v>0</v>
      </c>
    </row>
    <row r="2212" spans="1:16" x14ac:dyDescent="0.3">
      <c r="A2212">
        <v>764</v>
      </c>
      <c r="B2212" t="s">
        <v>169</v>
      </c>
      <c r="C2212">
        <v>1998</v>
      </c>
      <c r="D2212" s="57">
        <v>101.65</v>
      </c>
      <c r="E2212" s="57">
        <v>0</v>
      </c>
      <c r="F2212" s="57">
        <v>0</v>
      </c>
      <c r="G2212" s="57">
        <v>0</v>
      </c>
      <c r="H2212" s="57">
        <v>0</v>
      </c>
      <c r="I2212" s="57">
        <v>0</v>
      </c>
      <c r="J2212" s="57">
        <v>101.65</v>
      </c>
      <c r="K2212" s="59" t="str">
        <f t="shared" si="136"/>
        <v>764.1998</v>
      </c>
      <c r="L2212" s="58">
        <f t="shared" si="137"/>
        <v>0</v>
      </c>
      <c r="M2212" s="58">
        <f>IFERROR(_xlfn.XLOOKUP(K2212,'02 By Fund. Year'!A:A,'02 By Fund. Year'!B:B),0)</f>
        <v>0</v>
      </c>
      <c r="N2212" s="57">
        <f t="shared" si="138"/>
        <v>0</v>
      </c>
      <c r="P2212" s="58">
        <f t="shared" si="139"/>
        <v>0</v>
      </c>
    </row>
    <row r="2213" spans="1:16" x14ac:dyDescent="0.3">
      <c r="A2213">
        <v>764</v>
      </c>
      <c r="B2213" t="s">
        <v>169</v>
      </c>
      <c r="C2213">
        <v>1997</v>
      </c>
      <c r="D2213" s="57">
        <v>21.06</v>
      </c>
      <c r="E2213" s="57">
        <v>0</v>
      </c>
      <c r="F2213" s="57">
        <v>0</v>
      </c>
      <c r="G2213" s="57">
        <v>0</v>
      </c>
      <c r="H2213" s="57">
        <v>0</v>
      </c>
      <c r="I2213" s="57">
        <v>0</v>
      </c>
      <c r="J2213" s="57">
        <v>21.06</v>
      </c>
      <c r="K2213" s="59" t="str">
        <f t="shared" si="136"/>
        <v>764.1997</v>
      </c>
      <c r="L2213" s="58">
        <f t="shared" si="137"/>
        <v>0</v>
      </c>
      <c r="M2213" s="58">
        <f>IFERROR(_xlfn.XLOOKUP(K2213,'02 By Fund. Year'!A:A,'02 By Fund. Year'!B:B),0)</f>
        <v>0</v>
      </c>
      <c r="N2213" s="57">
        <f t="shared" si="138"/>
        <v>0</v>
      </c>
      <c r="P2213" s="58">
        <f t="shared" si="139"/>
        <v>0</v>
      </c>
    </row>
    <row r="2214" spans="1:16" x14ac:dyDescent="0.3">
      <c r="A2214">
        <v>764</v>
      </c>
      <c r="B2214" t="s">
        <v>169</v>
      </c>
      <c r="C2214">
        <v>1996</v>
      </c>
      <c r="D2214" s="57">
        <v>13.99</v>
      </c>
      <c r="E2214" s="57">
        <v>0</v>
      </c>
      <c r="F2214" s="57">
        <v>0</v>
      </c>
      <c r="G2214" s="57">
        <v>0</v>
      </c>
      <c r="H2214" s="57">
        <v>0</v>
      </c>
      <c r="I2214" s="57">
        <v>0</v>
      </c>
      <c r="J2214" s="57">
        <v>13.99</v>
      </c>
      <c r="K2214" s="59" t="str">
        <f t="shared" si="136"/>
        <v>764.1996</v>
      </c>
      <c r="L2214" s="58">
        <f t="shared" si="137"/>
        <v>0</v>
      </c>
      <c r="M2214" s="58">
        <f>IFERROR(_xlfn.XLOOKUP(K2214,'02 By Fund. Year'!A:A,'02 By Fund. Year'!B:B),0)</f>
        <v>0</v>
      </c>
      <c r="N2214" s="57">
        <f t="shared" si="138"/>
        <v>0</v>
      </c>
      <c r="P2214" s="58">
        <f t="shared" si="139"/>
        <v>0</v>
      </c>
    </row>
    <row r="2215" spans="1:16" x14ac:dyDescent="0.3">
      <c r="A2215">
        <v>764</v>
      </c>
      <c r="B2215" t="s">
        <v>169</v>
      </c>
      <c r="C2215">
        <v>1995</v>
      </c>
      <c r="D2215" s="57">
        <v>8.8000000000000007</v>
      </c>
      <c r="E2215" s="57">
        <v>0</v>
      </c>
      <c r="F2215" s="57">
        <v>0</v>
      </c>
      <c r="G2215" s="57">
        <v>0</v>
      </c>
      <c r="H2215" s="57">
        <v>0</v>
      </c>
      <c r="I2215" s="57">
        <v>0</v>
      </c>
      <c r="J2215" s="57">
        <v>8.8000000000000007</v>
      </c>
      <c r="K2215" s="59" t="str">
        <f t="shared" si="136"/>
        <v>764.1995</v>
      </c>
      <c r="L2215" s="58">
        <f t="shared" si="137"/>
        <v>0</v>
      </c>
      <c r="M2215" s="58">
        <f>IFERROR(_xlfn.XLOOKUP(K2215,'02 By Fund. Year'!A:A,'02 By Fund. Year'!B:B),0)</f>
        <v>0</v>
      </c>
      <c r="N2215" s="57">
        <f t="shared" si="138"/>
        <v>0</v>
      </c>
      <c r="P2215" s="58">
        <f t="shared" si="139"/>
        <v>0</v>
      </c>
    </row>
    <row r="2216" spans="1:16" x14ac:dyDescent="0.3">
      <c r="A2216">
        <v>764</v>
      </c>
      <c r="B2216" t="s">
        <v>169</v>
      </c>
      <c r="C2216">
        <v>1994</v>
      </c>
      <c r="D2216" s="57">
        <v>0</v>
      </c>
      <c r="E2216" s="57">
        <v>0</v>
      </c>
      <c r="F2216" s="57">
        <v>0</v>
      </c>
      <c r="G2216" s="57">
        <v>0</v>
      </c>
      <c r="H2216" s="57">
        <v>0</v>
      </c>
      <c r="I2216" s="57">
        <v>0</v>
      </c>
      <c r="J2216" s="57">
        <v>0</v>
      </c>
      <c r="K2216" s="59" t="str">
        <f t="shared" si="136"/>
        <v>764.1994</v>
      </c>
      <c r="L2216" s="58">
        <f t="shared" si="137"/>
        <v>0</v>
      </c>
      <c r="M2216" s="58">
        <f>IFERROR(_xlfn.XLOOKUP(K2216,'02 By Fund. Year'!A:A,'02 By Fund. Year'!B:B),0)</f>
        <v>0</v>
      </c>
      <c r="N2216" s="57">
        <f t="shared" si="138"/>
        <v>0</v>
      </c>
      <c r="P2216" s="58">
        <f t="shared" si="139"/>
        <v>0</v>
      </c>
    </row>
    <row r="2217" spans="1:16" x14ac:dyDescent="0.3">
      <c r="A2217">
        <v>764</v>
      </c>
      <c r="B2217" t="s">
        <v>169</v>
      </c>
      <c r="C2217">
        <v>1993</v>
      </c>
      <c r="D2217" s="57">
        <v>3.58</v>
      </c>
      <c r="E2217" s="57">
        <v>0</v>
      </c>
      <c r="F2217" s="57">
        <v>0</v>
      </c>
      <c r="G2217" s="57">
        <v>0</v>
      </c>
      <c r="H2217" s="57">
        <v>0</v>
      </c>
      <c r="I2217" s="57">
        <v>0</v>
      </c>
      <c r="J2217" s="57">
        <v>3.58</v>
      </c>
      <c r="K2217" s="59" t="str">
        <f t="shared" si="136"/>
        <v>764.1993</v>
      </c>
      <c r="L2217" s="58">
        <f t="shared" si="137"/>
        <v>0</v>
      </c>
      <c r="M2217" s="58">
        <f>IFERROR(_xlfn.XLOOKUP(K2217,'02 By Fund. Year'!A:A,'02 By Fund. Year'!B:B),0)</f>
        <v>0</v>
      </c>
      <c r="N2217" s="57">
        <f t="shared" si="138"/>
        <v>0</v>
      </c>
      <c r="P2217" s="58">
        <f t="shared" si="139"/>
        <v>0</v>
      </c>
    </row>
    <row r="2218" spans="1:16" x14ac:dyDescent="0.3">
      <c r="A2218">
        <v>764</v>
      </c>
      <c r="B2218" t="s">
        <v>169</v>
      </c>
      <c r="C2218">
        <v>1992</v>
      </c>
      <c r="D2218" s="57">
        <v>4.12</v>
      </c>
      <c r="E2218" s="57">
        <v>0</v>
      </c>
      <c r="F2218" s="57">
        <v>0</v>
      </c>
      <c r="G2218" s="57">
        <v>0</v>
      </c>
      <c r="H2218" s="57">
        <v>0</v>
      </c>
      <c r="I2218" s="57">
        <v>0</v>
      </c>
      <c r="J2218" s="57">
        <v>4.12</v>
      </c>
      <c r="K2218" s="59" t="str">
        <f t="shared" si="136"/>
        <v>764.1992</v>
      </c>
      <c r="L2218" s="58">
        <f t="shared" si="137"/>
        <v>0</v>
      </c>
      <c r="M2218" s="58">
        <f>IFERROR(_xlfn.XLOOKUP(K2218,'02 By Fund. Year'!A:A,'02 By Fund. Year'!B:B),0)</f>
        <v>0</v>
      </c>
      <c r="N2218" s="57">
        <f t="shared" si="138"/>
        <v>0</v>
      </c>
      <c r="P2218" s="58">
        <f t="shared" si="139"/>
        <v>0</v>
      </c>
    </row>
    <row r="2219" spans="1:16" x14ac:dyDescent="0.3">
      <c r="A2219">
        <v>764</v>
      </c>
      <c r="B2219" t="s">
        <v>169</v>
      </c>
      <c r="C2219">
        <v>1991</v>
      </c>
      <c r="D2219" s="57">
        <v>4.6100000000000003</v>
      </c>
      <c r="E2219" s="57">
        <v>0</v>
      </c>
      <c r="F2219" s="57">
        <v>0</v>
      </c>
      <c r="G2219" s="57">
        <v>0</v>
      </c>
      <c r="H2219" s="57">
        <v>0</v>
      </c>
      <c r="I2219" s="57">
        <v>0</v>
      </c>
      <c r="J2219" s="57">
        <v>4.6100000000000003</v>
      </c>
      <c r="K2219" s="59" t="str">
        <f t="shared" si="136"/>
        <v>764.1991</v>
      </c>
      <c r="L2219" s="58">
        <f t="shared" si="137"/>
        <v>0</v>
      </c>
      <c r="M2219" s="58">
        <f>IFERROR(_xlfn.XLOOKUP(K2219,'02 By Fund. Year'!A:A,'02 By Fund. Year'!B:B),0)</f>
        <v>0</v>
      </c>
      <c r="N2219" s="57">
        <f t="shared" si="138"/>
        <v>0</v>
      </c>
      <c r="P2219" s="58">
        <f t="shared" si="139"/>
        <v>0</v>
      </c>
    </row>
    <row r="2220" spans="1:16" x14ac:dyDescent="0.3">
      <c r="A2220">
        <v>764</v>
      </c>
      <c r="B2220" t="s">
        <v>169</v>
      </c>
      <c r="C2220">
        <v>1990</v>
      </c>
      <c r="D2220" s="57">
        <v>5.38</v>
      </c>
      <c r="E2220" s="57">
        <v>0</v>
      </c>
      <c r="F2220" s="57">
        <v>0</v>
      </c>
      <c r="G2220" s="57">
        <v>0</v>
      </c>
      <c r="H2220" s="57">
        <v>0</v>
      </c>
      <c r="I2220" s="57">
        <v>0</v>
      </c>
      <c r="J2220" s="57">
        <v>5.38</v>
      </c>
      <c r="K2220" s="59" t="str">
        <f t="shared" si="136"/>
        <v>764.1990</v>
      </c>
      <c r="L2220" s="58">
        <f t="shared" si="137"/>
        <v>0</v>
      </c>
      <c r="M2220" s="58">
        <f>IFERROR(_xlfn.XLOOKUP(K2220,'02 By Fund. Year'!A:A,'02 By Fund. Year'!B:B),0)</f>
        <v>0</v>
      </c>
      <c r="N2220" s="57">
        <f t="shared" si="138"/>
        <v>0</v>
      </c>
      <c r="P2220" s="58">
        <f t="shared" si="139"/>
        <v>0</v>
      </c>
    </row>
    <row r="2221" spans="1:16" x14ac:dyDescent="0.3">
      <c r="A2221">
        <v>764</v>
      </c>
      <c r="B2221" t="s">
        <v>169</v>
      </c>
      <c r="C2221">
        <v>1989</v>
      </c>
      <c r="D2221" s="57">
        <v>5.53</v>
      </c>
      <c r="E2221" s="57">
        <v>0</v>
      </c>
      <c r="F2221" s="57">
        <v>0</v>
      </c>
      <c r="G2221" s="57">
        <v>0</v>
      </c>
      <c r="H2221" s="57">
        <v>0</v>
      </c>
      <c r="I2221" s="57">
        <v>0</v>
      </c>
      <c r="J2221" s="57">
        <v>5.53</v>
      </c>
      <c r="K2221" s="59" t="str">
        <f t="shared" si="136"/>
        <v>764.1989</v>
      </c>
      <c r="L2221" s="58">
        <f t="shared" si="137"/>
        <v>0</v>
      </c>
      <c r="M2221" s="58">
        <f>IFERROR(_xlfn.XLOOKUP(K2221,'02 By Fund. Year'!A:A,'02 By Fund. Year'!B:B),0)</f>
        <v>0</v>
      </c>
      <c r="N2221" s="57">
        <f t="shared" si="138"/>
        <v>0</v>
      </c>
      <c r="P2221" s="58">
        <f t="shared" si="139"/>
        <v>0</v>
      </c>
    </row>
    <row r="2222" spans="1:16" x14ac:dyDescent="0.3">
      <c r="A2222">
        <v>764</v>
      </c>
      <c r="B2222" t="s">
        <v>169</v>
      </c>
      <c r="C2222">
        <v>1988</v>
      </c>
      <c r="D2222" s="57">
        <v>5.66</v>
      </c>
      <c r="E2222" s="57">
        <v>0</v>
      </c>
      <c r="F2222" s="57">
        <v>0</v>
      </c>
      <c r="G2222" s="57">
        <v>0</v>
      </c>
      <c r="H2222" s="57">
        <v>0</v>
      </c>
      <c r="I2222" s="57">
        <v>0</v>
      </c>
      <c r="J2222" s="57">
        <v>5.66</v>
      </c>
      <c r="K2222" s="59" t="str">
        <f t="shared" si="136"/>
        <v>764.1988</v>
      </c>
      <c r="L2222" s="58">
        <f t="shared" si="137"/>
        <v>0</v>
      </c>
      <c r="M2222" s="58">
        <f>IFERROR(_xlfn.XLOOKUP(K2222,'02 By Fund. Year'!A:A,'02 By Fund. Year'!B:B),0)</f>
        <v>0</v>
      </c>
      <c r="N2222" s="57">
        <f t="shared" si="138"/>
        <v>0</v>
      </c>
      <c r="P2222" s="58">
        <f t="shared" si="139"/>
        <v>0</v>
      </c>
    </row>
    <row r="2223" spans="1:16" x14ac:dyDescent="0.3">
      <c r="A2223">
        <v>764</v>
      </c>
      <c r="B2223" t="s">
        <v>169</v>
      </c>
      <c r="C2223">
        <v>1987</v>
      </c>
      <c r="D2223" s="57">
        <v>17.190000000000001</v>
      </c>
      <c r="E2223" s="57">
        <v>0</v>
      </c>
      <c r="F2223" s="57">
        <v>0</v>
      </c>
      <c r="G2223" s="57">
        <v>0</v>
      </c>
      <c r="H2223" s="57">
        <v>11.87</v>
      </c>
      <c r="I2223" s="57">
        <v>0</v>
      </c>
      <c r="J2223" s="57">
        <v>5.32</v>
      </c>
      <c r="K2223" s="59" t="str">
        <f t="shared" si="136"/>
        <v>764.1987</v>
      </c>
      <c r="L2223" s="58">
        <f t="shared" si="137"/>
        <v>0</v>
      </c>
      <c r="M2223" s="58">
        <f>IFERROR(_xlfn.XLOOKUP(K2223,'02 By Fund. Year'!A:A,'02 By Fund. Year'!B:B),0)</f>
        <v>0</v>
      </c>
      <c r="N2223" s="57">
        <f t="shared" si="138"/>
        <v>0</v>
      </c>
      <c r="P2223" s="58">
        <f t="shared" si="139"/>
        <v>-11.87</v>
      </c>
    </row>
    <row r="2224" spans="1:16" x14ac:dyDescent="0.3">
      <c r="A2224">
        <v>764</v>
      </c>
      <c r="B2224" t="s">
        <v>169</v>
      </c>
      <c r="C2224">
        <v>1986</v>
      </c>
      <c r="D2224" s="57">
        <v>13.58</v>
      </c>
      <c r="E2224" s="57">
        <v>0</v>
      </c>
      <c r="F2224" s="57">
        <v>0</v>
      </c>
      <c r="G2224" s="57">
        <v>0</v>
      </c>
      <c r="H2224" s="57">
        <v>9.7200000000000006</v>
      </c>
      <c r="I2224" s="57">
        <v>0</v>
      </c>
      <c r="J2224" s="57">
        <v>3.86</v>
      </c>
      <c r="K2224" s="59" t="str">
        <f t="shared" si="136"/>
        <v>764.1986</v>
      </c>
      <c r="L2224" s="58">
        <f t="shared" si="137"/>
        <v>0</v>
      </c>
      <c r="M2224" s="58">
        <f>IFERROR(_xlfn.XLOOKUP(K2224,'02 By Fund. Year'!A:A,'02 By Fund. Year'!B:B),0)</f>
        <v>0</v>
      </c>
      <c r="N2224" s="57">
        <f t="shared" si="138"/>
        <v>0</v>
      </c>
      <c r="P2224" s="58">
        <f t="shared" si="139"/>
        <v>-9.7200000000000006</v>
      </c>
    </row>
    <row r="2225" spans="1:16" x14ac:dyDescent="0.3">
      <c r="A2225">
        <v>764</v>
      </c>
      <c r="B2225" t="s">
        <v>169</v>
      </c>
      <c r="C2225">
        <v>1985</v>
      </c>
      <c r="D2225" s="57">
        <v>12.17</v>
      </c>
      <c r="E2225" s="57">
        <v>0</v>
      </c>
      <c r="F2225" s="57">
        <v>0</v>
      </c>
      <c r="G2225" s="57">
        <v>0</v>
      </c>
      <c r="H2225" s="57">
        <v>9.43</v>
      </c>
      <c r="I2225" s="57">
        <v>0</v>
      </c>
      <c r="J2225" s="57">
        <v>2.74</v>
      </c>
      <c r="K2225" s="59" t="str">
        <f t="shared" si="136"/>
        <v>764.1985</v>
      </c>
      <c r="L2225" s="58">
        <f t="shared" si="137"/>
        <v>0</v>
      </c>
      <c r="M2225" s="58">
        <f>IFERROR(_xlfn.XLOOKUP(K2225,'02 By Fund. Year'!A:A,'02 By Fund. Year'!B:B),0)</f>
        <v>0</v>
      </c>
      <c r="N2225" s="57">
        <f t="shared" si="138"/>
        <v>0</v>
      </c>
      <c r="P2225" s="58">
        <f t="shared" si="139"/>
        <v>-9.43</v>
      </c>
    </row>
    <row r="2226" spans="1:16" x14ac:dyDescent="0.3">
      <c r="A2226">
        <v>764</v>
      </c>
      <c r="B2226" t="s">
        <v>169</v>
      </c>
      <c r="C2226">
        <v>1984</v>
      </c>
      <c r="D2226" s="57">
        <v>8.76</v>
      </c>
      <c r="E2226" s="57">
        <v>0</v>
      </c>
      <c r="F2226" s="57">
        <v>0</v>
      </c>
      <c r="G2226" s="57">
        <v>0</v>
      </c>
      <c r="H2226" s="57">
        <v>8.76</v>
      </c>
      <c r="I2226" s="57">
        <v>0</v>
      </c>
      <c r="J2226" s="57">
        <v>0</v>
      </c>
      <c r="K2226" s="59" t="str">
        <f t="shared" si="136"/>
        <v>764.1984</v>
      </c>
      <c r="L2226" s="58">
        <f t="shared" si="137"/>
        <v>0</v>
      </c>
      <c r="M2226" s="58">
        <f>IFERROR(_xlfn.XLOOKUP(K2226,'02 By Fund. Year'!A:A,'02 By Fund. Year'!B:B),0)</f>
        <v>0</v>
      </c>
      <c r="N2226" s="57">
        <f t="shared" si="138"/>
        <v>0</v>
      </c>
      <c r="P2226" s="58">
        <f t="shared" si="139"/>
        <v>-8.76</v>
      </c>
    </row>
    <row r="2227" spans="1:16" x14ac:dyDescent="0.3">
      <c r="A2227">
        <v>764</v>
      </c>
      <c r="B2227" t="s">
        <v>169</v>
      </c>
      <c r="C2227">
        <v>1983</v>
      </c>
      <c r="D2227" s="57">
        <v>2.0499999999999998</v>
      </c>
      <c r="E2227" s="57">
        <v>0</v>
      </c>
      <c r="F2227" s="57">
        <v>0</v>
      </c>
      <c r="G2227" s="57">
        <v>0</v>
      </c>
      <c r="H2227" s="57">
        <v>2.04</v>
      </c>
      <c r="I2227" s="57">
        <v>0</v>
      </c>
      <c r="J2227" s="57">
        <v>0.01</v>
      </c>
      <c r="K2227" s="59" t="str">
        <f t="shared" si="136"/>
        <v>764.1983</v>
      </c>
      <c r="L2227" s="58">
        <f t="shared" si="137"/>
        <v>0</v>
      </c>
      <c r="M2227" s="58">
        <f>IFERROR(_xlfn.XLOOKUP(K2227,'02 By Fund. Year'!A:A,'02 By Fund. Year'!B:B),0)</f>
        <v>0</v>
      </c>
      <c r="N2227" s="57">
        <f t="shared" si="138"/>
        <v>0</v>
      </c>
      <c r="P2227" s="58">
        <f t="shared" si="139"/>
        <v>-2.04</v>
      </c>
    </row>
    <row r="2228" spans="1:16" x14ac:dyDescent="0.3">
      <c r="A2228">
        <v>766</v>
      </c>
      <c r="B2228" t="s">
        <v>170</v>
      </c>
      <c r="C2228">
        <v>2020</v>
      </c>
      <c r="D2228" s="57">
        <v>0</v>
      </c>
      <c r="E2228" s="57">
        <v>0</v>
      </c>
      <c r="F2228" s="57">
        <v>0</v>
      </c>
      <c r="G2228" s="57">
        <v>0</v>
      </c>
      <c r="H2228" s="57">
        <v>0</v>
      </c>
      <c r="I2228" s="57">
        <v>0</v>
      </c>
      <c r="J2228" s="57">
        <v>0</v>
      </c>
      <c r="K2228" s="59" t="str">
        <f t="shared" si="136"/>
        <v>766.2020</v>
      </c>
      <c r="L2228" s="58">
        <f t="shared" si="137"/>
        <v>0</v>
      </c>
      <c r="M2228" s="58">
        <f>IFERROR(_xlfn.XLOOKUP(K2228,'02 By Fund. Year'!A:A,'02 By Fund. Year'!B:B),0)</f>
        <v>0</v>
      </c>
      <c r="N2228" s="57">
        <f t="shared" si="138"/>
        <v>0</v>
      </c>
      <c r="P2228" s="58">
        <f t="shared" si="139"/>
        <v>0</v>
      </c>
    </row>
    <row r="2229" spans="1:16" x14ac:dyDescent="0.3">
      <c r="A2229">
        <v>766</v>
      </c>
      <c r="B2229" t="s">
        <v>170</v>
      </c>
      <c r="C2229">
        <v>1994</v>
      </c>
      <c r="D2229" s="57">
        <v>0</v>
      </c>
      <c r="E2229" s="57">
        <v>0</v>
      </c>
      <c r="F2229" s="57">
        <v>0</v>
      </c>
      <c r="G2229" s="57">
        <v>0</v>
      </c>
      <c r="H2229" s="57">
        <v>0</v>
      </c>
      <c r="I2229" s="57">
        <v>0</v>
      </c>
      <c r="J2229" s="57">
        <v>0</v>
      </c>
      <c r="K2229" s="59" t="str">
        <f t="shared" si="136"/>
        <v>766.1994</v>
      </c>
      <c r="L2229" s="58">
        <f t="shared" si="137"/>
        <v>0</v>
      </c>
      <c r="M2229" s="58">
        <f>IFERROR(_xlfn.XLOOKUP(K2229,'02 By Fund. Year'!A:A,'02 By Fund. Year'!B:B),0)</f>
        <v>0</v>
      </c>
      <c r="N2229" s="57">
        <f t="shared" si="138"/>
        <v>0</v>
      </c>
      <c r="P2229" s="58">
        <f t="shared" si="139"/>
        <v>0</v>
      </c>
    </row>
    <row r="2230" spans="1:16" x14ac:dyDescent="0.3">
      <c r="A2230">
        <v>766</v>
      </c>
      <c r="B2230" t="s">
        <v>170</v>
      </c>
      <c r="C2230">
        <v>1993</v>
      </c>
      <c r="D2230" s="57">
        <v>0.02</v>
      </c>
      <c r="E2230" s="57">
        <v>0</v>
      </c>
      <c r="F2230" s="57">
        <v>0</v>
      </c>
      <c r="G2230" s="57">
        <v>0</v>
      </c>
      <c r="H2230" s="57">
        <v>0</v>
      </c>
      <c r="I2230" s="57">
        <v>0</v>
      </c>
      <c r="J2230" s="57">
        <v>0.02</v>
      </c>
      <c r="K2230" s="59" t="str">
        <f t="shared" si="136"/>
        <v>766.1993</v>
      </c>
      <c r="L2230" s="58">
        <f t="shared" si="137"/>
        <v>0</v>
      </c>
      <c r="M2230" s="58">
        <f>IFERROR(_xlfn.XLOOKUP(K2230,'02 By Fund. Year'!A:A,'02 By Fund. Year'!B:B),0)</f>
        <v>0</v>
      </c>
      <c r="N2230" s="57">
        <f t="shared" si="138"/>
        <v>0</v>
      </c>
      <c r="P2230" s="58">
        <f t="shared" si="139"/>
        <v>0</v>
      </c>
    </row>
    <row r="2231" spans="1:16" x14ac:dyDescent="0.3">
      <c r="A2231">
        <v>766</v>
      </c>
      <c r="B2231" t="s">
        <v>170</v>
      </c>
      <c r="C2231">
        <v>1992</v>
      </c>
      <c r="D2231" s="57">
        <v>0.02</v>
      </c>
      <c r="E2231" s="57">
        <v>0</v>
      </c>
      <c r="F2231" s="57">
        <v>0</v>
      </c>
      <c r="G2231" s="57">
        <v>0</v>
      </c>
      <c r="H2231" s="57">
        <v>0</v>
      </c>
      <c r="I2231" s="57">
        <v>0</v>
      </c>
      <c r="J2231" s="57">
        <v>0.02</v>
      </c>
      <c r="K2231" s="59" t="str">
        <f t="shared" si="136"/>
        <v>766.1992</v>
      </c>
      <c r="L2231" s="58">
        <f t="shared" si="137"/>
        <v>0</v>
      </c>
      <c r="M2231" s="58">
        <f>IFERROR(_xlfn.XLOOKUP(K2231,'02 By Fund. Year'!A:A,'02 By Fund. Year'!B:B),0)</f>
        <v>0</v>
      </c>
      <c r="N2231" s="57">
        <f t="shared" si="138"/>
        <v>0</v>
      </c>
      <c r="P2231" s="58">
        <f t="shared" si="139"/>
        <v>0</v>
      </c>
    </row>
    <row r="2232" spans="1:16" x14ac:dyDescent="0.3">
      <c r="A2232">
        <v>766</v>
      </c>
      <c r="B2232" t="s">
        <v>170</v>
      </c>
      <c r="C2232">
        <v>1991</v>
      </c>
      <c r="D2232" s="57">
        <v>0.02</v>
      </c>
      <c r="E2232" s="57">
        <v>0</v>
      </c>
      <c r="F2232" s="57">
        <v>0</v>
      </c>
      <c r="G2232" s="57">
        <v>0</v>
      </c>
      <c r="H2232" s="57">
        <v>0</v>
      </c>
      <c r="I2232" s="57">
        <v>0</v>
      </c>
      <c r="J2232" s="57">
        <v>0.02</v>
      </c>
      <c r="K2232" s="59" t="str">
        <f t="shared" si="136"/>
        <v>766.1991</v>
      </c>
      <c r="L2232" s="58">
        <f t="shared" si="137"/>
        <v>0</v>
      </c>
      <c r="M2232" s="58">
        <f>IFERROR(_xlfn.XLOOKUP(K2232,'02 By Fund. Year'!A:A,'02 By Fund. Year'!B:B),0)</f>
        <v>0</v>
      </c>
      <c r="N2232" s="57">
        <f t="shared" si="138"/>
        <v>0</v>
      </c>
      <c r="P2232" s="58">
        <f t="shared" si="139"/>
        <v>0</v>
      </c>
    </row>
    <row r="2233" spans="1:16" x14ac:dyDescent="0.3">
      <c r="A2233">
        <v>766</v>
      </c>
      <c r="B2233" t="s">
        <v>170</v>
      </c>
      <c r="C2233">
        <v>1990</v>
      </c>
      <c r="D2233" s="57">
        <v>0.02</v>
      </c>
      <c r="E2233" s="57">
        <v>0</v>
      </c>
      <c r="F2233" s="57">
        <v>0</v>
      </c>
      <c r="G2233" s="57">
        <v>0</v>
      </c>
      <c r="H2233" s="57">
        <v>0</v>
      </c>
      <c r="I2233" s="57">
        <v>0</v>
      </c>
      <c r="J2233" s="57">
        <v>0.02</v>
      </c>
      <c r="K2233" s="59" t="str">
        <f t="shared" si="136"/>
        <v>766.1990</v>
      </c>
      <c r="L2233" s="58">
        <f t="shared" si="137"/>
        <v>0</v>
      </c>
      <c r="M2233" s="58">
        <f>IFERROR(_xlfn.XLOOKUP(K2233,'02 By Fund. Year'!A:A,'02 By Fund. Year'!B:B),0)</f>
        <v>0</v>
      </c>
      <c r="N2233" s="57">
        <f t="shared" si="138"/>
        <v>0</v>
      </c>
      <c r="P2233" s="58">
        <f t="shared" si="139"/>
        <v>0</v>
      </c>
    </row>
    <row r="2234" spans="1:16" x14ac:dyDescent="0.3">
      <c r="A2234">
        <v>766</v>
      </c>
      <c r="B2234" t="s">
        <v>170</v>
      </c>
      <c r="C2234">
        <v>1989</v>
      </c>
      <c r="D2234" s="57">
        <v>0.02</v>
      </c>
      <c r="E2234" s="57">
        <v>0</v>
      </c>
      <c r="F2234" s="57">
        <v>0</v>
      </c>
      <c r="G2234" s="57">
        <v>0</v>
      </c>
      <c r="H2234" s="57">
        <v>0</v>
      </c>
      <c r="I2234" s="57">
        <v>0</v>
      </c>
      <c r="J2234" s="57">
        <v>0.02</v>
      </c>
      <c r="K2234" s="59" t="str">
        <f t="shared" si="136"/>
        <v>766.1989</v>
      </c>
      <c r="L2234" s="58">
        <f t="shared" si="137"/>
        <v>0</v>
      </c>
      <c r="M2234" s="58">
        <f>IFERROR(_xlfn.XLOOKUP(K2234,'02 By Fund. Year'!A:A,'02 By Fund. Year'!B:B),0)</f>
        <v>0</v>
      </c>
      <c r="N2234" s="57">
        <f t="shared" si="138"/>
        <v>0</v>
      </c>
      <c r="P2234" s="58">
        <f t="shared" si="139"/>
        <v>0</v>
      </c>
    </row>
    <row r="2235" spans="1:16" x14ac:dyDescent="0.3">
      <c r="A2235">
        <v>766</v>
      </c>
      <c r="B2235" t="s">
        <v>170</v>
      </c>
      <c r="C2235">
        <v>1988</v>
      </c>
      <c r="D2235" s="57">
        <v>0.03</v>
      </c>
      <c r="E2235" s="57">
        <v>0</v>
      </c>
      <c r="F2235" s="57">
        <v>0</v>
      </c>
      <c r="G2235" s="57">
        <v>0</v>
      </c>
      <c r="H2235" s="57">
        <v>0</v>
      </c>
      <c r="I2235" s="57">
        <v>0</v>
      </c>
      <c r="J2235" s="57">
        <v>0.03</v>
      </c>
      <c r="K2235" s="59" t="str">
        <f t="shared" si="136"/>
        <v>766.1988</v>
      </c>
      <c r="L2235" s="58">
        <f t="shared" si="137"/>
        <v>0</v>
      </c>
      <c r="M2235" s="58">
        <f>IFERROR(_xlfn.XLOOKUP(K2235,'02 By Fund. Year'!A:A,'02 By Fund. Year'!B:B),0)</f>
        <v>0</v>
      </c>
      <c r="N2235" s="57">
        <f t="shared" si="138"/>
        <v>0</v>
      </c>
      <c r="P2235" s="58">
        <f t="shared" si="139"/>
        <v>0</v>
      </c>
    </row>
    <row r="2236" spans="1:16" x14ac:dyDescent="0.3">
      <c r="A2236">
        <v>766</v>
      </c>
      <c r="B2236" t="s">
        <v>170</v>
      </c>
      <c r="C2236">
        <v>1987</v>
      </c>
      <c r="D2236" s="57">
        <v>0.08</v>
      </c>
      <c r="E2236" s="57">
        <v>0</v>
      </c>
      <c r="F2236" s="57">
        <v>0</v>
      </c>
      <c r="G2236" s="57">
        <v>0</v>
      </c>
      <c r="H2236" s="57">
        <v>0.05</v>
      </c>
      <c r="I2236" s="57">
        <v>0</v>
      </c>
      <c r="J2236" s="57">
        <v>0.03</v>
      </c>
      <c r="K2236" s="59" t="str">
        <f t="shared" si="136"/>
        <v>766.1987</v>
      </c>
      <c r="L2236" s="58">
        <f t="shared" si="137"/>
        <v>0</v>
      </c>
      <c r="M2236" s="58">
        <f>IFERROR(_xlfn.XLOOKUP(K2236,'02 By Fund. Year'!A:A,'02 By Fund. Year'!B:B),0)</f>
        <v>0</v>
      </c>
      <c r="N2236" s="57">
        <f t="shared" si="138"/>
        <v>0</v>
      </c>
      <c r="P2236" s="58">
        <f t="shared" si="139"/>
        <v>-0.05</v>
      </c>
    </row>
    <row r="2237" spans="1:16" x14ac:dyDescent="0.3">
      <c r="A2237">
        <v>766</v>
      </c>
      <c r="B2237" t="s">
        <v>170</v>
      </c>
      <c r="C2237">
        <v>1986</v>
      </c>
      <c r="D2237" s="57">
        <v>0.06</v>
      </c>
      <c r="E2237" s="57">
        <v>0</v>
      </c>
      <c r="F2237" s="57">
        <v>0</v>
      </c>
      <c r="G2237" s="57">
        <v>0</v>
      </c>
      <c r="H2237" s="57">
        <v>0.04</v>
      </c>
      <c r="I2237" s="57">
        <v>0</v>
      </c>
      <c r="J2237" s="57">
        <v>0.02</v>
      </c>
      <c r="K2237" s="59" t="str">
        <f t="shared" si="136"/>
        <v>766.1986</v>
      </c>
      <c r="L2237" s="58">
        <f t="shared" si="137"/>
        <v>0</v>
      </c>
      <c r="M2237" s="58">
        <f>IFERROR(_xlfn.XLOOKUP(K2237,'02 By Fund. Year'!A:A,'02 By Fund. Year'!B:B),0)</f>
        <v>0</v>
      </c>
      <c r="N2237" s="57">
        <f t="shared" si="138"/>
        <v>0</v>
      </c>
      <c r="P2237" s="58">
        <f t="shared" si="139"/>
        <v>-0.04</v>
      </c>
    </row>
    <row r="2238" spans="1:16" x14ac:dyDescent="0.3">
      <c r="A2238">
        <v>766</v>
      </c>
      <c r="B2238" t="s">
        <v>170</v>
      </c>
      <c r="C2238">
        <v>1985</v>
      </c>
      <c r="D2238" s="57">
        <v>0.05</v>
      </c>
      <c r="E2238" s="57">
        <v>0</v>
      </c>
      <c r="F2238" s="57">
        <v>0</v>
      </c>
      <c r="G2238" s="57">
        <v>0</v>
      </c>
      <c r="H2238" s="57">
        <v>0.04</v>
      </c>
      <c r="I2238" s="57">
        <v>0</v>
      </c>
      <c r="J2238" s="57">
        <v>0.01</v>
      </c>
      <c r="K2238" s="59" t="str">
        <f t="shared" si="136"/>
        <v>766.1985</v>
      </c>
      <c r="L2238" s="58">
        <f t="shared" si="137"/>
        <v>0</v>
      </c>
      <c r="M2238" s="58">
        <f>IFERROR(_xlfn.XLOOKUP(K2238,'02 By Fund. Year'!A:A,'02 By Fund. Year'!B:B),0)</f>
        <v>0</v>
      </c>
      <c r="N2238" s="57">
        <f t="shared" si="138"/>
        <v>0</v>
      </c>
      <c r="P2238" s="58">
        <f t="shared" si="139"/>
        <v>-0.04</v>
      </c>
    </row>
    <row r="2239" spans="1:16" x14ac:dyDescent="0.3">
      <c r="A2239">
        <v>766</v>
      </c>
      <c r="B2239" t="s">
        <v>170</v>
      </c>
      <c r="C2239">
        <v>1984</v>
      </c>
      <c r="D2239" s="57">
        <v>0.04</v>
      </c>
      <c r="E2239" s="57">
        <v>0</v>
      </c>
      <c r="F2239" s="57">
        <v>0</v>
      </c>
      <c r="G2239" s="57">
        <v>0</v>
      </c>
      <c r="H2239" s="57">
        <v>0.04</v>
      </c>
      <c r="I2239" s="57">
        <v>0</v>
      </c>
      <c r="J2239" s="57">
        <v>0</v>
      </c>
      <c r="K2239" s="59" t="str">
        <f t="shared" si="136"/>
        <v>766.1984</v>
      </c>
      <c r="L2239" s="58">
        <f t="shared" si="137"/>
        <v>0</v>
      </c>
      <c r="M2239" s="58">
        <f>IFERROR(_xlfn.XLOOKUP(K2239,'02 By Fund. Year'!A:A,'02 By Fund. Year'!B:B),0)</f>
        <v>0</v>
      </c>
      <c r="N2239" s="57">
        <f t="shared" si="138"/>
        <v>0</v>
      </c>
      <c r="P2239" s="58">
        <f t="shared" si="139"/>
        <v>-0.04</v>
      </c>
    </row>
    <row r="2240" spans="1:16" x14ac:dyDescent="0.3">
      <c r="A2240">
        <v>766</v>
      </c>
      <c r="B2240" t="s">
        <v>170</v>
      </c>
      <c r="C2240">
        <v>1983</v>
      </c>
      <c r="D2240" s="57">
        <v>0.01</v>
      </c>
      <c r="E2240" s="57">
        <v>0</v>
      </c>
      <c r="F2240" s="57">
        <v>0</v>
      </c>
      <c r="G2240" s="57">
        <v>0</v>
      </c>
      <c r="H2240" s="57">
        <v>0.01</v>
      </c>
      <c r="I2240" s="57">
        <v>0</v>
      </c>
      <c r="J2240" s="57">
        <v>0</v>
      </c>
      <c r="K2240" s="59" t="str">
        <f t="shared" si="136"/>
        <v>766.1983</v>
      </c>
      <c r="L2240" s="58">
        <f t="shared" si="137"/>
        <v>0</v>
      </c>
      <c r="M2240" s="58">
        <f>IFERROR(_xlfn.XLOOKUP(K2240,'02 By Fund. Year'!A:A,'02 By Fund. Year'!B:B),0)</f>
        <v>0</v>
      </c>
      <c r="N2240" s="57">
        <f t="shared" si="138"/>
        <v>0</v>
      </c>
      <c r="P2240" s="58">
        <f t="shared" si="139"/>
        <v>-0.01</v>
      </c>
    </row>
    <row r="2241" spans="1:16" x14ac:dyDescent="0.3">
      <c r="A2241">
        <v>772</v>
      </c>
      <c r="B2241" t="s">
        <v>171</v>
      </c>
      <c r="C2241">
        <v>2025</v>
      </c>
      <c r="D2241" s="57">
        <v>28905992.75</v>
      </c>
      <c r="E2241" s="57">
        <v>9433.19</v>
      </c>
      <c r="F2241" s="57">
        <v>-31116.63</v>
      </c>
      <c r="G2241" s="57">
        <v>140.33000000000001</v>
      </c>
      <c r="H2241" s="57">
        <v>27833541.850000001</v>
      </c>
      <c r="I2241" s="57">
        <v>738604.52</v>
      </c>
      <c r="J2241" s="57">
        <v>312022.61</v>
      </c>
      <c r="K2241" s="59" t="str">
        <f t="shared" si="136"/>
        <v>772.2025</v>
      </c>
      <c r="L2241" s="58">
        <f t="shared" si="137"/>
        <v>-21823.770000000004</v>
      </c>
      <c r="M2241" s="58">
        <f>IFERROR(_xlfn.XLOOKUP(K2241,'02 By Fund. Year'!A:A,'02 By Fund. Year'!B:B),0)</f>
        <v>-105388.51</v>
      </c>
      <c r="N2241" s="57">
        <f t="shared" si="138"/>
        <v>-127212.28</v>
      </c>
      <c r="P2241" s="58">
        <f t="shared" si="139"/>
        <v>-27728153.34</v>
      </c>
    </row>
    <row r="2242" spans="1:16" x14ac:dyDescent="0.3">
      <c r="A2242">
        <v>772</v>
      </c>
      <c r="B2242" t="s">
        <v>171</v>
      </c>
      <c r="C2242">
        <v>2024</v>
      </c>
      <c r="D2242" s="57">
        <v>279905.8</v>
      </c>
      <c r="E2242" s="57">
        <v>0</v>
      </c>
      <c r="F2242" s="57">
        <v>-20316.080000000002</v>
      </c>
      <c r="G2242" s="57">
        <v>121.46</v>
      </c>
      <c r="H2242" s="57">
        <v>169682.42</v>
      </c>
      <c r="I2242" s="57">
        <v>-128.88999999999999</v>
      </c>
      <c r="J2242" s="57">
        <v>89914.73</v>
      </c>
      <c r="K2242" s="59" t="str">
        <f t="shared" si="136"/>
        <v>772.2024</v>
      </c>
      <c r="L2242" s="58">
        <f t="shared" si="137"/>
        <v>-20437.54</v>
      </c>
      <c r="M2242" s="58">
        <f>IFERROR(_xlfn.XLOOKUP(K2242,'02 By Fund. Year'!A:A,'02 By Fund. Year'!B:B),0)</f>
        <v>167403.70000000001</v>
      </c>
      <c r="N2242" s="57">
        <f t="shared" si="138"/>
        <v>146966.16</v>
      </c>
      <c r="P2242" s="58">
        <f t="shared" si="139"/>
        <v>-337086.12</v>
      </c>
    </row>
    <row r="2243" spans="1:16" x14ac:dyDescent="0.3">
      <c r="A2243">
        <v>772</v>
      </c>
      <c r="B2243" t="s">
        <v>171</v>
      </c>
      <c r="C2243">
        <v>2023</v>
      </c>
      <c r="D2243" s="57">
        <v>81785.8</v>
      </c>
      <c r="E2243" s="57">
        <v>100.01</v>
      </c>
      <c r="F2243" s="57">
        <v>-3491.97</v>
      </c>
      <c r="G2243" s="57">
        <v>98.08</v>
      </c>
      <c r="H2243" s="57">
        <v>27552.93</v>
      </c>
      <c r="I2243" s="57">
        <v>1.21</v>
      </c>
      <c r="J2243" s="57">
        <v>50741.62</v>
      </c>
      <c r="K2243" s="59" t="str">
        <f t="shared" si="136"/>
        <v>772.2023</v>
      </c>
      <c r="L2243" s="58">
        <f t="shared" si="137"/>
        <v>-3490.0399999999995</v>
      </c>
      <c r="M2243" s="58">
        <f>IFERROR(_xlfn.XLOOKUP(K2243,'02 By Fund. Year'!A:A,'02 By Fund. Year'!B:B),0)</f>
        <v>58850.95</v>
      </c>
      <c r="N2243" s="57">
        <f t="shared" si="138"/>
        <v>55360.909999999996</v>
      </c>
      <c r="P2243" s="58">
        <f t="shared" si="139"/>
        <v>-86403.88</v>
      </c>
    </row>
    <row r="2244" spans="1:16" x14ac:dyDescent="0.3">
      <c r="A2244">
        <v>772</v>
      </c>
      <c r="B2244" t="s">
        <v>171</v>
      </c>
      <c r="C2244">
        <v>2022</v>
      </c>
      <c r="D2244" s="57">
        <v>28460.560000000001</v>
      </c>
      <c r="E2244" s="57">
        <v>0</v>
      </c>
      <c r="F2244" s="57">
        <v>-1791.34</v>
      </c>
      <c r="G2244" s="57">
        <v>74.989999999999995</v>
      </c>
      <c r="H2244" s="57">
        <v>14896.8</v>
      </c>
      <c r="I2244" s="57">
        <v>0.77</v>
      </c>
      <c r="J2244" s="57">
        <v>11696.66</v>
      </c>
      <c r="K2244" s="59" t="str">
        <f t="shared" si="136"/>
        <v>772.2022</v>
      </c>
      <c r="L2244" s="58">
        <f t="shared" si="137"/>
        <v>-1866.33</v>
      </c>
      <c r="M2244" s="58">
        <f>IFERROR(_xlfn.XLOOKUP(K2244,'02 By Fund. Year'!A:A,'02 By Fund. Year'!B:B),0)</f>
        <v>2961.04</v>
      </c>
      <c r="N2244" s="57">
        <f t="shared" si="138"/>
        <v>1094.71</v>
      </c>
      <c r="P2244" s="58">
        <f t="shared" si="139"/>
        <v>-17857.84</v>
      </c>
    </row>
    <row r="2245" spans="1:16" x14ac:dyDescent="0.3">
      <c r="A2245">
        <v>772</v>
      </c>
      <c r="B2245" t="s">
        <v>171</v>
      </c>
      <c r="C2245">
        <v>2021</v>
      </c>
      <c r="D2245" s="57">
        <v>9934.33</v>
      </c>
      <c r="E2245" s="57">
        <v>0</v>
      </c>
      <c r="F2245" s="57">
        <v>-2499.98</v>
      </c>
      <c r="G2245" s="57">
        <v>109.75</v>
      </c>
      <c r="H2245" s="57">
        <v>5844.13</v>
      </c>
      <c r="I2245" s="57">
        <v>-26.84</v>
      </c>
      <c r="J2245" s="57">
        <v>1507.31</v>
      </c>
      <c r="K2245" s="59" t="str">
        <f t="shared" si="136"/>
        <v>772.2021</v>
      </c>
      <c r="L2245" s="58">
        <f t="shared" si="137"/>
        <v>-2609.73</v>
      </c>
      <c r="M2245" s="58">
        <f>IFERROR(_xlfn.XLOOKUP(K2245,'02 By Fund. Year'!A:A,'02 By Fund. Year'!B:B),0)</f>
        <v>3304.83</v>
      </c>
      <c r="N2245" s="57">
        <f t="shared" si="138"/>
        <v>695.09999999999991</v>
      </c>
      <c r="P2245" s="58">
        <f t="shared" si="139"/>
        <v>-9148.9599999999991</v>
      </c>
    </row>
    <row r="2246" spans="1:16" x14ac:dyDescent="0.3">
      <c r="A2246">
        <v>772</v>
      </c>
      <c r="B2246" t="s">
        <v>171</v>
      </c>
      <c r="C2246">
        <v>2020</v>
      </c>
      <c r="D2246" s="57">
        <v>2882.96</v>
      </c>
      <c r="E2246" s="57">
        <v>0</v>
      </c>
      <c r="F2246" s="57">
        <v>-1186.17</v>
      </c>
      <c r="G2246" s="57">
        <v>86.2</v>
      </c>
      <c r="H2246" s="57">
        <v>338.05</v>
      </c>
      <c r="I2246" s="57">
        <v>2.71</v>
      </c>
      <c r="J2246" s="57">
        <v>1269.83</v>
      </c>
      <c r="K2246" s="59" t="str">
        <f t="shared" ref="K2246:K2309" si="140">CONCATENATE(A2246,".",C2246)</f>
        <v>772.2020</v>
      </c>
      <c r="L2246" s="58">
        <f t="shared" ref="L2246:L2309" si="141">SUM(E2246,F2246,-G2246)</f>
        <v>-1272.3700000000001</v>
      </c>
      <c r="M2246" s="58">
        <f>IFERROR(_xlfn.XLOOKUP(K2246,'02 By Fund. Year'!A:A,'02 By Fund. Year'!B:B),0)</f>
        <v>676.6400000000001</v>
      </c>
      <c r="N2246" s="57">
        <f t="shared" ref="N2246:N2309" si="142">SUM(L2246:M2246)</f>
        <v>-595.73</v>
      </c>
      <c r="P2246" s="58">
        <f t="shared" ref="P2246:P2309" si="143">-SUM(H2246,M2246)</f>
        <v>-1014.69</v>
      </c>
    </row>
    <row r="2247" spans="1:16" x14ac:dyDescent="0.3">
      <c r="A2247">
        <v>772</v>
      </c>
      <c r="B2247" t="s">
        <v>171</v>
      </c>
      <c r="C2247">
        <v>2019</v>
      </c>
      <c r="D2247" s="57">
        <v>3153.05</v>
      </c>
      <c r="E2247" s="57">
        <v>0</v>
      </c>
      <c r="F2247" s="57">
        <v>-409.81</v>
      </c>
      <c r="G2247" s="57">
        <v>200.19</v>
      </c>
      <c r="H2247" s="57">
        <v>569.44000000000005</v>
      </c>
      <c r="I2247" s="57">
        <v>-1.5</v>
      </c>
      <c r="J2247" s="57">
        <v>1975.11</v>
      </c>
      <c r="K2247" s="59" t="str">
        <f t="shared" si="140"/>
        <v>772.2019</v>
      </c>
      <c r="L2247" s="58">
        <f t="shared" si="141"/>
        <v>-610</v>
      </c>
      <c r="M2247" s="58">
        <f>IFERROR(_xlfn.XLOOKUP(K2247,'02 By Fund. Year'!A:A,'02 By Fund. Year'!B:B),0)</f>
        <v>-32.929999999999971</v>
      </c>
      <c r="N2247" s="57">
        <f t="shared" si="142"/>
        <v>-642.92999999999995</v>
      </c>
      <c r="P2247" s="58">
        <f t="shared" si="143"/>
        <v>-536.5100000000001</v>
      </c>
    </row>
    <row r="2248" spans="1:16" x14ac:dyDescent="0.3">
      <c r="A2248">
        <v>772</v>
      </c>
      <c r="B2248" t="s">
        <v>171</v>
      </c>
      <c r="C2248">
        <v>2018</v>
      </c>
      <c r="D2248" s="57">
        <v>1731.05</v>
      </c>
      <c r="E2248" s="57">
        <v>0</v>
      </c>
      <c r="F2248" s="57">
        <v>0</v>
      </c>
      <c r="G2248" s="57">
        <v>616.37</v>
      </c>
      <c r="H2248" s="57">
        <v>151.88999999999999</v>
      </c>
      <c r="I2248" s="57">
        <v>0</v>
      </c>
      <c r="J2248" s="57">
        <v>962.79</v>
      </c>
      <c r="K2248" s="59" t="str">
        <f t="shared" si="140"/>
        <v>772.2018</v>
      </c>
      <c r="L2248" s="58">
        <f t="shared" si="141"/>
        <v>-616.37</v>
      </c>
      <c r="M2248" s="58">
        <f>IFERROR(_xlfn.XLOOKUP(K2248,'02 By Fund. Year'!A:A,'02 By Fund. Year'!B:B),0)</f>
        <v>-1.0000000000000231E-2</v>
      </c>
      <c r="N2248" s="57">
        <f t="shared" si="142"/>
        <v>-616.38</v>
      </c>
      <c r="P2248" s="58">
        <f t="shared" si="143"/>
        <v>-151.88</v>
      </c>
    </row>
    <row r="2249" spans="1:16" x14ac:dyDescent="0.3">
      <c r="A2249">
        <v>772</v>
      </c>
      <c r="B2249" t="s">
        <v>171</v>
      </c>
      <c r="C2249">
        <v>2017</v>
      </c>
      <c r="D2249" s="57">
        <v>703.55</v>
      </c>
      <c r="E2249" s="57">
        <v>0</v>
      </c>
      <c r="F2249" s="57">
        <v>0</v>
      </c>
      <c r="G2249" s="57">
        <v>17.02</v>
      </c>
      <c r="H2249" s="57">
        <v>76.58</v>
      </c>
      <c r="I2249" s="57">
        <v>0</v>
      </c>
      <c r="J2249" s="57">
        <v>609.95000000000005</v>
      </c>
      <c r="K2249" s="59" t="str">
        <f t="shared" si="140"/>
        <v>772.2017</v>
      </c>
      <c r="L2249" s="58">
        <f t="shared" si="141"/>
        <v>-17.02</v>
      </c>
      <c r="M2249" s="58">
        <f>IFERROR(_xlfn.XLOOKUP(K2249,'02 By Fund. Year'!A:A,'02 By Fund. Year'!B:B),0)</f>
        <v>0</v>
      </c>
      <c r="N2249" s="57">
        <f t="shared" si="142"/>
        <v>-17.02</v>
      </c>
      <c r="P2249" s="58">
        <f t="shared" si="143"/>
        <v>-76.58</v>
      </c>
    </row>
    <row r="2250" spans="1:16" x14ac:dyDescent="0.3">
      <c r="A2250">
        <v>772</v>
      </c>
      <c r="B2250" t="s">
        <v>171</v>
      </c>
      <c r="C2250">
        <v>2016</v>
      </c>
      <c r="D2250" s="57">
        <v>794.18</v>
      </c>
      <c r="E2250" s="57">
        <v>0</v>
      </c>
      <c r="F2250" s="57">
        <v>0</v>
      </c>
      <c r="G2250" s="57">
        <v>239.01</v>
      </c>
      <c r="H2250" s="57">
        <v>80.48</v>
      </c>
      <c r="I2250" s="57">
        <v>0</v>
      </c>
      <c r="J2250" s="57">
        <v>474.69</v>
      </c>
      <c r="K2250" s="59" t="str">
        <f t="shared" si="140"/>
        <v>772.2016</v>
      </c>
      <c r="L2250" s="58">
        <f t="shared" si="141"/>
        <v>-239.01</v>
      </c>
      <c r="M2250" s="58">
        <f>IFERROR(_xlfn.XLOOKUP(K2250,'02 By Fund. Year'!A:A,'02 By Fund. Year'!B:B),0)</f>
        <v>0</v>
      </c>
      <c r="N2250" s="57">
        <f t="shared" si="142"/>
        <v>-239.01</v>
      </c>
      <c r="P2250" s="58">
        <f t="shared" si="143"/>
        <v>-80.48</v>
      </c>
    </row>
    <row r="2251" spans="1:16" x14ac:dyDescent="0.3">
      <c r="A2251">
        <v>772</v>
      </c>
      <c r="B2251" t="s">
        <v>171</v>
      </c>
      <c r="C2251">
        <v>2015</v>
      </c>
      <c r="D2251" s="57">
        <v>469.64</v>
      </c>
      <c r="E2251" s="57">
        <v>0</v>
      </c>
      <c r="F2251" s="57">
        <v>0</v>
      </c>
      <c r="G2251" s="57">
        <v>12.11</v>
      </c>
      <c r="H2251" s="57">
        <v>71.16</v>
      </c>
      <c r="I2251" s="57">
        <v>0</v>
      </c>
      <c r="J2251" s="57">
        <v>386.37</v>
      </c>
      <c r="K2251" s="59" t="str">
        <f t="shared" si="140"/>
        <v>772.2015</v>
      </c>
      <c r="L2251" s="58">
        <f t="shared" si="141"/>
        <v>-12.11</v>
      </c>
      <c r="M2251" s="58">
        <f>IFERROR(_xlfn.XLOOKUP(K2251,'02 By Fund. Year'!A:A,'02 By Fund. Year'!B:B),0)</f>
        <v>0</v>
      </c>
      <c r="N2251" s="57">
        <f t="shared" si="142"/>
        <v>-12.11</v>
      </c>
      <c r="P2251" s="58">
        <f t="shared" si="143"/>
        <v>-71.16</v>
      </c>
    </row>
    <row r="2252" spans="1:16" x14ac:dyDescent="0.3">
      <c r="A2252">
        <v>772</v>
      </c>
      <c r="B2252" t="s">
        <v>171</v>
      </c>
      <c r="C2252">
        <v>2014</v>
      </c>
      <c r="D2252" s="57">
        <v>571.28</v>
      </c>
      <c r="E2252" s="57">
        <v>0</v>
      </c>
      <c r="F2252" s="57">
        <v>0</v>
      </c>
      <c r="G2252" s="57">
        <v>6.97</v>
      </c>
      <c r="H2252" s="57">
        <v>60.66</v>
      </c>
      <c r="I2252" s="57">
        <v>0</v>
      </c>
      <c r="J2252" s="57">
        <v>503.65</v>
      </c>
      <c r="K2252" s="59" t="str">
        <f t="shared" si="140"/>
        <v>772.2014</v>
      </c>
      <c r="L2252" s="58">
        <f t="shared" si="141"/>
        <v>-6.97</v>
      </c>
      <c r="M2252" s="58">
        <f>IFERROR(_xlfn.XLOOKUP(K2252,'02 By Fund. Year'!A:A,'02 By Fund. Year'!B:B),0)</f>
        <v>0</v>
      </c>
      <c r="N2252" s="57">
        <f t="shared" si="142"/>
        <v>-6.97</v>
      </c>
      <c r="P2252" s="58">
        <f t="shared" si="143"/>
        <v>-60.66</v>
      </c>
    </row>
    <row r="2253" spans="1:16" x14ac:dyDescent="0.3">
      <c r="A2253">
        <v>772</v>
      </c>
      <c r="B2253" t="s">
        <v>171</v>
      </c>
      <c r="C2253">
        <v>2013</v>
      </c>
      <c r="D2253" s="57">
        <v>426.06</v>
      </c>
      <c r="E2253" s="57">
        <v>0</v>
      </c>
      <c r="F2253" s="57">
        <v>0</v>
      </c>
      <c r="G2253" s="57">
        <v>7.6</v>
      </c>
      <c r="H2253" s="57">
        <v>0.2</v>
      </c>
      <c r="I2253" s="57">
        <v>0</v>
      </c>
      <c r="J2253" s="57">
        <v>418.26</v>
      </c>
      <c r="K2253" s="59" t="str">
        <f t="shared" si="140"/>
        <v>772.2013</v>
      </c>
      <c r="L2253" s="58">
        <f t="shared" si="141"/>
        <v>-7.6</v>
      </c>
      <c r="M2253" s="58">
        <f>IFERROR(_xlfn.XLOOKUP(K2253,'02 By Fund. Year'!A:A,'02 By Fund. Year'!B:B),0)</f>
        <v>0</v>
      </c>
      <c r="N2253" s="57">
        <f t="shared" si="142"/>
        <v>-7.6</v>
      </c>
      <c r="P2253" s="58">
        <f t="shared" si="143"/>
        <v>-0.2</v>
      </c>
    </row>
    <row r="2254" spans="1:16" x14ac:dyDescent="0.3">
      <c r="A2254">
        <v>772</v>
      </c>
      <c r="B2254" t="s">
        <v>171</v>
      </c>
      <c r="C2254">
        <v>2012</v>
      </c>
      <c r="D2254" s="57">
        <v>370.81</v>
      </c>
      <c r="E2254" s="57">
        <v>0</v>
      </c>
      <c r="F2254" s="57">
        <v>0</v>
      </c>
      <c r="G2254" s="57">
        <v>7.28</v>
      </c>
      <c r="H2254" s="57">
        <v>0.1</v>
      </c>
      <c r="I2254" s="57">
        <v>0</v>
      </c>
      <c r="J2254" s="57">
        <v>363.43</v>
      </c>
      <c r="K2254" s="59" t="str">
        <f t="shared" si="140"/>
        <v>772.2012</v>
      </c>
      <c r="L2254" s="58">
        <f t="shared" si="141"/>
        <v>-7.28</v>
      </c>
      <c r="M2254" s="58">
        <f>IFERROR(_xlfn.XLOOKUP(K2254,'02 By Fund. Year'!A:A,'02 By Fund. Year'!B:B),0)</f>
        <v>0</v>
      </c>
      <c r="N2254" s="57">
        <f t="shared" si="142"/>
        <v>-7.28</v>
      </c>
      <c r="P2254" s="58">
        <f t="shared" si="143"/>
        <v>-0.1</v>
      </c>
    </row>
    <row r="2255" spans="1:16" x14ac:dyDescent="0.3">
      <c r="A2255">
        <v>772</v>
      </c>
      <c r="B2255" t="s">
        <v>171</v>
      </c>
      <c r="C2255">
        <v>2011</v>
      </c>
      <c r="D2255" s="57">
        <v>688.55</v>
      </c>
      <c r="E2255" s="57">
        <v>0</v>
      </c>
      <c r="F2255" s="57">
        <v>0</v>
      </c>
      <c r="G2255" s="57">
        <v>7.31</v>
      </c>
      <c r="H2255" s="57">
        <v>36.72</v>
      </c>
      <c r="I2255" s="57">
        <v>0</v>
      </c>
      <c r="J2255" s="57">
        <v>644.52</v>
      </c>
      <c r="K2255" s="59" t="str">
        <f t="shared" si="140"/>
        <v>772.2011</v>
      </c>
      <c r="L2255" s="58">
        <f t="shared" si="141"/>
        <v>-7.31</v>
      </c>
      <c r="M2255" s="58">
        <f>IFERROR(_xlfn.XLOOKUP(K2255,'02 By Fund. Year'!A:A,'02 By Fund. Year'!B:B),0)</f>
        <v>0</v>
      </c>
      <c r="N2255" s="57">
        <f t="shared" si="142"/>
        <v>-7.31</v>
      </c>
      <c r="P2255" s="58">
        <f t="shared" si="143"/>
        <v>-36.72</v>
      </c>
    </row>
    <row r="2256" spans="1:16" x14ac:dyDescent="0.3">
      <c r="A2256">
        <v>772</v>
      </c>
      <c r="B2256" t="s">
        <v>171</v>
      </c>
      <c r="C2256">
        <v>2010</v>
      </c>
      <c r="D2256" s="57">
        <v>341.36</v>
      </c>
      <c r="E2256" s="57">
        <v>0</v>
      </c>
      <c r="F2256" s="57">
        <v>0</v>
      </c>
      <c r="G2256" s="57">
        <v>9.3800000000000008</v>
      </c>
      <c r="H2256" s="57">
        <v>36.03</v>
      </c>
      <c r="I2256" s="57">
        <v>0</v>
      </c>
      <c r="J2256" s="57">
        <v>295.95</v>
      </c>
      <c r="K2256" s="59" t="str">
        <f t="shared" si="140"/>
        <v>772.2010</v>
      </c>
      <c r="L2256" s="58">
        <f t="shared" si="141"/>
        <v>-9.3800000000000008</v>
      </c>
      <c r="M2256" s="58">
        <f>IFERROR(_xlfn.XLOOKUP(K2256,'02 By Fund. Year'!A:A,'02 By Fund. Year'!B:B),0)</f>
        <v>0</v>
      </c>
      <c r="N2256" s="57">
        <f t="shared" si="142"/>
        <v>-9.3800000000000008</v>
      </c>
      <c r="P2256" s="58">
        <f t="shared" si="143"/>
        <v>-36.03</v>
      </c>
    </row>
    <row r="2257" spans="1:16" x14ac:dyDescent="0.3">
      <c r="A2257">
        <v>772</v>
      </c>
      <c r="B2257" t="s">
        <v>171</v>
      </c>
      <c r="C2257">
        <v>2009</v>
      </c>
      <c r="D2257" s="57">
        <v>566.04999999999995</v>
      </c>
      <c r="E2257" s="57">
        <v>0</v>
      </c>
      <c r="F2257" s="57">
        <v>0</v>
      </c>
      <c r="G2257" s="57">
        <v>107.25</v>
      </c>
      <c r="H2257" s="57">
        <v>44.57</v>
      </c>
      <c r="I2257" s="57">
        <v>0</v>
      </c>
      <c r="J2257" s="57">
        <v>414.23</v>
      </c>
      <c r="K2257" s="59" t="str">
        <f t="shared" si="140"/>
        <v>772.2009</v>
      </c>
      <c r="L2257" s="58">
        <f t="shared" si="141"/>
        <v>-107.25</v>
      </c>
      <c r="M2257" s="58">
        <f>IFERROR(_xlfn.XLOOKUP(K2257,'02 By Fund. Year'!A:A,'02 By Fund. Year'!B:B),0)</f>
        <v>0</v>
      </c>
      <c r="N2257" s="57">
        <f t="shared" si="142"/>
        <v>-107.25</v>
      </c>
      <c r="P2257" s="58">
        <f t="shared" si="143"/>
        <v>-44.57</v>
      </c>
    </row>
    <row r="2258" spans="1:16" x14ac:dyDescent="0.3">
      <c r="A2258">
        <v>772</v>
      </c>
      <c r="B2258" t="s">
        <v>171</v>
      </c>
      <c r="C2258">
        <v>2008</v>
      </c>
      <c r="D2258" s="57">
        <v>290.79000000000002</v>
      </c>
      <c r="E2258" s="57">
        <v>0</v>
      </c>
      <c r="F2258" s="57">
        <v>0</v>
      </c>
      <c r="G2258" s="57">
        <v>66.41</v>
      </c>
      <c r="H2258" s="57">
        <v>43.49</v>
      </c>
      <c r="I2258" s="57">
        <v>0</v>
      </c>
      <c r="J2258" s="57">
        <v>180.89</v>
      </c>
      <c r="K2258" s="59" t="str">
        <f t="shared" si="140"/>
        <v>772.2008</v>
      </c>
      <c r="L2258" s="58">
        <f t="shared" si="141"/>
        <v>-66.41</v>
      </c>
      <c r="M2258" s="58">
        <f>IFERROR(_xlfn.XLOOKUP(K2258,'02 By Fund. Year'!A:A,'02 By Fund. Year'!B:B),0)</f>
        <v>0</v>
      </c>
      <c r="N2258" s="57">
        <f t="shared" si="142"/>
        <v>-66.41</v>
      </c>
      <c r="P2258" s="58">
        <f t="shared" si="143"/>
        <v>-43.49</v>
      </c>
    </row>
    <row r="2259" spans="1:16" x14ac:dyDescent="0.3">
      <c r="A2259">
        <v>772</v>
      </c>
      <c r="B2259" t="s">
        <v>171</v>
      </c>
      <c r="C2259">
        <v>2007</v>
      </c>
      <c r="D2259" s="57">
        <v>105.67</v>
      </c>
      <c r="E2259" s="57">
        <v>0</v>
      </c>
      <c r="F2259" s="57">
        <v>0</v>
      </c>
      <c r="G2259" s="57">
        <v>11.86</v>
      </c>
      <c r="H2259" s="57">
        <v>4.18</v>
      </c>
      <c r="I2259" s="57">
        <v>0</v>
      </c>
      <c r="J2259" s="57">
        <v>89.63</v>
      </c>
      <c r="K2259" s="59" t="str">
        <f t="shared" si="140"/>
        <v>772.2007</v>
      </c>
      <c r="L2259" s="58">
        <f t="shared" si="141"/>
        <v>-11.86</v>
      </c>
      <c r="M2259" s="58">
        <f>IFERROR(_xlfn.XLOOKUP(K2259,'02 By Fund. Year'!A:A,'02 By Fund. Year'!B:B),0)</f>
        <v>0</v>
      </c>
      <c r="N2259" s="57">
        <f t="shared" si="142"/>
        <v>-11.86</v>
      </c>
      <c r="P2259" s="58">
        <f t="shared" si="143"/>
        <v>-4.18</v>
      </c>
    </row>
    <row r="2260" spans="1:16" x14ac:dyDescent="0.3">
      <c r="A2260">
        <v>772</v>
      </c>
      <c r="B2260" t="s">
        <v>171</v>
      </c>
      <c r="C2260">
        <v>2006</v>
      </c>
      <c r="D2260" s="57">
        <v>100.49</v>
      </c>
      <c r="E2260" s="57">
        <v>0</v>
      </c>
      <c r="F2260" s="57">
        <v>0</v>
      </c>
      <c r="G2260" s="57">
        <v>12.91</v>
      </c>
      <c r="H2260" s="57">
        <v>8.92</v>
      </c>
      <c r="I2260" s="57">
        <v>0</v>
      </c>
      <c r="J2260" s="57">
        <v>78.66</v>
      </c>
      <c r="K2260" s="59" t="str">
        <f t="shared" si="140"/>
        <v>772.2006</v>
      </c>
      <c r="L2260" s="58">
        <f t="shared" si="141"/>
        <v>-12.91</v>
      </c>
      <c r="M2260" s="58">
        <f>IFERROR(_xlfn.XLOOKUP(K2260,'02 By Fund. Year'!A:A,'02 By Fund. Year'!B:B),0)</f>
        <v>0</v>
      </c>
      <c r="N2260" s="57">
        <f t="shared" si="142"/>
        <v>-12.91</v>
      </c>
      <c r="P2260" s="58">
        <f t="shared" si="143"/>
        <v>-8.92</v>
      </c>
    </row>
    <row r="2261" spans="1:16" x14ac:dyDescent="0.3">
      <c r="A2261">
        <v>772</v>
      </c>
      <c r="B2261" t="s">
        <v>171</v>
      </c>
      <c r="C2261">
        <v>2005</v>
      </c>
      <c r="D2261" s="57">
        <v>80.510000000000005</v>
      </c>
      <c r="E2261" s="57">
        <v>0</v>
      </c>
      <c r="F2261" s="57">
        <v>0</v>
      </c>
      <c r="G2261" s="57">
        <v>10.1</v>
      </c>
      <c r="H2261" s="57">
        <v>2.08</v>
      </c>
      <c r="I2261" s="57">
        <v>0</v>
      </c>
      <c r="J2261" s="57">
        <v>68.33</v>
      </c>
      <c r="K2261" s="59" t="str">
        <f t="shared" si="140"/>
        <v>772.2005</v>
      </c>
      <c r="L2261" s="58">
        <f t="shared" si="141"/>
        <v>-10.1</v>
      </c>
      <c r="M2261" s="58">
        <f>IFERROR(_xlfn.XLOOKUP(K2261,'02 By Fund. Year'!A:A,'02 By Fund. Year'!B:B),0)</f>
        <v>0</v>
      </c>
      <c r="N2261" s="57">
        <f t="shared" si="142"/>
        <v>-10.1</v>
      </c>
      <c r="P2261" s="58">
        <f t="shared" si="143"/>
        <v>-2.08</v>
      </c>
    </row>
    <row r="2262" spans="1:16" x14ac:dyDescent="0.3">
      <c r="A2262">
        <v>772</v>
      </c>
      <c r="B2262" t="s">
        <v>171</v>
      </c>
      <c r="C2262">
        <v>2004</v>
      </c>
      <c r="D2262" s="57">
        <v>60.59</v>
      </c>
      <c r="E2262" s="57">
        <v>0</v>
      </c>
      <c r="F2262" s="57">
        <v>0</v>
      </c>
      <c r="G2262" s="57">
        <v>9.7799999999999994</v>
      </c>
      <c r="H2262" s="57">
        <v>1.1299999999999999</v>
      </c>
      <c r="I2262" s="57">
        <v>0</v>
      </c>
      <c r="J2262" s="57">
        <v>49.68</v>
      </c>
      <c r="K2262" s="59" t="str">
        <f t="shared" si="140"/>
        <v>772.2004</v>
      </c>
      <c r="L2262" s="58">
        <f t="shared" si="141"/>
        <v>-9.7799999999999994</v>
      </c>
      <c r="M2262" s="58">
        <f>IFERROR(_xlfn.XLOOKUP(K2262,'02 By Fund. Year'!A:A,'02 By Fund. Year'!B:B),0)</f>
        <v>0</v>
      </c>
      <c r="N2262" s="57">
        <f t="shared" si="142"/>
        <v>-9.7799999999999994</v>
      </c>
      <c r="P2262" s="58">
        <f t="shared" si="143"/>
        <v>-1.1299999999999999</v>
      </c>
    </row>
    <row r="2263" spans="1:16" x14ac:dyDescent="0.3">
      <c r="A2263">
        <v>772</v>
      </c>
      <c r="B2263" t="s">
        <v>171</v>
      </c>
      <c r="C2263">
        <v>2003</v>
      </c>
      <c r="D2263" s="57">
        <v>29.18</v>
      </c>
      <c r="E2263" s="57">
        <v>0</v>
      </c>
      <c r="F2263" s="57">
        <v>0</v>
      </c>
      <c r="G2263" s="57">
        <v>4.5</v>
      </c>
      <c r="H2263" s="57">
        <v>0</v>
      </c>
      <c r="I2263" s="57">
        <v>0</v>
      </c>
      <c r="J2263" s="57">
        <v>24.68</v>
      </c>
      <c r="K2263" s="59" t="str">
        <f t="shared" si="140"/>
        <v>772.2003</v>
      </c>
      <c r="L2263" s="58">
        <f t="shared" si="141"/>
        <v>-4.5</v>
      </c>
      <c r="M2263" s="58">
        <f>IFERROR(_xlfn.XLOOKUP(K2263,'02 By Fund. Year'!A:A,'02 By Fund. Year'!B:B),0)</f>
        <v>0</v>
      </c>
      <c r="N2263" s="57">
        <f t="shared" si="142"/>
        <v>-4.5</v>
      </c>
      <c r="P2263" s="58">
        <f t="shared" si="143"/>
        <v>0</v>
      </c>
    </row>
    <row r="2264" spans="1:16" x14ac:dyDescent="0.3">
      <c r="A2264">
        <v>772</v>
      </c>
      <c r="B2264" t="s">
        <v>171</v>
      </c>
      <c r="C2264">
        <v>2002</v>
      </c>
      <c r="D2264" s="57">
        <v>31.48</v>
      </c>
      <c r="E2264" s="57">
        <v>0</v>
      </c>
      <c r="F2264" s="57">
        <v>0</v>
      </c>
      <c r="G2264" s="57">
        <v>0</v>
      </c>
      <c r="H2264" s="57">
        <v>0</v>
      </c>
      <c r="I2264" s="57">
        <v>0</v>
      </c>
      <c r="J2264" s="57">
        <v>31.48</v>
      </c>
      <c r="K2264" s="59" t="str">
        <f t="shared" si="140"/>
        <v>772.2002</v>
      </c>
      <c r="L2264" s="58">
        <f t="shared" si="141"/>
        <v>0</v>
      </c>
      <c r="M2264" s="58">
        <f>IFERROR(_xlfn.XLOOKUP(K2264,'02 By Fund. Year'!A:A,'02 By Fund. Year'!B:B),0)</f>
        <v>0</v>
      </c>
      <c r="N2264" s="57">
        <f t="shared" si="142"/>
        <v>0</v>
      </c>
      <c r="P2264" s="58">
        <f t="shared" si="143"/>
        <v>0</v>
      </c>
    </row>
    <row r="2265" spans="1:16" x14ac:dyDescent="0.3">
      <c r="A2265">
        <v>772</v>
      </c>
      <c r="B2265" t="s">
        <v>171</v>
      </c>
      <c r="C2265">
        <v>2001</v>
      </c>
      <c r="D2265" s="57">
        <v>52.09</v>
      </c>
      <c r="E2265" s="57">
        <v>0</v>
      </c>
      <c r="F2265" s="57">
        <v>0</v>
      </c>
      <c r="G2265" s="57">
        <v>0</v>
      </c>
      <c r="H2265" s="57">
        <v>0</v>
      </c>
      <c r="I2265" s="57">
        <v>0</v>
      </c>
      <c r="J2265" s="57">
        <v>52.09</v>
      </c>
      <c r="K2265" s="59" t="str">
        <f t="shared" si="140"/>
        <v>772.2001</v>
      </c>
      <c r="L2265" s="58">
        <f t="shared" si="141"/>
        <v>0</v>
      </c>
      <c r="M2265" s="58">
        <f>IFERROR(_xlfn.XLOOKUP(K2265,'02 By Fund. Year'!A:A,'02 By Fund. Year'!B:B),0)</f>
        <v>0</v>
      </c>
      <c r="N2265" s="57">
        <f t="shared" si="142"/>
        <v>0</v>
      </c>
      <c r="P2265" s="58">
        <f t="shared" si="143"/>
        <v>0</v>
      </c>
    </row>
    <row r="2266" spans="1:16" x14ac:dyDescent="0.3">
      <c r="A2266">
        <v>772</v>
      </c>
      <c r="B2266" t="s">
        <v>171</v>
      </c>
      <c r="C2266">
        <v>2000</v>
      </c>
      <c r="D2266" s="57">
        <v>73.040000000000006</v>
      </c>
      <c r="E2266" s="57">
        <v>0</v>
      </c>
      <c r="F2266" s="57">
        <v>0</v>
      </c>
      <c r="G2266" s="57">
        <v>0</v>
      </c>
      <c r="H2266" s="57">
        <v>0</v>
      </c>
      <c r="I2266" s="57">
        <v>0</v>
      </c>
      <c r="J2266" s="57">
        <v>73.040000000000006</v>
      </c>
      <c r="K2266" s="59" t="str">
        <f t="shared" si="140"/>
        <v>772.2000</v>
      </c>
      <c r="L2266" s="58">
        <f t="shared" si="141"/>
        <v>0</v>
      </c>
      <c r="M2266" s="58">
        <f>IFERROR(_xlfn.XLOOKUP(K2266,'02 By Fund. Year'!A:A,'02 By Fund. Year'!B:B),0)</f>
        <v>0</v>
      </c>
      <c r="N2266" s="57">
        <f t="shared" si="142"/>
        <v>0</v>
      </c>
      <c r="P2266" s="58">
        <f t="shared" si="143"/>
        <v>0</v>
      </c>
    </row>
    <row r="2267" spans="1:16" x14ac:dyDescent="0.3">
      <c r="A2267">
        <v>772</v>
      </c>
      <c r="B2267" t="s">
        <v>171</v>
      </c>
      <c r="C2267">
        <v>1999</v>
      </c>
      <c r="D2267" s="57">
        <v>43.91</v>
      </c>
      <c r="E2267" s="57">
        <v>0</v>
      </c>
      <c r="F2267" s="57">
        <v>0</v>
      </c>
      <c r="G2267" s="57">
        <v>0</v>
      </c>
      <c r="H2267" s="57">
        <v>0</v>
      </c>
      <c r="I2267" s="57">
        <v>0</v>
      </c>
      <c r="J2267" s="57">
        <v>43.91</v>
      </c>
      <c r="K2267" s="59" t="str">
        <f t="shared" si="140"/>
        <v>772.1999</v>
      </c>
      <c r="L2267" s="58">
        <f t="shared" si="141"/>
        <v>0</v>
      </c>
      <c r="M2267" s="58">
        <f>IFERROR(_xlfn.XLOOKUP(K2267,'02 By Fund. Year'!A:A,'02 By Fund. Year'!B:B),0)</f>
        <v>0</v>
      </c>
      <c r="N2267" s="57">
        <f t="shared" si="142"/>
        <v>0</v>
      </c>
      <c r="P2267" s="58">
        <f t="shared" si="143"/>
        <v>0</v>
      </c>
    </row>
    <row r="2268" spans="1:16" x14ac:dyDescent="0.3">
      <c r="A2268">
        <v>772</v>
      </c>
      <c r="B2268" t="s">
        <v>171</v>
      </c>
      <c r="C2268">
        <v>1998</v>
      </c>
      <c r="D2268" s="57">
        <v>31.13</v>
      </c>
      <c r="E2268" s="57">
        <v>0</v>
      </c>
      <c r="F2268" s="57">
        <v>0</v>
      </c>
      <c r="G2268" s="57">
        <v>0</v>
      </c>
      <c r="H2268" s="57">
        <v>0</v>
      </c>
      <c r="I2268" s="57">
        <v>0</v>
      </c>
      <c r="J2268" s="57">
        <v>31.13</v>
      </c>
      <c r="K2268" s="59" t="str">
        <f t="shared" si="140"/>
        <v>772.1998</v>
      </c>
      <c r="L2268" s="58">
        <f t="shared" si="141"/>
        <v>0</v>
      </c>
      <c r="M2268" s="58">
        <f>IFERROR(_xlfn.XLOOKUP(K2268,'02 By Fund. Year'!A:A,'02 By Fund. Year'!B:B),0)</f>
        <v>0</v>
      </c>
      <c r="N2268" s="57">
        <f t="shared" si="142"/>
        <v>0</v>
      </c>
      <c r="P2268" s="58">
        <f t="shared" si="143"/>
        <v>0</v>
      </c>
    </row>
    <row r="2269" spans="1:16" x14ac:dyDescent="0.3">
      <c r="A2269">
        <v>772</v>
      </c>
      <c r="B2269" t="s">
        <v>171</v>
      </c>
      <c r="C2269">
        <v>1997</v>
      </c>
      <c r="D2269" s="57">
        <v>6.44</v>
      </c>
      <c r="E2269" s="57">
        <v>0</v>
      </c>
      <c r="F2269" s="57">
        <v>0</v>
      </c>
      <c r="G2269" s="57">
        <v>0</v>
      </c>
      <c r="H2269" s="57">
        <v>0</v>
      </c>
      <c r="I2269" s="57">
        <v>0</v>
      </c>
      <c r="J2269" s="57">
        <v>6.44</v>
      </c>
      <c r="K2269" s="59" t="str">
        <f t="shared" si="140"/>
        <v>772.1997</v>
      </c>
      <c r="L2269" s="58">
        <f t="shared" si="141"/>
        <v>0</v>
      </c>
      <c r="M2269" s="58">
        <f>IFERROR(_xlfn.XLOOKUP(K2269,'02 By Fund. Year'!A:A,'02 By Fund. Year'!B:B),0)</f>
        <v>0</v>
      </c>
      <c r="N2269" s="57">
        <f t="shared" si="142"/>
        <v>0</v>
      </c>
      <c r="P2269" s="58">
        <f t="shared" si="143"/>
        <v>0</v>
      </c>
    </row>
    <row r="2270" spans="1:16" x14ac:dyDescent="0.3">
      <c r="A2270">
        <v>772</v>
      </c>
      <c r="B2270" t="s">
        <v>171</v>
      </c>
      <c r="C2270">
        <v>1996</v>
      </c>
      <c r="D2270" s="57">
        <v>4.96</v>
      </c>
      <c r="E2270" s="57">
        <v>0</v>
      </c>
      <c r="F2270" s="57">
        <v>0</v>
      </c>
      <c r="G2270" s="57">
        <v>0</v>
      </c>
      <c r="H2270" s="57">
        <v>0</v>
      </c>
      <c r="I2270" s="57">
        <v>0</v>
      </c>
      <c r="J2270" s="57">
        <v>4.96</v>
      </c>
      <c r="K2270" s="59" t="str">
        <f t="shared" si="140"/>
        <v>772.1996</v>
      </c>
      <c r="L2270" s="58">
        <f t="shared" si="141"/>
        <v>0</v>
      </c>
      <c r="M2270" s="58">
        <f>IFERROR(_xlfn.XLOOKUP(K2270,'02 By Fund. Year'!A:A,'02 By Fund. Year'!B:B),0)</f>
        <v>0</v>
      </c>
      <c r="N2270" s="57">
        <f t="shared" si="142"/>
        <v>0</v>
      </c>
      <c r="P2270" s="58">
        <f t="shared" si="143"/>
        <v>0</v>
      </c>
    </row>
    <row r="2271" spans="1:16" x14ac:dyDescent="0.3">
      <c r="A2271">
        <v>772</v>
      </c>
      <c r="B2271" t="s">
        <v>171</v>
      </c>
      <c r="C2271">
        <v>1995</v>
      </c>
      <c r="D2271" s="57">
        <v>4.08</v>
      </c>
      <c r="E2271" s="57">
        <v>0</v>
      </c>
      <c r="F2271" s="57">
        <v>0</v>
      </c>
      <c r="G2271" s="57">
        <v>0</v>
      </c>
      <c r="H2271" s="57">
        <v>0</v>
      </c>
      <c r="I2271" s="57">
        <v>0</v>
      </c>
      <c r="J2271" s="57">
        <v>4.08</v>
      </c>
      <c r="K2271" s="59" t="str">
        <f t="shared" si="140"/>
        <v>772.1995</v>
      </c>
      <c r="L2271" s="58">
        <f t="shared" si="141"/>
        <v>0</v>
      </c>
      <c r="M2271" s="58">
        <f>IFERROR(_xlfn.XLOOKUP(K2271,'02 By Fund. Year'!A:A,'02 By Fund. Year'!B:B),0)</f>
        <v>0</v>
      </c>
      <c r="N2271" s="57">
        <f t="shared" si="142"/>
        <v>0</v>
      </c>
      <c r="P2271" s="58">
        <f t="shared" si="143"/>
        <v>0</v>
      </c>
    </row>
    <row r="2272" spans="1:16" x14ac:dyDescent="0.3">
      <c r="A2272">
        <v>772</v>
      </c>
      <c r="B2272" t="s">
        <v>171</v>
      </c>
      <c r="C2272">
        <v>1994</v>
      </c>
      <c r="D2272" s="57">
        <v>0</v>
      </c>
      <c r="E2272" s="57">
        <v>0</v>
      </c>
      <c r="F2272" s="57">
        <v>0</v>
      </c>
      <c r="G2272" s="57">
        <v>0</v>
      </c>
      <c r="H2272" s="57">
        <v>0</v>
      </c>
      <c r="I2272" s="57">
        <v>0</v>
      </c>
      <c r="J2272" s="57">
        <v>0</v>
      </c>
      <c r="K2272" s="59" t="str">
        <f t="shared" si="140"/>
        <v>772.1994</v>
      </c>
      <c r="L2272" s="58">
        <f t="shared" si="141"/>
        <v>0</v>
      </c>
      <c r="M2272" s="58">
        <f>IFERROR(_xlfn.XLOOKUP(K2272,'02 By Fund. Year'!A:A,'02 By Fund. Year'!B:B),0)</f>
        <v>0</v>
      </c>
      <c r="N2272" s="57">
        <f t="shared" si="142"/>
        <v>0</v>
      </c>
      <c r="P2272" s="58">
        <f t="shared" si="143"/>
        <v>0</v>
      </c>
    </row>
    <row r="2273" spans="1:16" x14ac:dyDescent="0.3">
      <c r="A2273">
        <v>772</v>
      </c>
      <c r="B2273" t="s">
        <v>171</v>
      </c>
      <c r="C2273">
        <v>1993</v>
      </c>
      <c r="D2273" s="57">
        <v>3.58</v>
      </c>
      <c r="E2273" s="57">
        <v>0</v>
      </c>
      <c r="F2273" s="57">
        <v>0</v>
      </c>
      <c r="G2273" s="57">
        <v>0</v>
      </c>
      <c r="H2273" s="57">
        <v>0</v>
      </c>
      <c r="I2273" s="57">
        <v>0</v>
      </c>
      <c r="J2273" s="57">
        <v>3.58</v>
      </c>
      <c r="K2273" s="59" t="str">
        <f t="shared" si="140"/>
        <v>772.1993</v>
      </c>
      <c r="L2273" s="58">
        <f t="shared" si="141"/>
        <v>0</v>
      </c>
      <c r="M2273" s="58">
        <f>IFERROR(_xlfn.XLOOKUP(K2273,'02 By Fund. Year'!A:A,'02 By Fund. Year'!B:B),0)</f>
        <v>0</v>
      </c>
      <c r="N2273" s="57">
        <f t="shared" si="142"/>
        <v>0</v>
      </c>
      <c r="P2273" s="58">
        <f t="shared" si="143"/>
        <v>0</v>
      </c>
    </row>
    <row r="2274" spans="1:16" x14ac:dyDescent="0.3">
      <c r="A2274">
        <v>772</v>
      </c>
      <c r="B2274" t="s">
        <v>171</v>
      </c>
      <c r="C2274">
        <v>1992</v>
      </c>
      <c r="D2274" s="57">
        <v>4.1100000000000003</v>
      </c>
      <c r="E2274" s="57">
        <v>0</v>
      </c>
      <c r="F2274" s="57">
        <v>0</v>
      </c>
      <c r="G2274" s="57">
        <v>0</v>
      </c>
      <c r="H2274" s="57">
        <v>0</v>
      </c>
      <c r="I2274" s="57">
        <v>0</v>
      </c>
      <c r="J2274" s="57">
        <v>4.1100000000000003</v>
      </c>
      <c r="K2274" s="59" t="str">
        <f t="shared" si="140"/>
        <v>772.1992</v>
      </c>
      <c r="L2274" s="58">
        <f t="shared" si="141"/>
        <v>0</v>
      </c>
      <c r="M2274" s="58">
        <f>IFERROR(_xlfn.XLOOKUP(K2274,'02 By Fund. Year'!A:A,'02 By Fund. Year'!B:B),0)</f>
        <v>0</v>
      </c>
      <c r="N2274" s="57">
        <f t="shared" si="142"/>
        <v>0</v>
      </c>
      <c r="P2274" s="58">
        <f t="shared" si="143"/>
        <v>0</v>
      </c>
    </row>
    <row r="2275" spans="1:16" x14ac:dyDescent="0.3">
      <c r="A2275">
        <v>772</v>
      </c>
      <c r="B2275" t="s">
        <v>171</v>
      </c>
      <c r="C2275">
        <v>1991</v>
      </c>
      <c r="D2275" s="57">
        <v>4.6100000000000003</v>
      </c>
      <c r="E2275" s="57">
        <v>0</v>
      </c>
      <c r="F2275" s="57">
        <v>0</v>
      </c>
      <c r="G2275" s="57">
        <v>0</v>
      </c>
      <c r="H2275" s="57">
        <v>0</v>
      </c>
      <c r="I2275" s="57">
        <v>0</v>
      </c>
      <c r="J2275" s="57">
        <v>4.6100000000000003</v>
      </c>
      <c r="K2275" s="59" t="str">
        <f t="shared" si="140"/>
        <v>772.1991</v>
      </c>
      <c r="L2275" s="58">
        <f t="shared" si="141"/>
        <v>0</v>
      </c>
      <c r="M2275" s="58">
        <f>IFERROR(_xlfn.XLOOKUP(K2275,'02 By Fund. Year'!A:A,'02 By Fund. Year'!B:B),0)</f>
        <v>0</v>
      </c>
      <c r="N2275" s="57">
        <f t="shared" si="142"/>
        <v>0</v>
      </c>
      <c r="P2275" s="58">
        <f t="shared" si="143"/>
        <v>0</v>
      </c>
    </row>
    <row r="2276" spans="1:16" x14ac:dyDescent="0.3">
      <c r="A2276">
        <v>772</v>
      </c>
      <c r="B2276" t="s">
        <v>171</v>
      </c>
      <c r="C2276">
        <v>1990</v>
      </c>
      <c r="D2276" s="57">
        <v>5.37</v>
      </c>
      <c r="E2276" s="57">
        <v>0</v>
      </c>
      <c r="F2276" s="57">
        <v>0</v>
      </c>
      <c r="G2276" s="57">
        <v>0</v>
      </c>
      <c r="H2276" s="57">
        <v>0</v>
      </c>
      <c r="I2276" s="57">
        <v>0</v>
      </c>
      <c r="J2276" s="57">
        <v>5.37</v>
      </c>
      <c r="K2276" s="59" t="str">
        <f t="shared" si="140"/>
        <v>772.1990</v>
      </c>
      <c r="L2276" s="58">
        <f t="shared" si="141"/>
        <v>0</v>
      </c>
      <c r="M2276" s="58">
        <f>IFERROR(_xlfn.XLOOKUP(K2276,'02 By Fund. Year'!A:A,'02 By Fund. Year'!B:B),0)</f>
        <v>0</v>
      </c>
      <c r="N2276" s="57">
        <f t="shared" si="142"/>
        <v>0</v>
      </c>
      <c r="P2276" s="58">
        <f t="shared" si="143"/>
        <v>0</v>
      </c>
    </row>
    <row r="2277" spans="1:16" x14ac:dyDescent="0.3">
      <c r="A2277">
        <v>772</v>
      </c>
      <c r="B2277" t="s">
        <v>171</v>
      </c>
      <c r="C2277">
        <v>1989</v>
      </c>
      <c r="D2277" s="57">
        <v>5.52</v>
      </c>
      <c r="E2277" s="57">
        <v>0</v>
      </c>
      <c r="F2277" s="57">
        <v>0</v>
      </c>
      <c r="G2277" s="57">
        <v>0</v>
      </c>
      <c r="H2277" s="57">
        <v>0</v>
      </c>
      <c r="I2277" s="57">
        <v>0</v>
      </c>
      <c r="J2277" s="57">
        <v>5.52</v>
      </c>
      <c r="K2277" s="59" t="str">
        <f t="shared" si="140"/>
        <v>772.1989</v>
      </c>
      <c r="L2277" s="58">
        <f t="shared" si="141"/>
        <v>0</v>
      </c>
      <c r="M2277" s="58">
        <f>IFERROR(_xlfn.XLOOKUP(K2277,'02 By Fund. Year'!A:A,'02 By Fund. Year'!B:B),0)</f>
        <v>0</v>
      </c>
      <c r="N2277" s="57">
        <f t="shared" si="142"/>
        <v>0</v>
      </c>
      <c r="P2277" s="58">
        <f t="shared" si="143"/>
        <v>0</v>
      </c>
    </row>
    <row r="2278" spans="1:16" x14ac:dyDescent="0.3">
      <c r="A2278">
        <v>772</v>
      </c>
      <c r="B2278" t="s">
        <v>171</v>
      </c>
      <c r="C2278">
        <v>1988</v>
      </c>
      <c r="D2278" s="57">
        <v>5.65</v>
      </c>
      <c r="E2278" s="57">
        <v>0</v>
      </c>
      <c r="F2278" s="57">
        <v>0</v>
      </c>
      <c r="G2278" s="57">
        <v>0</v>
      </c>
      <c r="H2278" s="57">
        <v>0</v>
      </c>
      <c r="I2278" s="57">
        <v>0</v>
      </c>
      <c r="J2278" s="57">
        <v>5.65</v>
      </c>
      <c r="K2278" s="59" t="str">
        <f t="shared" si="140"/>
        <v>772.1988</v>
      </c>
      <c r="L2278" s="58">
        <f t="shared" si="141"/>
        <v>0</v>
      </c>
      <c r="M2278" s="58">
        <f>IFERROR(_xlfn.XLOOKUP(K2278,'02 By Fund. Year'!A:A,'02 By Fund. Year'!B:B),0)</f>
        <v>0</v>
      </c>
      <c r="N2278" s="57">
        <f t="shared" si="142"/>
        <v>0</v>
      </c>
      <c r="P2278" s="58">
        <f t="shared" si="143"/>
        <v>0</v>
      </c>
    </row>
    <row r="2279" spans="1:16" x14ac:dyDescent="0.3">
      <c r="A2279">
        <v>772</v>
      </c>
      <c r="B2279" t="s">
        <v>171</v>
      </c>
      <c r="C2279">
        <v>1987</v>
      </c>
      <c r="D2279" s="57">
        <v>17.16</v>
      </c>
      <c r="E2279" s="57">
        <v>0</v>
      </c>
      <c r="F2279" s="57">
        <v>0</v>
      </c>
      <c r="G2279" s="57">
        <v>0</v>
      </c>
      <c r="H2279" s="57">
        <v>11.85</v>
      </c>
      <c r="I2279" s="57">
        <v>0</v>
      </c>
      <c r="J2279" s="57">
        <v>5.31</v>
      </c>
      <c r="K2279" s="59" t="str">
        <f t="shared" si="140"/>
        <v>772.1987</v>
      </c>
      <c r="L2279" s="58">
        <f t="shared" si="141"/>
        <v>0</v>
      </c>
      <c r="M2279" s="58">
        <f>IFERROR(_xlfn.XLOOKUP(K2279,'02 By Fund. Year'!A:A,'02 By Fund. Year'!B:B),0)</f>
        <v>0</v>
      </c>
      <c r="N2279" s="57">
        <f t="shared" si="142"/>
        <v>0</v>
      </c>
      <c r="P2279" s="58">
        <f t="shared" si="143"/>
        <v>-11.85</v>
      </c>
    </row>
    <row r="2280" spans="1:16" x14ac:dyDescent="0.3">
      <c r="A2280">
        <v>772</v>
      </c>
      <c r="B2280" t="s">
        <v>171</v>
      </c>
      <c r="C2280">
        <v>1986</v>
      </c>
      <c r="D2280" s="57">
        <v>13.56</v>
      </c>
      <c r="E2280" s="57">
        <v>0</v>
      </c>
      <c r="F2280" s="57">
        <v>0</v>
      </c>
      <c r="G2280" s="57">
        <v>0</v>
      </c>
      <c r="H2280" s="57">
        <v>9.6999999999999993</v>
      </c>
      <c r="I2280" s="57">
        <v>0</v>
      </c>
      <c r="J2280" s="57">
        <v>3.86</v>
      </c>
      <c r="K2280" s="59" t="str">
        <f t="shared" si="140"/>
        <v>772.1986</v>
      </c>
      <c r="L2280" s="58">
        <f t="shared" si="141"/>
        <v>0</v>
      </c>
      <c r="M2280" s="58">
        <f>IFERROR(_xlfn.XLOOKUP(K2280,'02 By Fund. Year'!A:A,'02 By Fund. Year'!B:B),0)</f>
        <v>0</v>
      </c>
      <c r="N2280" s="57">
        <f t="shared" si="142"/>
        <v>0</v>
      </c>
      <c r="P2280" s="58">
        <f t="shared" si="143"/>
        <v>-9.6999999999999993</v>
      </c>
    </row>
    <row r="2281" spans="1:16" x14ac:dyDescent="0.3">
      <c r="A2281">
        <v>772</v>
      </c>
      <c r="B2281" t="s">
        <v>171</v>
      </c>
      <c r="C2281">
        <v>1985</v>
      </c>
      <c r="D2281" s="57">
        <v>12.15</v>
      </c>
      <c r="E2281" s="57">
        <v>0</v>
      </c>
      <c r="F2281" s="57">
        <v>0</v>
      </c>
      <c r="G2281" s="57">
        <v>0</v>
      </c>
      <c r="H2281" s="57">
        <v>9.42</v>
      </c>
      <c r="I2281" s="57">
        <v>0</v>
      </c>
      <c r="J2281" s="57">
        <v>2.73</v>
      </c>
      <c r="K2281" s="59" t="str">
        <f t="shared" si="140"/>
        <v>772.1985</v>
      </c>
      <c r="L2281" s="58">
        <f t="shared" si="141"/>
        <v>0</v>
      </c>
      <c r="M2281" s="58">
        <f>IFERROR(_xlfn.XLOOKUP(K2281,'02 By Fund. Year'!A:A,'02 By Fund. Year'!B:B),0)</f>
        <v>0</v>
      </c>
      <c r="N2281" s="57">
        <f t="shared" si="142"/>
        <v>0</v>
      </c>
      <c r="P2281" s="58">
        <f t="shared" si="143"/>
        <v>-9.42</v>
      </c>
    </row>
    <row r="2282" spans="1:16" x14ac:dyDescent="0.3">
      <c r="A2282">
        <v>772</v>
      </c>
      <c r="B2282" t="s">
        <v>171</v>
      </c>
      <c r="C2282">
        <v>1984</v>
      </c>
      <c r="D2282" s="57">
        <v>8.74</v>
      </c>
      <c r="E2282" s="57">
        <v>0</v>
      </c>
      <c r="F2282" s="57">
        <v>0</v>
      </c>
      <c r="G2282" s="57">
        <v>0</v>
      </c>
      <c r="H2282" s="57">
        <v>8.74</v>
      </c>
      <c r="I2282" s="57">
        <v>0</v>
      </c>
      <c r="J2282" s="57">
        <v>0</v>
      </c>
      <c r="K2282" s="59" t="str">
        <f t="shared" si="140"/>
        <v>772.1984</v>
      </c>
      <c r="L2282" s="58">
        <f t="shared" si="141"/>
        <v>0</v>
      </c>
      <c r="M2282" s="58">
        <f>IFERROR(_xlfn.XLOOKUP(K2282,'02 By Fund. Year'!A:A,'02 By Fund. Year'!B:B),0)</f>
        <v>0</v>
      </c>
      <c r="N2282" s="57">
        <f t="shared" si="142"/>
        <v>0</v>
      </c>
      <c r="P2282" s="58">
        <f t="shared" si="143"/>
        <v>-8.74</v>
      </c>
    </row>
    <row r="2283" spans="1:16" x14ac:dyDescent="0.3">
      <c r="A2283">
        <v>772</v>
      </c>
      <c r="B2283" t="s">
        <v>171</v>
      </c>
      <c r="C2283">
        <v>1983</v>
      </c>
      <c r="D2283" s="57">
        <v>2.04</v>
      </c>
      <c r="E2283" s="57">
        <v>0</v>
      </c>
      <c r="F2283" s="57">
        <v>0</v>
      </c>
      <c r="G2283" s="57">
        <v>0</v>
      </c>
      <c r="H2283" s="57">
        <v>2.04</v>
      </c>
      <c r="I2283" s="57">
        <v>0</v>
      </c>
      <c r="J2283" s="57">
        <v>0</v>
      </c>
      <c r="K2283" s="59" t="str">
        <f t="shared" si="140"/>
        <v>772.1983</v>
      </c>
      <c r="L2283" s="58">
        <f t="shared" si="141"/>
        <v>0</v>
      </c>
      <c r="M2283" s="58">
        <f>IFERROR(_xlfn.XLOOKUP(K2283,'02 By Fund. Year'!A:A,'02 By Fund. Year'!B:B),0)</f>
        <v>0</v>
      </c>
      <c r="N2283" s="57">
        <f t="shared" si="142"/>
        <v>0</v>
      </c>
      <c r="P2283" s="58">
        <f t="shared" si="143"/>
        <v>-2.04</v>
      </c>
    </row>
    <row r="2284" spans="1:16" x14ac:dyDescent="0.3">
      <c r="A2284">
        <v>774</v>
      </c>
      <c r="B2284" t="s">
        <v>172</v>
      </c>
      <c r="C2284">
        <v>2025</v>
      </c>
      <c r="D2284" s="57">
        <v>16877008.829999998</v>
      </c>
      <c r="E2284" s="57">
        <v>5507.65</v>
      </c>
      <c r="F2284" s="57">
        <v>-18167.71</v>
      </c>
      <c r="G2284" s="57">
        <v>81.94</v>
      </c>
      <c r="H2284" s="57">
        <v>16250849.279999999</v>
      </c>
      <c r="I2284" s="57">
        <v>431240.51</v>
      </c>
      <c r="J2284" s="57">
        <v>182177.04</v>
      </c>
      <c r="K2284" s="59" t="str">
        <f t="shared" si="140"/>
        <v>774.2025</v>
      </c>
      <c r="L2284" s="58">
        <f t="shared" si="141"/>
        <v>-12742</v>
      </c>
      <c r="M2284" s="58">
        <f>IFERROR(_xlfn.XLOOKUP(K2284,'02 By Fund. Year'!A:A,'02 By Fund. Year'!B:B),0)</f>
        <v>-61531.95</v>
      </c>
      <c r="N2284" s="57">
        <f t="shared" si="142"/>
        <v>-74273.95</v>
      </c>
      <c r="P2284" s="58">
        <f t="shared" si="143"/>
        <v>-16189317.33</v>
      </c>
    </row>
    <row r="2285" spans="1:16" x14ac:dyDescent="0.3">
      <c r="A2285">
        <v>774</v>
      </c>
      <c r="B2285" t="s">
        <v>172</v>
      </c>
      <c r="C2285">
        <v>2024</v>
      </c>
      <c r="D2285" s="57">
        <v>163243.28</v>
      </c>
      <c r="E2285" s="57">
        <v>0</v>
      </c>
      <c r="F2285" s="57">
        <v>-11848.5</v>
      </c>
      <c r="G2285" s="57">
        <v>70.849999999999994</v>
      </c>
      <c r="H2285" s="57">
        <v>98960.13</v>
      </c>
      <c r="I2285" s="57">
        <v>-75.16</v>
      </c>
      <c r="J2285" s="57">
        <v>52438.96</v>
      </c>
      <c r="K2285" s="59" t="str">
        <f t="shared" si="140"/>
        <v>774.2024</v>
      </c>
      <c r="L2285" s="58">
        <f t="shared" si="141"/>
        <v>-11919.35</v>
      </c>
      <c r="M2285" s="58">
        <f>IFERROR(_xlfn.XLOOKUP(K2285,'02 By Fund. Year'!A:A,'02 By Fund. Year'!B:B),0)</f>
        <v>97631.14</v>
      </c>
      <c r="N2285" s="57">
        <f t="shared" si="142"/>
        <v>85711.79</v>
      </c>
      <c r="P2285" s="58">
        <f t="shared" si="143"/>
        <v>-196591.27000000002</v>
      </c>
    </row>
    <row r="2286" spans="1:16" x14ac:dyDescent="0.3">
      <c r="A2286">
        <v>774</v>
      </c>
      <c r="B2286" t="s">
        <v>172</v>
      </c>
      <c r="C2286">
        <v>2023</v>
      </c>
      <c r="D2286" s="57">
        <v>49057.42</v>
      </c>
      <c r="E2286" s="57">
        <v>59.99</v>
      </c>
      <c r="F2286" s="57">
        <v>-2094.5700000000002</v>
      </c>
      <c r="G2286" s="57">
        <v>58.83</v>
      </c>
      <c r="H2286" s="57">
        <v>16527.03</v>
      </c>
      <c r="I2286" s="57">
        <v>0.73</v>
      </c>
      <c r="J2286" s="57">
        <v>30436.25</v>
      </c>
      <c r="K2286" s="59" t="str">
        <f t="shared" si="140"/>
        <v>774.2023</v>
      </c>
      <c r="L2286" s="58">
        <f t="shared" si="141"/>
        <v>-2093.4100000000003</v>
      </c>
      <c r="M2286" s="58">
        <f>IFERROR(_xlfn.XLOOKUP(K2286,'02 By Fund. Year'!A:A,'02 By Fund. Year'!B:B),0)</f>
        <v>35300.539999999994</v>
      </c>
      <c r="N2286" s="57">
        <f t="shared" si="142"/>
        <v>33207.12999999999</v>
      </c>
      <c r="P2286" s="58">
        <f t="shared" si="143"/>
        <v>-51827.569999999992</v>
      </c>
    </row>
    <row r="2287" spans="1:16" x14ac:dyDescent="0.3">
      <c r="A2287">
        <v>774</v>
      </c>
      <c r="B2287" t="s">
        <v>172</v>
      </c>
      <c r="C2287">
        <v>2022</v>
      </c>
      <c r="D2287" s="57">
        <v>25019.95</v>
      </c>
      <c r="E2287" s="57">
        <v>0</v>
      </c>
      <c r="F2287" s="57">
        <v>-1258.18</v>
      </c>
      <c r="G2287" s="57">
        <v>52.67</v>
      </c>
      <c r="H2287" s="57">
        <v>10463.02</v>
      </c>
      <c r="I2287" s="57">
        <v>0.55000000000000004</v>
      </c>
      <c r="J2287" s="57">
        <v>13245.53</v>
      </c>
      <c r="K2287" s="59" t="str">
        <f t="shared" si="140"/>
        <v>774.2022</v>
      </c>
      <c r="L2287" s="58">
        <f t="shared" si="141"/>
        <v>-1310.8500000000001</v>
      </c>
      <c r="M2287" s="58">
        <f>IFERROR(_xlfn.XLOOKUP(K2287,'02 By Fund. Year'!A:A,'02 By Fund. Year'!B:B),0)</f>
        <v>2079.75</v>
      </c>
      <c r="N2287" s="57">
        <f t="shared" si="142"/>
        <v>768.89999999999986</v>
      </c>
      <c r="P2287" s="58">
        <f t="shared" si="143"/>
        <v>-12542.77</v>
      </c>
    </row>
    <row r="2288" spans="1:16" x14ac:dyDescent="0.3">
      <c r="A2288">
        <v>774</v>
      </c>
      <c r="B2288" t="s">
        <v>172</v>
      </c>
      <c r="C2288">
        <v>2021</v>
      </c>
      <c r="D2288" s="57">
        <v>10564</v>
      </c>
      <c r="E2288" s="57">
        <v>0</v>
      </c>
      <c r="F2288" s="57">
        <v>-1771.8</v>
      </c>
      <c r="G2288" s="57">
        <v>77.790000000000006</v>
      </c>
      <c r="H2288" s="57">
        <v>4141.8900000000003</v>
      </c>
      <c r="I2288" s="57">
        <v>-19.04</v>
      </c>
      <c r="J2288" s="57">
        <v>4591.5600000000004</v>
      </c>
      <c r="K2288" s="59" t="str">
        <f t="shared" si="140"/>
        <v>774.2021</v>
      </c>
      <c r="L2288" s="58">
        <f t="shared" si="141"/>
        <v>-1849.59</v>
      </c>
      <c r="M2288" s="58">
        <f>IFERROR(_xlfn.XLOOKUP(K2288,'02 By Fund. Year'!A:A,'02 By Fund. Year'!B:B),0)</f>
        <v>2342.23</v>
      </c>
      <c r="N2288" s="57">
        <f t="shared" si="142"/>
        <v>492.6400000000001</v>
      </c>
      <c r="P2288" s="58">
        <f t="shared" si="143"/>
        <v>-6484.1200000000008</v>
      </c>
    </row>
    <row r="2289" spans="1:16" x14ac:dyDescent="0.3">
      <c r="A2289">
        <v>774</v>
      </c>
      <c r="B2289" t="s">
        <v>172</v>
      </c>
      <c r="C2289">
        <v>2020</v>
      </c>
      <c r="D2289" s="57">
        <v>3819.81</v>
      </c>
      <c r="E2289" s="57">
        <v>0</v>
      </c>
      <c r="F2289" s="57">
        <v>-878.7</v>
      </c>
      <c r="G2289" s="57">
        <v>63.85</v>
      </c>
      <c r="H2289" s="57">
        <v>250.43</v>
      </c>
      <c r="I2289" s="57">
        <v>2.0099999999999998</v>
      </c>
      <c r="J2289" s="57">
        <v>2624.82</v>
      </c>
      <c r="K2289" s="59" t="str">
        <f t="shared" si="140"/>
        <v>774.2020</v>
      </c>
      <c r="L2289" s="58">
        <f t="shared" si="141"/>
        <v>-942.55000000000007</v>
      </c>
      <c r="M2289" s="58">
        <f>IFERROR(_xlfn.XLOOKUP(K2289,'02 By Fund. Year'!A:A,'02 By Fund. Year'!B:B),0)</f>
        <v>492.81</v>
      </c>
      <c r="N2289" s="57">
        <f t="shared" si="142"/>
        <v>-449.74000000000007</v>
      </c>
      <c r="P2289" s="58">
        <f t="shared" si="143"/>
        <v>-743.24</v>
      </c>
    </row>
    <row r="2290" spans="1:16" x14ac:dyDescent="0.3">
      <c r="A2290">
        <v>774</v>
      </c>
      <c r="B2290" t="s">
        <v>172</v>
      </c>
      <c r="C2290">
        <v>2019</v>
      </c>
      <c r="D2290" s="57">
        <v>3232.86</v>
      </c>
      <c r="E2290" s="57">
        <v>0</v>
      </c>
      <c r="F2290" s="57">
        <v>-301.69</v>
      </c>
      <c r="G2290" s="57">
        <v>147.38999999999999</v>
      </c>
      <c r="H2290" s="57">
        <v>419.2</v>
      </c>
      <c r="I2290" s="57">
        <v>-1.1100000000000001</v>
      </c>
      <c r="J2290" s="57">
        <v>2365.69</v>
      </c>
      <c r="K2290" s="59" t="str">
        <f t="shared" si="140"/>
        <v>774.2019</v>
      </c>
      <c r="L2290" s="58">
        <f t="shared" si="141"/>
        <v>-449.08</v>
      </c>
      <c r="M2290" s="58">
        <f>IFERROR(_xlfn.XLOOKUP(K2290,'02 By Fund. Year'!A:A,'02 By Fund. Year'!B:B),0)</f>
        <v>-24.229999999999993</v>
      </c>
      <c r="N2290" s="57">
        <f t="shared" si="142"/>
        <v>-473.31</v>
      </c>
      <c r="P2290" s="58">
        <f t="shared" si="143"/>
        <v>-394.96999999999997</v>
      </c>
    </row>
    <row r="2291" spans="1:16" x14ac:dyDescent="0.3">
      <c r="A2291">
        <v>774</v>
      </c>
      <c r="B2291" t="s">
        <v>172</v>
      </c>
      <c r="C2291">
        <v>2018</v>
      </c>
      <c r="D2291" s="57">
        <v>1729.27</v>
      </c>
      <c r="E2291" s="57">
        <v>0</v>
      </c>
      <c r="F2291" s="57">
        <v>0</v>
      </c>
      <c r="G2291" s="57">
        <v>469.8</v>
      </c>
      <c r="H2291" s="57">
        <v>115.77</v>
      </c>
      <c r="I2291" s="57">
        <v>0</v>
      </c>
      <c r="J2291" s="57">
        <v>1143.7</v>
      </c>
      <c r="K2291" s="59" t="str">
        <f t="shared" si="140"/>
        <v>774.2018</v>
      </c>
      <c r="L2291" s="58">
        <f t="shared" si="141"/>
        <v>-469.8</v>
      </c>
      <c r="M2291" s="58">
        <f>IFERROR(_xlfn.XLOOKUP(K2291,'02 By Fund. Year'!A:A,'02 By Fund. Year'!B:B),0)</f>
        <v>0</v>
      </c>
      <c r="N2291" s="57">
        <f t="shared" si="142"/>
        <v>-469.8</v>
      </c>
      <c r="P2291" s="58">
        <f t="shared" si="143"/>
        <v>-115.77</v>
      </c>
    </row>
    <row r="2292" spans="1:16" x14ac:dyDescent="0.3">
      <c r="A2292">
        <v>774</v>
      </c>
      <c r="B2292" t="s">
        <v>172</v>
      </c>
      <c r="C2292">
        <v>2017</v>
      </c>
      <c r="D2292" s="57">
        <v>768.19</v>
      </c>
      <c r="E2292" s="57">
        <v>0</v>
      </c>
      <c r="F2292" s="57">
        <v>0</v>
      </c>
      <c r="G2292" s="57">
        <v>13.36</v>
      </c>
      <c r="H2292" s="57">
        <v>60.16</v>
      </c>
      <c r="I2292" s="57">
        <v>0</v>
      </c>
      <c r="J2292" s="57">
        <v>694.67</v>
      </c>
      <c r="K2292" s="59" t="str">
        <f t="shared" si="140"/>
        <v>774.2017</v>
      </c>
      <c r="L2292" s="58">
        <f t="shared" si="141"/>
        <v>-13.36</v>
      </c>
      <c r="M2292" s="58">
        <f>IFERROR(_xlfn.XLOOKUP(K2292,'02 By Fund. Year'!A:A,'02 By Fund. Year'!B:B),0)</f>
        <v>0</v>
      </c>
      <c r="N2292" s="57">
        <f t="shared" si="142"/>
        <v>-13.36</v>
      </c>
      <c r="P2292" s="58">
        <f t="shared" si="143"/>
        <v>-60.16</v>
      </c>
    </row>
    <row r="2293" spans="1:16" x14ac:dyDescent="0.3">
      <c r="A2293">
        <v>774</v>
      </c>
      <c r="B2293" t="s">
        <v>172</v>
      </c>
      <c r="C2293">
        <v>2016</v>
      </c>
      <c r="D2293" s="57">
        <v>659.55</v>
      </c>
      <c r="E2293" s="57">
        <v>0</v>
      </c>
      <c r="F2293" s="57">
        <v>0</v>
      </c>
      <c r="G2293" s="57">
        <v>168.63</v>
      </c>
      <c r="H2293" s="57">
        <v>56.76</v>
      </c>
      <c r="I2293" s="57">
        <v>0</v>
      </c>
      <c r="J2293" s="57">
        <v>434.16</v>
      </c>
      <c r="K2293" s="59" t="str">
        <f t="shared" si="140"/>
        <v>774.2016</v>
      </c>
      <c r="L2293" s="58">
        <f t="shared" si="141"/>
        <v>-168.63</v>
      </c>
      <c r="M2293" s="58">
        <f>IFERROR(_xlfn.XLOOKUP(K2293,'02 By Fund. Year'!A:A,'02 By Fund. Year'!B:B),0)</f>
        <v>0</v>
      </c>
      <c r="N2293" s="57">
        <f t="shared" si="142"/>
        <v>-168.63</v>
      </c>
      <c r="P2293" s="58">
        <f t="shared" si="143"/>
        <v>-56.76</v>
      </c>
    </row>
    <row r="2294" spans="1:16" x14ac:dyDescent="0.3">
      <c r="A2294">
        <v>774</v>
      </c>
      <c r="B2294" t="s">
        <v>172</v>
      </c>
      <c r="C2294">
        <v>2015</v>
      </c>
      <c r="D2294" s="57">
        <v>368.69</v>
      </c>
      <c r="E2294" s="57">
        <v>0</v>
      </c>
      <c r="F2294" s="57">
        <v>0</v>
      </c>
      <c r="G2294" s="57">
        <v>8.83</v>
      </c>
      <c r="H2294" s="57">
        <v>51.91</v>
      </c>
      <c r="I2294" s="57">
        <v>0</v>
      </c>
      <c r="J2294" s="57">
        <v>307.95</v>
      </c>
      <c r="K2294" s="59" t="str">
        <f t="shared" si="140"/>
        <v>774.2015</v>
      </c>
      <c r="L2294" s="58">
        <f t="shared" si="141"/>
        <v>-8.83</v>
      </c>
      <c r="M2294" s="58">
        <f>IFERROR(_xlfn.XLOOKUP(K2294,'02 By Fund. Year'!A:A,'02 By Fund. Year'!B:B),0)</f>
        <v>0</v>
      </c>
      <c r="N2294" s="57">
        <f t="shared" si="142"/>
        <v>-8.83</v>
      </c>
      <c r="P2294" s="58">
        <f t="shared" si="143"/>
        <v>-51.91</v>
      </c>
    </row>
    <row r="2295" spans="1:16" x14ac:dyDescent="0.3">
      <c r="A2295">
        <v>774</v>
      </c>
      <c r="B2295" t="s">
        <v>172</v>
      </c>
      <c r="C2295">
        <v>2014</v>
      </c>
      <c r="D2295" s="57">
        <v>482.44</v>
      </c>
      <c r="E2295" s="57">
        <v>0</v>
      </c>
      <c r="F2295" s="57">
        <v>0</v>
      </c>
      <c r="G2295" s="57">
        <v>5.0999999999999996</v>
      </c>
      <c r="H2295" s="57">
        <v>44.38</v>
      </c>
      <c r="I2295" s="57">
        <v>0</v>
      </c>
      <c r="J2295" s="57">
        <v>432.96</v>
      </c>
      <c r="K2295" s="59" t="str">
        <f t="shared" si="140"/>
        <v>774.2014</v>
      </c>
      <c r="L2295" s="58">
        <f t="shared" si="141"/>
        <v>-5.0999999999999996</v>
      </c>
      <c r="M2295" s="58">
        <f>IFERROR(_xlfn.XLOOKUP(K2295,'02 By Fund. Year'!A:A,'02 By Fund. Year'!B:B),0)</f>
        <v>0</v>
      </c>
      <c r="N2295" s="57">
        <f t="shared" si="142"/>
        <v>-5.0999999999999996</v>
      </c>
      <c r="P2295" s="58">
        <f t="shared" si="143"/>
        <v>-44.38</v>
      </c>
    </row>
    <row r="2296" spans="1:16" x14ac:dyDescent="0.3">
      <c r="A2296">
        <v>774</v>
      </c>
      <c r="B2296" t="s">
        <v>172</v>
      </c>
      <c r="C2296">
        <v>2013</v>
      </c>
      <c r="D2296" s="57">
        <v>353.56</v>
      </c>
      <c r="E2296" s="57">
        <v>0</v>
      </c>
      <c r="F2296" s="57">
        <v>0</v>
      </c>
      <c r="G2296" s="57">
        <v>5.37</v>
      </c>
      <c r="H2296" s="57">
        <v>0.14000000000000001</v>
      </c>
      <c r="I2296" s="57">
        <v>0</v>
      </c>
      <c r="J2296" s="57">
        <v>348.05</v>
      </c>
      <c r="K2296" s="59" t="str">
        <f t="shared" si="140"/>
        <v>774.2013</v>
      </c>
      <c r="L2296" s="58">
        <f t="shared" si="141"/>
        <v>-5.37</v>
      </c>
      <c r="M2296" s="58">
        <f>IFERROR(_xlfn.XLOOKUP(K2296,'02 By Fund. Year'!A:A,'02 By Fund. Year'!B:B),0)</f>
        <v>0</v>
      </c>
      <c r="N2296" s="57">
        <f t="shared" si="142"/>
        <v>-5.37</v>
      </c>
      <c r="P2296" s="58">
        <f t="shared" si="143"/>
        <v>-0.14000000000000001</v>
      </c>
    </row>
    <row r="2297" spans="1:16" x14ac:dyDescent="0.3">
      <c r="A2297">
        <v>774</v>
      </c>
      <c r="B2297" t="s">
        <v>172</v>
      </c>
      <c r="C2297">
        <v>2012</v>
      </c>
      <c r="D2297" s="57">
        <v>315.42</v>
      </c>
      <c r="E2297" s="57">
        <v>0</v>
      </c>
      <c r="F2297" s="57">
        <v>0</v>
      </c>
      <c r="G2297" s="57">
        <v>5.34</v>
      </c>
      <c r="H2297" s="57">
        <v>7.0000000000000007E-2</v>
      </c>
      <c r="I2297" s="57">
        <v>0</v>
      </c>
      <c r="J2297" s="57">
        <v>310.01</v>
      </c>
      <c r="K2297" s="59" t="str">
        <f t="shared" si="140"/>
        <v>774.2012</v>
      </c>
      <c r="L2297" s="58">
        <f t="shared" si="141"/>
        <v>-5.34</v>
      </c>
      <c r="M2297" s="58">
        <f>IFERROR(_xlfn.XLOOKUP(K2297,'02 By Fund. Year'!A:A,'02 By Fund. Year'!B:B),0)</f>
        <v>0</v>
      </c>
      <c r="N2297" s="57">
        <f t="shared" si="142"/>
        <v>-5.34</v>
      </c>
      <c r="P2297" s="58">
        <f t="shared" si="143"/>
        <v>-7.0000000000000007E-2</v>
      </c>
    </row>
    <row r="2298" spans="1:16" x14ac:dyDescent="0.3">
      <c r="A2298">
        <v>774</v>
      </c>
      <c r="B2298" t="s">
        <v>172</v>
      </c>
      <c r="C2298">
        <v>2011</v>
      </c>
      <c r="D2298" s="57">
        <v>614.58000000000004</v>
      </c>
      <c r="E2298" s="57">
        <v>0</v>
      </c>
      <c r="F2298" s="57">
        <v>0</v>
      </c>
      <c r="G2298" s="57">
        <v>5.6</v>
      </c>
      <c r="H2298" s="57">
        <v>28.15</v>
      </c>
      <c r="I2298" s="57">
        <v>0</v>
      </c>
      <c r="J2298" s="57">
        <v>580.83000000000004</v>
      </c>
      <c r="K2298" s="59" t="str">
        <f t="shared" si="140"/>
        <v>774.2011</v>
      </c>
      <c r="L2298" s="58">
        <f t="shared" si="141"/>
        <v>-5.6</v>
      </c>
      <c r="M2298" s="58">
        <f>IFERROR(_xlfn.XLOOKUP(K2298,'02 By Fund. Year'!A:A,'02 By Fund. Year'!B:B),0)</f>
        <v>0</v>
      </c>
      <c r="N2298" s="57">
        <f t="shared" si="142"/>
        <v>-5.6</v>
      </c>
      <c r="P2298" s="58">
        <f t="shared" si="143"/>
        <v>-28.15</v>
      </c>
    </row>
    <row r="2299" spans="1:16" x14ac:dyDescent="0.3">
      <c r="A2299">
        <v>774</v>
      </c>
      <c r="B2299" t="s">
        <v>172</v>
      </c>
      <c r="C2299">
        <v>2010</v>
      </c>
      <c r="D2299" s="57">
        <v>309.07</v>
      </c>
      <c r="E2299" s="57">
        <v>0</v>
      </c>
      <c r="F2299" s="57">
        <v>0</v>
      </c>
      <c r="G2299" s="57">
        <v>7.2</v>
      </c>
      <c r="H2299" s="57">
        <v>27.67</v>
      </c>
      <c r="I2299" s="57">
        <v>0</v>
      </c>
      <c r="J2299" s="57">
        <v>274.2</v>
      </c>
      <c r="K2299" s="59" t="str">
        <f t="shared" si="140"/>
        <v>774.2010</v>
      </c>
      <c r="L2299" s="58">
        <f t="shared" si="141"/>
        <v>-7.2</v>
      </c>
      <c r="M2299" s="58">
        <f>IFERROR(_xlfn.XLOOKUP(K2299,'02 By Fund. Year'!A:A,'02 By Fund. Year'!B:B),0)</f>
        <v>0</v>
      </c>
      <c r="N2299" s="57">
        <f t="shared" si="142"/>
        <v>-7.2</v>
      </c>
      <c r="P2299" s="58">
        <f t="shared" si="143"/>
        <v>-27.67</v>
      </c>
    </row>
    <row r="2300" spans="1:16" x14ac:dyDescent="0.3">
      <c r="A2300">
        <v>774</v>
      </c>
      <c r="B2300" t="s">
        <v>172</v>
      </c>
      <c r="C2300">
        <v>2009</v>
      </c>
      <c r="D2300" s="57">
        <v>484.56</v>
      </c>
      <c r="E2300" s="57">
        <v>0</v>
      </c>
      <c r="F2300" s="57">
        <v>0</v>
      </c>
      <c r="G2300" s="57">
        <v>79.77</v>
      </c>
      <c r="H2300" s="57">
        <v>33.15</v>
      </c>
      <c r="I2300" s="57">
        <v>0</v>
      </c>
      <c r="J2300" s="57">
        <v>371.64</v>
      </c>
      <c r="K2300" s="59" t="str">
        <f t="shared" si="140"/>
        <v>774.2009</v>
      </c>
      <c r="L2300" s="58">
        <f t="shared" si="141"/>
        <v>-79.77</v>
      </c>
      <c r="M2300" s="58">
        <f>IFERROR(_xlfn.XLOOKUP(K2300,'02 By Fund. Year'!A:A,'02 By Fund. Year'!B:B),0)</f>
        <v>0</v>
      </c>
      <c r="N2300" s="57">
        <f t="shared" si="142"/>
        <v>-79.77</v>
      </c>
      <c r="P2300" s="58">
        <f t="shared" si="143"/>
        <v>-33.15</v>
      </c>
    </row>
    <row r="2301" spans="1:16" x14ac:dyDescent="0.3">
      <c r="A2301">
        <v>774</v>
      </c>
      <c r="B2301" t="s">
        <v>172</v>
      </c>
      <c r="C2301">
        <v>2008</v>
      </c>
      <c r="D2301" s="57">
        <v>240.84</v>
      </c>
      <c r="E2301" s="57">
        <v>0</v>
      </c>
      <c r="F2301" s="57">
        <v>0</v>
      </c>
      <c r="G2301" s="57">
        <v>48.49</v>
      </c>
      <c r="H2301" s="57">
        <v>31.76</v>
      </c>
      <c r="I2301" s="57">
        <v>0</v>
      </c>
      <c r="J2301" s="57">
        <v>160.59</v>
      </c>
      <c r="K2301" s="59" t="str">
        <f t="shared" si="140"/>
        <v>774.2008</v>
      </c>
      <c r="L2301" s="58">
        <f t="shared" si="141"/>
        <v>-48.49</v>
      </c>
      <c r="M2301" s="58">
        <f>IFERROR(_xlfn.XLOOKUP(K2301,'02 By Fund. Year'!A:A,'02 By Fund. Year'!B:B),0)</f>
        <v>0</v>
      </c>
      <c r="N2301" s="57">
        <f t="shared" si="142"/>
        <v>-48.49</v>
      </c>
      <c r="P2301" s="58">
        <f t="shared" si="143"/>
        <v>-31.76</v>
      </c>
    </row>
    <row r="2302" spans="1:16" x14ac:dyDescent="0.3">
      <c r="A2302">
        <v>774</v>
      </c>
      <c r="B2302" t="s">
        <v>172</v>
      </c>
      <c r="C2302">
        <v>2007</v>
      </c>
      <c r="D2302" s="57">
        <v>91.14</v>
      </c>
      <c r="E2302" s="57">
        <v>0</v>
      </c>
      <c r="F2302" s="57">
        <v>0</v>
      </c>
      <c r="G2302" s="57">
        <v>8.8699999999999992</v>
      </c>
      <c r="H2302" s="57">
        <v>3.13</v>
      </c>
      <c r="I2302" s="57">
        <v>0</v>
      </c>
      <c r="J2302" s="57">
        <v>79.14</v>
      </c>
      <c r="K2302" s="59" t="str">
        <f t="shared" si="140"/>
        <v>774.2007</v>
      </c>
      <c r="L2302" s="58">
        <f t="shared" si="141"/>
        <v>-8.8699999999999992</v>
      </c>
      <c r="M2302" s="58">
        <f>IFERROR(_xlfn.XLOOKUP(K2302,'02 By Fund. Year'!A:A,'02 By Fund. Year'!B:B),0)</f>
        <v>0</v>
      </c>
      <c r="N2302" s="57">
        <f t="shared" si="142"/>
        <v>-8.8699999999999992</v>
      </c>
      <c r="P2302" s="58">
        <f t="shared" si="143"/>
        <v>-3.13</v>
      </c>
    </row>
    <row r="2303" spans="1:16" x14ac:dyDescent="0.3">
      <c r="A2303">
        <v>774</v>
      </c>
      <c r="B2303" t="s">
        <v>172</v>
      </c>
      <c r="C2303">
        <v>2006</v>
      </c>
      <c r="D2303" s="57">
        <v>50.45</v>
      </c>
      <c r="E2303" s="57">
        <v>0</v>
      </c>
      <c r="F2303" s="57">
        <v>0</v>
      </c>
      <c r="G2303" s="57">
        <v>5.74</v>
      </c>
      <c r="H2303" s="57">
        <v>3.97</v>
      </c>
      <c r="I2303" s="57">
        <v>0</v>
      </c>
      <c r="J2303" s="57">
        <v>40.74</v>
      </c>
      <c r="K2303" s="59" t="str">
        <f t="shared" si="140"/>
        <v>774.2006</v>
      </c>
      <c r="L2303" s="58">
        <f t="shared" si="141"/>
        <v>-5.74</v>
      </c>
      <c r="M2303" s="58">
        <f>IFERROR(_xlfn.XLOOKUP(K2303,'02 By Fund. Year'!A:A,'02 By Fund. Year'!B:B),0)</f>
        <v>0</v>
      </c>
      <c r="N2303" s="57">
        <f t="shared" si="142"/>
        <v>-5.74</v>
      </c>
      <c r="P2303" s="58">
        <f t="shared" si="143"/>
        <v>-3.97</v>
      </c>
    </row>
    <row r="2304" spans="1:16" x14ac:dyDescent="0.3">
      <c r="A2304">
        <v>774</v>
      </c>
      <c r="B2304" t="s">
        <v>172</v>
      </c>
      <c r="C2304">
        <v>2005</v>
      </c>
      <c r="D2304" s="57">
        <v>40.04</v>
      </c>
      <c r="E2304" s="57">
        <v>0</v>
      </c>
      <c r="F2304" s="57">
        <v>0</v>
      </c>
      <c r="G2304" s="57">
        <v>4.5199999999999996</v>
      </c>
      <c r="H2304" s="57">
        <v>0.93</v>
      </c>
      <c r="I2304" s="57">
        <v>0</v>
      </c>
      <c r="J2304" s="57">
        <v>34.590000000000003</v>
      </c>
      <c r="K2304" s="59" t="str">
        <f t="shared" si="140"/>
        <v>774.2005</v>
      </c>
      <c r="L2304" s="58">
        <f t="shared" si="141"/>
        <v>-4.5199999999999996</v>
      </c>
      <c r="M2304" s="58">
        <f>IFERROR(_xlfn.XLOOKUP(K2304,'02 By Fund. Year'!A:A,'02 By Fund. Year'!B:B),0)</f>
        <v>0</v>
      </c>
      <c r="N2304" s="57">
        <f t="shared" si="142"/>
        <v>-4.5199999999999996</v>
      </c>
      <c r="P2304" s="58">
        <f t="shared" si="143"/>
        <v>-0.93</v>
      </c>
    </row>
    <row r="2305" spans="1:16" x14ac:dyDescent="0.3">
      <c r="A2305">
        <v>774</v>
      </c>
      <c r="B2305" t="s">
        <v>172</v>
      </c>
      <c r="C2305">
        <v>2004</v>
      </c>
      <c r="D2305" s="57">
        <v>32.14</v>
      </c>
      <c r="E2305" s="57">
        <v>0</v>
      </c>
      <c r="F2305" s="57">
        <v>0</v>
      </c>
      <c r="G2305" s="57">
        <v>4.83</v>
      </c>
      <c r="H2305" s="57">
        <v>0.56000000000000005</v>
      </c>
      <c r="I2305" s="57">
        <v>0</v>
      </c>
      <c r="J2305" s="57">
        <v>26.75</v>
      </c>
      <c r="K2305" s="59" t="str">
        <f t="shared" si="140"/>
        <v>774.2004</v>
      </c>
      <c r="L2305" s="58">
        <f t="shared" si="141"/>
        <v>-4.83</v>
      </c>
      <c r="M2305" s="58">
        <f>IFERROR(_xlfn.XLOOKUP(K2305,'02 By Fund. Year'!A:A,'02 By Fund. Year'!B:B),0)</f>
        <v>0</v>
      </c>
      <c r="N2305" s="57">
        <f t="shared" si="142"/>
        <v>-4.83</v>
      </c>
      <c r="P2305" s="58">
        <f t="shared" si="143"/>
        <v>-0.56000000000000005</v>
      </c>
    </row>
    <row r="2306" spans="1:16" x14ac:dyDescent="0.3">
      <c r="A2306">
        <v>774</v>
      </c>
      <c r="B2306" t="s">
        <v>172</v>
      </c>
      <c r="C2306">
        <v>2003</v>
      </c>
      <c r="D2306" s="57">
        <v>15.7</v>
      </c>
      <c r="E2306" s="57">
        <v>0</v>
      </c>
      <c r="F2306" s="57">
        <v>0</v>
      </c>
      <c r="G2306" s="57">
        <v>2.25</v>
      </c>
      <c r="H2306" s="57">
        <v>0</v>
      </c>
      <c r="I2306" s="57">
        <v>0</v>
      </c>
      <c r="J2306" s="57">
        <v>13.45</v>
      </c>
      <c r="K2306" s="59" t="str">
        <f t="shared" si="140"/>
        <v>774.2003</v>
      </c>
      <c r="L2306" s="58">
        <f t="shared" si="141"/>
        <v>-2.25</v>
      </c>
      <c r="M2306" s="58">
        <f>IFERROR(_xlfn.XLOOKUP(K2306,'02 By Fund. Year'!A:A,'02 By Fund. Year'!B:B),0)</f>
        <v>0</v>
      </c>
      <c r="N2306" s="57">
        <f t="shared" si="142"/>
        <v>-2.25</v>
      </c>
      <c r="P2306" s="58">
        <f t="shared" si="143"/>
        <v>0</v>
      </c>
    </row>
    <row r="2307" spans="1:16" x14ac:dyDescent="0.3">
      <c r="A2307">
        <v>774</v>
      </c>
      <c r="B2307" t="s">
        <v>172</v>
      </c>
      <c r="C2307">
        <v>2002</v>
      </c>
      <c r="D2307" s="57">
        <v>17.28</v>
      </c>
      <c r="E2307" s="57">
        <v>0</v>
      </c>
      <c r="F2307" s="57">
        <v>0</v>
      </c>
      <c r="G2307" s="57">
        <v>0</v>
      </c>
      <c r="H2307" s="57">
        <v>0</v>
      </c>
      <c r="I2307" s="57">
        <v>0</v>
      </c>
      <c r="J2307" s="57">
        <v>17.28</v>
      </c>
      <c r="K2307" s="59" t="str">
        <f t="shared" si="140"/>
        <v>774.2002</v>
      </c>
      <c r="L2307" s="58">
        <f t="shared" si="141"/>
        <v>0</v>
      </c>
      <c r="M2307" s="58">
        <f>IFERROR(_xlfn.XLOOKUP(K2307,'02 By Fund. Year'!A:A,'02 By Fund. Year'!B:B),0)</f>
        <v>0</v>
      </c>
      <c r="N2307" s="57">
        <f t="shared" si="142"/>
        <v>0</v>
      </c>
      <c r="P2307" s="58">
        <f t="shared" si="143"/>
        <v>0</v>
      </c>
    </row>
    <row r="2308" spans="1:16" x14ac:dyDescent="0.3">
      <c r="A2308">
        <v>774</v>
      </c>
      <c r="B2308" t="s">
        <v>172</v>
      </c>
      <c r="C2308">
        <v>2001</v>
      </c>
      <c r="D2308" s="57">
        <v>28.72</v>
      </c>
      <c r="E2308" s="57">
        <v>0</v>
      </c>
      <c r="F2308" s="57">
        <v>0</v>
      </c>
      <c r="G2308" s="57">
        <v>0</v>
      </c>
      <c r="H2308" s="57">
        <v>0</v>
      </c>
      <c r="I2308" s="57">
        <v>0</v>
      </c>
      <c r="J2308" s="57">
        <v>28.72</v>
      </c>
      <c r="K2308" s="59" t="str">
        <f t="shared" si="140"/>
        <v>774.2001</v>
      </c>
      <c r="L2308" s="58">
        <f t="shared" si="141"/>
        <v>0</v>
      </c>
      <c r="M2308" s="58">
        <f>IFERROR(_xlfn.XLOOKUP(K2308,'02 By Fund. Year'!A:A,'02 By Fund. Year'!B:B),0)</f>
        <v>0</v>
      </c>
      <c r="N2308" s="57">
        <f t="shared" si="142"/>
        <v>0</v>
      </c>
      <c r="P2308" s="58">
        <f t="shared" si="143"/>
        <v>0</v>
      </c>
    </row>
    <row r="2309" spans="1:16" x14ac:dyDescent="0.3">
      <c r="A2309">
        <v>774</v>
      </c>
      <c r="B2309" t="s">
        <v>172</v>
      </c>
      <c r="C2309">
        <v>2000</v>
      </c>
      <c r="D2309" s="57">
        <v>40.81</v>
      </c>
      <c r="E2309" s="57">
        <v>0</v>
      </c>
      <c r="F2309" s="57">
        <v>0</v>
      </c>
      <c r="G2309" s="57">
        <v>0</v>
      </c>
      <c r="H2309" s="57">
        <v>0</v>
      </c>
      <c r="I2309" s="57">
        <v>0</v>
      </c>
      <c r="J2309" s="57">
        <v>40.81</v>
      </c>
      <c r="K2309" s="59" t="str">
        <f t="shared" si="140"/>
        <v>774.2000</v>
      </c>
      <c r="L2309" s="58">
        <f t="shared" si="141"/>
        <v>0</v>
      </c>
      <c r="M2309" s="58">
        <f>IFERROR(_xlfn.XLOOKUP(K2309,'02 By Fund. Year'!A:A,'02 By Fund. Year'!B:B),0)</f>
        <v>0</v>
      </c>
      <c r="N2309" s="57">
        <f t="shared" si="142"/>
        <v>0</v>
      </c>
      <c r="P2309" s="58">
        <f t="shared" si="143"/>
        <v>0</v>
      </c>
    </row>
    <row r="2310" spans="1:16" x14ac:dyDescent="0.3">
      <c r="A2310">
        <v>774</v>
      </c>
      <c r="B2310" t="s">
        <v>172</v>
      </c>
      <c r="C2310">
        <v>1999</v>
      </c>
      <c r="D2310" s="57">
        <v>26.9</v>
      </c>
      <c r="E2310" s="57">
        <v>0</v>
      </c>
      <c r="F2310" s="57">
        <v>0</v>
      </c>
      <c r="G2310" s="57">
        <v>0</v>
      </c>
      <c r="H2310" s="57">
        <v>0</v>
      </c>
      <c r="I2310" s="57">
        <v>0</v>
      </c>
      <c r="J2310" s="57">
        <v>26.9</v>
      </c>
      <c r="K2310" s="59" t="str">
        <f t="shared" ref="K2310:K2373" si="144">CONCATENATE(A2310,".",C2310)</f>
        <v>774.1999</v>
      </c>
      <c r="L2310" s="58">
        <f t="shared" ref="L2310:L2373" si="145">SUM(E2310,F2310,-G2310)</f>
        <v>0</v>
      </c>
      <c r="M2310" s="58">
        <f>IFERROR(_xlfn.XLOOKUP(K2310,'02 By Fund. Year'!A:A,'02 By Fund. Year'!B:B),0)</f>
        <v>0</v>
      </c>
      <c r="N2310" s="57">
        <f t="shared" ref="N2310:N2373" si="146">SUM(L2310:M2310)</f>
        <v>0</v>
      </c>
      <c r="P2310" s="58">
        <f t="shared" ref="P2310:P2373" si="147">-SUM(H2310,M2310)</f>
        <v>0</v>
      </c>
    </row>
    <row r="2311" spans="1:16" x14ac:dyDescent="0.3">
      <c r="A2311">
        <v>774</v>
      </c>
      <c r="B2311" t="s">
        <v>172</v>
      </c>
      <c r="C2311">
        <v>1998</v>
      </c>
      <c r="D2311" s="57">
        <v>9.2899999999999991</v>
      </c>
      <c r="E2311" s="57">
        <v>0</v>
      </c>
      <c r="F2311" s="57">
        <v>0</v>
      </c>
      <c r="G2311" s="57">
        <v>0</v>
      </c>
      <c r="H2311" s="57">
        <v>0</v>
      </c>
      <c r="I2311" s="57">
        <v>0</v>
      </c>
      <c r="J2311" s="57">
        <v>9.2899999999999991</v>
      </c>
      <c r="K2311" s="59" t="str">
        <f t="shared" si="144"/>
        <v>774.1998</v>
      </c>
      <c r="L2311" s="58">
        <f t="shared" si="145"/>
        <v>0</v>
      </c>
      <c r="M2311" s="58">
        <f>IFERROR(_xlfn.XLOOKUP(K2311,'02 By Fund. Year'!A:A,'02 By Fund. Year'!B:B),0)</f>
        <v>0</v>
      </c>
      <c r="N2311" s="57">
        <f t="shared" si="146"/>
        <v>0</v>
      </c>
      <c r="P2311" s="58">
        <f t="shared" si="147"/>
        <v>0</v>
      </c>
    </row>
    <row r="2312" spans="1:16" x14ac:dyDescent="0.3">
      <c r="A2312">
        <v>774</v>
      </c>
      <c r="B2312" t="s">
        <v>172</v>
      </c>
      <c r="C2312">
        <v>1997</v>
      </c>
      <c r="D2312" s="57">
        <v>1.99</v>
      </c>
      <c r="E2312" s="57">
        <v>0</v>
      </c>
      <c r="F2312" s="57">
        <v>0</v>
      </c>
      <c r="G2312" s="57">
        <v>0</v>
      </c>
      <c r="H2312" s="57">
        <v>0</v>
      </c>
      <c r="I2312" s="57">
        <v>0</v>
      </c>
      <c r="J2312" s="57">
        <v>1.99</v>
      </c>
      <c r="K2312" s="59" t="str">
        <f t="shared" si="144"/>
        <v>774.1997</v>
      </c>
      <c r="L2312" s="58">
        <f t="shared" si="145"/>
        <v>0</v>
      </c>
      <c r="M2312" s="58">
        <f>IFERROR(_xlfn.XLOOKUP(K2312,'02 By Fund. Year'!A:A,'02 By Fund. Year'!B:B),0)</f>
        <v>0</v>
      </c>
      <c r="N2312" s="57">
        <f t="shared" si="146"/>
        <v>0</v>
      </c>
      <c r="P2312" s="58">
        <f t="shared" si="147"/>
        <v>0</v>
      </c>
    </row>
    <row r="2313" spans="1:16" x14ac:dyDescent="0.3">
      <c r="A2313">
        <v>774</v>
      </c>
      <c r="B2313" t="s">
        <v>172</v>
      </c>
      <c r="C2313">
        <v>1996</v>
      </c>
      <c r="D2313" s="57">
        <v>1.5</v>
      </c>
      <c r="E2313" s="57">
        <v>0</v>
      </c>
      <c r="F2313" s="57">
        <v>0</v>
      </c>
      <c r="G2313" s="57">
        <v>0</v>
      </c>
      <c r="H2313" s="57">
        <v>0</v>
      </c>
      <c r="I2313" s="57">
        <v>0</v>
      </c>
      <c r="J2313" s="57">
        <v>1.5</v>
      </c>
      <c r="K2313" s="59" t="str">
        <f t="shared" si="144"/>
        <v>774.1996</v>
      </c>
      <c r="L2313" s="58">
        <f t="shared" si="145"/>
        <v>0</v>
      </c>
      <c r="M2313" s="58">
        <f>IFERROR(_xlfn.XLOOKUP(K2313,'02 By Fund. Year'!A:A,'02 By Fund. Year'!B:B),0)</f>
        <v>0</v>
      </c>
      <c r="N2313" s="57">
        <f t="shared" si="146"/>
        <v>0</v>
      </c>
      <c r="P2313" s="58">
        <f t="shared" si="147"/>
        <v>0</v>
      </c>
    </row>
    <row r="2314" spans="1:16" x14ac:dyDescent="0.3">
      <c r="A2314">
        <v>774</v>
      </c>
      <c r="B2314" t="s">
        <v>172</v>
      </c>
      <c r="C2314">
        <v>1995</v>
      </c>
      <c r="D2314" s="57">
        <v>1.28</v>
      </c>
      <c r="E2314" s="57">
        <v>0</v>
      </c>
      <c r="F2314" s="57">
        <v>0</v>
      </c>
      <c r="G2314" s="57">
        <v>0</v>
      </c>
      <c r="H2314" s="57">
        <v>0</v>
      </c>
      <c r="I2314" s="57">
        <v>0</v>
      </c>
      <c r="J2314" s="57">
        <v>1.28</v>
      </c>
      <c r="K2314" s="59" t="str">
        <f t="shared" si="144"/>
        <v>774.1995</v>
      </c>
      <c r="L2314" s="58">
        <f t="shared" si="145"/>
        <v>0</v>
      </c>
      <c r="M2314" s="58">
        <f>IFERROR(_xlfn.XLOOKUP(K2314,'02 By Fund. Year'!A:A,'02 By Fund. Year'!B:B),0)</f>
        <v>0</v>
      </c>
      <c r="N2314" s="57">
        <f t="shared" si="146"/>
        <v>0</v>
      </c>
      <c r="P2314" s="58">
        <f t="shared" si="147"/>
        <v>0</v>
      </c>
    </row>
    <row r="2315" spans="1:16" x14ac:dyDescent="0.3">
      <c r="A2315">
        <v>774</v>
      </c>
      <c r="B2315" t="s">
        <v>172</v>
      </c>
      <c r="C2315">
        <v>1994</v>
      </c>
      <c r="D2315" s="57">
        <v>0</v>
      </c>
      <c r="E2315" s="57">
        <v>0</v>
      </c>
      <c r="F2315" s="57">
        <v>0</v>
      </c>
      <c r="G2315" s="57">
        <v>0</v>
      </c>
      <c r="H2315" s="57">
        <v>0</v>
      </c>
      <c r="I2315" s="57">
        <v>0</v>
      </c>
      <c r="J2315" s="57">
        <v>0</v>
      </c>
      <c r="K2315" s="59" t="str">
        <f t="shared" si="144"/>
        <v>774.1994</v>
      </c>
      <c r="L2315" s="58">
        <f t="shared" si="145"/>
        <v>0</v>
      </c>
      <c r="M2315" s="58">
        <f>IFERROR(_xlfn.XLOOKUP(K2315,'02 By Fund. Year'!A:A,'02 By Fund. Year'!B:B),0)</f>
        <v>0</v>
      </c>
      <c r="N2315" s="57">
        <f t="shared" si="146"/>
        <v>0</v>
      </c>
      <c r="P2315" s="58">
        <f t="shared" si="147"/>
        <v>0</v>
      </c>
    </row>
    <row r="2316" spans="1:16" x14ac:dyDescent="0.3">
      <c r="A2316">
        <v>774</v>
      </c>
      <c r="B2316" t="s">
        <v>172</v>
      </c>
      <c r="C2316">
        <v>1993</v>
      </c>
      <c r="D2316" s="57">
        <v>0.88</v>
      </c>
      <c r="E2316" s="57">
        <v>0</v>
      </c>
      <c r="F2316" s="57">
        <v>0</v>
      </c>
      <c r="G2316" s="57">
        <v>0</v>
      </c>
      <c r="H2316" s="57">
        <v>0</v>
      </c>
      <c r="I2316" s="57">
        <v>0</v>
      </c>
      <c r="J2316" s="57">
        <v>0.88</v>
      </c>
      <c r="K2316" s="59" t="str">
        <f t="shared" si="144"/>
        <v>774.1993</v>
      </c>
      <c r="L2316" s="58">
        <f t="shared" si="145"/>
        <v>0</v>
      </c>
      <c r="M2316" s="58">
        <f>IFERROR(_xlfn.XLOOKUP(K2316,'02 By Fund. Year'!A:A,'02 By Fund. Year'!B:B),0)</f>
        <v>0</v>
      </c>
      <c r="N2316" s="57">
        <f t="shared" si="146"/>
        <v>0</v>
      </c>
      <c r="P2316" s="58">
        <f t="shared" si="147"/>
        <v>0</v>
      </c>
    </row>
    <row r="2317" spans="1:16" x14ac:dyDescent="0.3">
      <c r="A2317">
        <v>774</v>
      </c>
      <c r="B2317" t="s">
        <v>172</v>
      </c>
      <c r="C2317">
        <v>1992</v>
      </c>
      <c r="D2317" s="57">
        <v>1.01</v>
      </c>
      <c r="E2317" s="57">
        <v>0</v>
      </c>
      <c r="F2317" s="57">
        <v>0</v>
      </c>
      <c r="G2317" s="57">
        <v>0</v>
      </c>
      <c r="H2317" s="57">
        <v>0</v>
      </c>
      <c r="I2317" s="57">
        <v>0</v>
      </c>
      <c r="J2317" s="57">
        <v>1.01</v>
      </c>
      <c r="K2317" s="59" t="str">
        <f t="shared" si="144"/>
        <v>774.1992</v>
      </c>
      <c r="L2317" s="58">
        <f t="shared" si="145"/>
        <v>0</v>
      </c>
      <c r="M2317" s="58">
        <f>IFERROR(_xlfn.XLOOKUP(K2317,'02 By Fund. Year'!A:A,'02 By Fund. Year'!B:B),0)</f>
        <v>0</v>
      </c>
      <c r="N2317" s="57">
        <f t="shared" si="146"/>
        <v>0</v>
      </c>
      <c r="P2317" s="58">
        <f t="shared" si="147"/>
        <v>0</v>
      </c>
    </row>
    <row r="2318" spans="1:16" x14ac:dyDescent="0.3">
      <c r="A2318">
        <v>774</v>
      </c>
      <c r="B2318" t="s">
        <v>172</v>
      </c>
      <c r="C2318">
        <v>1991</v>
      </c>
      <c r="D2318" s="57">
        <v>1.1299999999999999</v>
      </c>
      <c r="E2318" s="57">
        <v>0</v>
      </c>
      <c r="F2318" s="57">
        <v>0</v>
      </c>
      <c r="G2318" s="57">
        <v>0</v>
      </c>
      <c r="H2318" s="57">
        <v>0</v>
      </c>
      <c r="I2318" s="57">
        <v>0</v>
      </c>
      <c r="J2318" s="57">
        <v>1.1299999999999999</v>
      </c>
      <c r="K2318" s="59" t="str">
        <f t="shared" si="144"/>
        <v>774.1991</v>
      </c>
      <c r="L2318" s="58">
        <f t="shared" si="145"/>
        <v>0</v>
      </c>
      <c r="M2318" s="58">
        <f>IFERROR(_xlfn.XLOOKUP(K2318,'02 By Fund. Year'!A:A,'02 By Fund. Year'!B:B),0)</f>
        <v>0</v>
      </c>
      <c r="N2318" s="57">
        <f t="shared" si="146"/>
        <v>0</v>
      </c>
      <c r="P2318" s="58">
        <f t="shared" si="147"/>
        <v>0</v>
      </c>
    </row>
    <row r="2319" spans="1:16" x14ac:dyDescent="0.3">
      <c r="A2319">
        <v>774</v>
      </c>
      <c r="B2319" t="s">
        <v>172</v>
      </c>
      <c r="C2319">
        <v>1990</v>
      </c>
      <c r="D2319" s="57">
        <v>1.32</v>
      </c>
      <c r="E2319" s="57">
        <v>0</v>
      </c>
      <c r="F2319" s="57">
        <v>0</v>
      </c>
      <c r="G2319" s="57">
        <v>0</v>
      </c>
      <c r="H2319" s="57">
        <v>0</v>
      </c>
      <c r="I2319" s="57">
        <v>0</v>
      </c>
      <c r="J2319" s="57">
        <v>1.32</v>
      </c>
      <c r="K2319" s="59" t="str">
        <f t="shared" si="144"/>
        <v>774.1990</v>
      </c>
      <c r="L2319" s="58">
        <f t="shared" si="145"/>
        <v>0</v>
      </c>
      <c r="M2319" s="58">
        <f>IFERROR(_xlfn.XLOOKUP(K2319,'02 By Fund. Year'!A:A,'02 By Fund. Year'!B:B),0)</f>
        <v>0</v>
      </c>
      <c r="N2319" s="57">
        <f t="shared" si="146"/>
        <v>0</v>
      </c>
      <c r="P2319" s="58">
        <f t="shared" si="147"/>
        <v>0</v>
      </c>
    </row>
    <row r="2320" spans="1:16" x14ac:dyDescent="0.3">
      <c r="A2320">
        <v>774</v>
      </c>
      <c r="B2320" t="s">
        <v>172</v>
      </c>
      <c r="C2320">
        <v>1989</v>
      </c>
      <c r="D2320" s="57">
        <v>1.36</v>
      </c>
      <c r="E2320" s="57">
        <v>0</v>
      </c>
      <c r="F2320" s="57">
        <v>0</v>
      </c>
      <c r="G2320" s="57">
        <v>0</v>
      </c>
      <c r="H2320" s="57">
        <v>0</v>
      </c>
      <c r="I2320" s="57">
        <v>0</v>
      </c>
      <c r="J2320" s="57">
        <v>1.36</v>
      </c>
      <c r="K2320" s="59" t="str">
        <f t="shared" si="144"/>
        <v>774.1989</v>
      </c>
      <c r="L2320" s="58">
        <f t="shared" si="145"/>
        <v>0</v>
      </c>
      <c r="M2320" s="58">
        <f>IFERROR(_xlfn.XLOOKUP(K2320,'02 By Fund. Year'!A:A,'02 By Fund. Year'!B:B),0)</f>
        <v>0</v>
      </c>
      <c r="N2320" s="57">
        <f t="shared" si="146"/>
        <v>0</v>
      </c>
      <c r="P2320" s="58">
        <f t="shared" si="147"/>
        <v>0</v>
      </c>
    </row>
    <row r="2321" spans="1:16" x14ac:dyDescent="0.3">
      <c r="A2321">
        <v>774</v>
      </c>
      <c r="B2321" t="s">
        <v>172</v>
      </c>
      <c r="C2321">
        <v>1988</v>
      </c>
      <c r="D2321" s="57">
        <v>1.39</v>
      </c>
      <c r="E2321" s="57">
        <v>0</v>
      </c>
      <c r="F2321" s="57">
        <v>0</v>
      </c>
      <c r="G2321" s="57">
        <v>0</v>
      </c>
      <c r="H2321" s="57">
        <v>0</v>
      </c>
      <c r="I2321" s="57">
        <v>0</v>
      </c>
      <c r="J2321" s="57">
        <v>1.39</v>
      </c>
      <c r="K2321" s="59" t="str">
        <f t="shared" si="144"/>
        <v>774.1988</v>
      </c>
      <c r="L2321" s="58">
        <f t="shared" si="145"/>
        <v>0</v>
      </c>
      <c r="M2321" s="58">
        <f>IFERROR(_xlfn.XLOOKUP(K2321,'02 By Fund. Year'!A:A,'02 By Fund. Year'!B:B),0)</f>
        <v>0</v>
      </c>
      <c r="N2321" s="57">
        <f t="shared" si="146"/>
        <v>0</v>
      </c>
      <c r="P2321" s="58">
        <f t="shared" si="147"/>
        <v>0</v>
      </c>
    </row>
    <row r="2322" spans="1:16" x14ac:dyDescent="0.3">
      <c r="A2322">
        <v>774</v>
      </c>
      <c r="B2322" t="s">
        <v>172</v>
      </c>
      <c r="C2322">
        <v>1987</v>
      </c>
      <c r="D2322" s="57">
        <v>4.22</v>
      </c>
      <c r="E2322" s="57">
        <v>0</v>
      </c>
      <c r="F2322" s="57">
        <v>0</v>
      </c>
      <c r="G2322" s="57">
        <v>0</v>
      </c>
      <c r="H2322" s="57">
        <v>2.91</v>
      </c>
      <c r="I2322" s="57">
        <v>0</v>
      </c>
      <c r="J2322" s="57">
        <v>1.31</v>
      </c>
      <c r="K2322" s="59" t="str">
        <f t="shared" si="144"/>
        <v>774.1987</v>
      </c>
      <c r="L2322" s="58">
        <f t="shared" si="145"/>
        <v>0</v>
      </c>
      <c r="M2322" s="58">
        <f>IFERROR(_xlfn.XLOOKUP(K2322,'02 By Fund. Year'!A:A,'02 By Fund. Year'!B:B),0)</f>
        <v>0</v>
      </c>
      <c r="N2322" s="57">
        <f t="shared" si="146"/>
        <v>0</v>
      </c>
      <c r="P2322" s="58">
        <f t="shared" si="147"/>
        <v>-2.91</v>
      </c>
    </row>
    <row r="2323" spans="1:16" x14ac:dyDescent="0.3">
      <c r="A2323">
        <v>774</v>
      </c>
      <c r="B2323" t="s">
        <v>172</v>
      </c>
      <c r="C2323">
        <v>1986</v>
      </c>
      <c r="D2323" s="57">
        <v>3.33</v>
      </c>
      <c r="E2323" s="57">
        <v>0</v>
      </c>
      <c r="F2323" s="57">
        <v>0</v>
      </c>
      <c r="G2323" s="57">
        <v>0</v>
      </c>
      <c r="H2323" s="57">
        <v>2.38</v>
      </c>
      <c r="I2323" s="57">
        <v>0</v>
      </c>
      <c r="J2323" s="57">
        <v>0.95</v>
      </c>
      <c r="K2323" s="59" t="str">
        <f t="shared" si="144"/>
        <v>774.1986</v>
      </c>
      <c r="L2323" s="58">
        <f t="shared" si="145"/>
        <v>0</v>
      </c>
      <c r="M2323" s="58">
        <f>IFERROR(_xlfn.XLOOKUP(K2323,'02 By Fund. Year'!A:A,'02 By Fund. Year'!B:B),0)</f>
        <v>0</v>
      </c>
      <c r="N2323" s="57">
        <f t="shared" si="146"/>
        <v>0</v>
      </c>
      <c r="P2323" s="58">
        <f t="shared" si="147"/>
        <v>-2.38</v>
      </c>
    </row>
    <row r="2324" spans="1:16" x14ac:dyDescent="0.3">
      <c r="A2324">
        <v>774</v>
      </c>
      <c r="B2324" t="s">
        <v>172</v>
      </c>
      <c r="C2324">
        <v>1985</v>
      </c>
      <c r="D2324" s="57">
        <v>2.99</v>
      </c>
      <c r="E2324" s="57">
        <v>0</v>
      </c>
      <c r="F2324" s="57">
        <v>0</v>
      </c>
      <c r="G2324" s="57">
        <v>0</v>
      </c>
      <c r="H2324" s="57">
        <v>2.31</v>
      </c>
      <c r="I2324" s="57">
        <v>0</v>
      </c>
      <c r="J2324" s="57">
        <v>0.68</v>
      </c>
      <c r="K2324" s="59" t="str">
        <f t="shared" si="144"/>
        <v>774.1985</v>
      </c>
      <c r="L2324" s="58">
        <f t="shared" si="145"/>
        <v>0</v>
      </c>
      <c r="M2324" s="58">
        <f>IFERROR(_xlfn.XLOOKUP(K2324,'02 By Fund. Year'!A:A,'02 By Fund. Year'!B:B),0)</f>
        <v>0</v>
      </c>
      <c r="N2324" s="57">
        <f t="shared" si="146"/>
        <v>0</v>
      </c>
      <c r="P2324" s="58">
        <f t="shared" si="147"/>
        <v>-2.31</v>
      </c>
    </row>
    <row r="2325" spans="1:16" x14ac:dyDescent="0.3">
      <c r="A2325">
        <v>774</v>
      </c>
      <c r="B2325" t="s">
        <v>172</v>
      </c>
      <c r="C2325">
        <v>1984</v>
      </c>
      <c r="D2325" s="57">
        <v>2.15</v>
      </c>
      <c r="E2325" s="57">
        <v>0</v>
      </c>
      <c r="F2325" s="57">
        <v>0</v>
      </c>
      <c r="G2325" s="57">
        <v>0</v>
      </c>
      <c r="H2325" s="57">
        <v>2.15</v>
      </c>
      <c r="I2325" s="57">
        <v>0</v>
      </c>
      <c r="J2325" s="57">
        <v>0</v>
      </c>
      <c r="K2325" s="59" t="str">
        <f t="shared" si="144"/>
        <v>774.1984</v>
      </c>
      <c r="L2325" s="58">
        <f t="shared" si="145"/>
        <v>0</v>
      </c>
      <c r="M2325" s="58">
        <f>IFERROR(_xlfn.XLOOKUP(K2325,'02 By Fund. Year'!A:A,'02 By Fund. Year'!B:B),0)</f>
        <v>0</v>
      </c>
      <c r="N2325" s="57">
        <f t="shared" si="146"/>
        <v>0</v>
      </c>
      <c r="P2325" s="58">
        <f t="shared" si="147"/>
        <v>-2.15</v>
      </c>
    </row>
    <row r="2326" spans="1:16" x14ac:dyDescent="0.3">
      <c r="A2326">
        <v>774</v>
      </c>
      <c r="B2326" t="s">
        <v>172</v>
      </c>
      <c r="C2326">
        <v>1983</v>
      </c>
      <c r="D2326" s="57">
        <v>0.5</v>
      </c>
      <c r="E2326" s="57">
        <v>0</v>
      </c>
      <c r="F2326" s="57">
        <v>0</v>
      </c>
      <c r="G2326" s="57">
        <v>0</v>
      </c>
      <c r="H2326" s="57">
        <v>0.5</v>
      </c>
      <c r="I2326" s="57">
        <v>0</v>
      </c>
      <c r="J2326" s="57">
        <v>0</v>
      </c>
      <c r="K2326" s="59" t="str">
        <f t="shared" si="144"/>
        <v>774.1983</v>
      </c>
      <c r="L2326" s="58">
        <f t="shared" si="145"/>
        <v>0</v>
      </c>
      <c r="M2326" s="58">
        <f>IFERROR(_xlfn.XLOOKUP(K2326,'02 By Fund. Year'!A:A,'02 By Fund. Year'!B:B),0)</f>
        <v>0</v>
      </c>
      <c r="N2326" s="57">
        <f t="shared" si="146"/>
        <v>0</v>
      </c>
      <c r="P2326" s="58">
        <f t="shared" si="147"/>
        <v>-0.5</v>
      </c>
    </row>
    <row r="2327" spans="1:16" x14ac:dyDescent="0.3">
      <c r="A2327">
        <v>776</v>
      </c>
      <c r="B2327" t="s">
        <v>173</v>
      </c>
      <c r="C2327">
        <v>2025</v>
      </c>
      <c r="D2327" s="57">
        <v>1125987.31</v>
      </c>
      <c r="E2327" s="57">
        <v>367.46</v>
      </c>
      <c r="F2327" s="57">
        <v>-1212.0899999999999</v>
      </c>
      <c r="G2327" s="57">
        <v>5.46</v>
      </c>
      <c r="H2327" s="57">
        <v>1084211.67</v>
      </c>
      <c r="I2327" s="57">
        <v>28771.17</v>
      </c>
      <c r="J2327" s="57">
        <v>12154.38</v>
      </c>
      <c r="K2327" s="59" t="str">
        <f t="shared" si="144"/>
        <v>776.2025</v>
      </c>
      <c r="L2327" s="58">
        <f t="shared" si="145"/>
        <v>-850.08999999999992</v>
      </c>
      <c r="M2327" s="58">
        <f>IFERROR(_xlfn.XLOOKUP(K2327,'02 By Fund. Year'!A:A,'02 By Fund. Year'!B:B),0)</f>
        <v>-4105.2400000000007</v>
      </c>
      <c r="N2327" s="57">
        <f t="shared" si="146"/>
        <v>-4955.3300000000008</v>
      </c>
      <c r="P2327" s="58">
        <f t="shared" si="147"/>
        <v>-1080106.43</v>
      </c>
    </row>
    <row r="2328" spans="1:16" x14ac:dyDescent="0.3">
      <c r="A2328">
        <v>776</v>
      </c>
      <c r="B2328" t="s">
        <v>173</v>
      </c>
      <c r="C2328">
        <v>2024</v>
      </c>
      <c r="D2328" s="57">
        <v>10948.55</v>
      </c>
      <c r="E2328" s="57">
        <v>0</v>
      </c>
      <c r="F2328" s="57">
        <v>-794.67</v>
      </c>
      <c r="G2328" s="57">
        <v>4.76</v>
      </c>
      <c r="H2328" s="57">
        <v>6637.13</v>
      </c>
      <c r="I2328" s="57">
        <v>-5.04</v>
      </c>
      <c r="J2328" s="57">
        <v>3517.03</v>
      </c>
      <c r="K2328" s="59" t="str">
        <f t="shared" si="144"/>
        <v>776.2024</v>
      </c>
      <c r="L2328" s="58">
        <f t="shared" si="145"/>
        <v>-799.43</v>
      </c>
      <c r="M2328" s="58">
        <f>IFERROR(_xlfn.XLOOKUP(K2328,'02 By Fund. Year'!A:A,'02 By Fund. Year'!B:B),0)</f>
        <v>6547.9699999999984</v>
      </c>
      <c r="N2328" s="57">
        <f t="shared" si="146"/>
        <v>5748.5399999999981</v>
      </c>
      <c r="P2328" s="58">
        <f t="shared" si="147"/>
        <v>-13185.099999999999</v>
      </c>
    </row>
    <row r="2329" spans="1:16" x14ac:dyDescent="0.3">
      <c r="A2329">
        <v>776</v>
      </c>
      <c r="B2329" t="s">
        <v>173</v>
      </c>
      <c r="C2329">
        <v>2023</v>
      </c>
      <c r="D2329" s="57">
        <v>3072.21</v>
      </c>
      <c r="E2329" s="57">
        <v>3.92</v>
      </c>
      <c r="F2329" s="57">
        <v>-136.82</v>
      </c>
      <c r="G2329" s="57">
        <v>3.84</v>
      </c>
      <c r="H2329" s="57">
        <v>1079.55</v>
      </c>
      <c r="I2329" s="57">
        <v>0.04</v>
      </c>
      <c r="J2329" s="57">
        <v>1855.88</v>
      </c>
      <c r="K2329" s="59" t="str">
        <f t="shared" si="144"/>
        <v>776.2023</v>
      </c>
      <c r="L2329" s="58">
        <f t="shared" si="145"/>
        <v>-136.74</v>
      </c>
      <c r="M2329" s="58">
        <f>IFERROR(_xlfn.XLOOKUP(K2329,'02 By Fund. Year'!A:A,'02 By Fund. Year'!B:B),0)</f>
        <v>2305.7800000000007</v>
      </c>
      <c r="N2329" s="57">
        <f t="shared" si="146"/>
        <v>2169.0400000000009</v>
      </c>
      <c r="P2329" s="58">
        <f t="shared" si="147"/>
        <v>-3385.3300000000008</v>
      </c>
    </row>
    <row r="2330" spans="1:16" x14ac:dyDescent="0.3">
      <c r="A2330">
        <v>776</v>
      </c>
      <c r="B2330" t="s">
        <v>173</v>
      </c>
      <c r="C2330">
        <v>2022</v>
      </c>
      <c r="D2330" s="57">
        <v>1376.9</v>
      </c>
      <c r="E2330" s="57">
        <v>0</v>
      </c>
      <c r="F2330" s="57">
        <v>-85.25</v>
      </c>
      <c r="G2330" s="57">
        <v>3.57</v>
      </c>
      <c r="H2330" s="57">
        <v>708.9</v>
      </c>
      <c r="I2330" s="57">
        <v>0.02</v>
      </c>
      <c r="J2330" s="57">
        <v>579.16</v>
      </c>
      <c r="K2330" s="59" t="str">
        <f t="shared" si="144"/>
        <v>776.2022</v>
      </c>
      <c r="L2330" s="58">
        <f t="shared" si="145"/>
        <v>-88.82</v>
      </c>
      <c r="M2330" s="58">
        <f>IFERROR(_xlfn.XLOOKUP(K2330,'02 By Fund. Year'!A:A,'02 By Fund. Year'!B:B),0)</f>
        <v>140.91</v>
      </c>
      <c r="N2330" s="57">
        <f t="shared" si="146"/>
        <v>52.09</v>
      </c>
      <c r="P2330" s="58">
        <f t="shared" si="147"/>
        <v>-849.81</v>
      </c>
    </row>
    <row r="2331" spans="1:16" x14ac:dyDescent="0.3">
      <c r="A2331">
        <v>776</v>
      </c>
      <c r="B2331" t="s">
        <v>173</v>
      </c>
      <c r="C2331">
        <v>2021</v>
      </c>
      <c r="D2331" s="57">
        <v>539.38</v>
      </c>
      <c r="E2331" s="57">
        <v>0</v>
      </c>
      <c r="F2331" s="57">
        <v>-107.23</v>
      </c>
      <c r="G2331" s="57">
        <v>4.72</v>
      </c>
      <c r="H2331" s="57">
        <v>250.71</v>
      </c>
      <c r="I2331" s="57">
        <v>-1.1599999999999999</v>
      </c>
      <c r="J2331" s="57">
        <v>177.88</v>
      </c>
      <c r="K2331" s="59" t="str">
        <f t="shared" si="144"/>
        <v>776.2021</v>
      </c>
      <c r="L2331" s="58">
        <f t="shared" si="145"/>
        <v>-111.95</v>
      </c>
      <c r="M2331" s="58">
        <f>IFERROR(_xlfn.XLOOKUP(K2331,'02 By Fund. Year'!A:A,'02 By Fund. Year'!B:B),0)</f>
        <v>141.77000000000001</v>
      </c>
      <c r="N2331" s="57">
        <f t="shared" si="146"/>
        <v>29.820000000000007</v>
      </c>
      <c r="P2331" s="58">
        <f t="shared" si="147"/>
        <v>-392.48</v>
      </c>
    </row>
    <row r="2332" spans="1:16" x14ac:dyDescent="0.3">
      <c r="A2332">
        <v>776</v>
      </c>
      <c r="B2332" t="s">
        <v>173</v>
      </c>
      <c r="C2332">
        <v>2020</v>
      </c>
      <c r="D2332" s="57">
        <v>192.4</v>
      </c>
      <c r="E2332" s="57">
        <v>0</v>
      </c>
      <c r="F2332" s="57">
        <v>-56.23</v>
      </c>
      <c r="G2332" s="57">
        <v>4.08</v>
      </c>
      <c r="H2332" s="57">
        <v>16.02</v>
      </c>
      <c r="I2332" s="57">
        <v>0.11</v>
      </c>
      <c r="J2332" s="57">
        <v>115.96</v>
      </c>
      <c r="K2332" s="59" t="str">
        <f t="shared" si="144"/>
        <v>776.2020</v>
      </c>
      <c r="L2332" s="58">
        <f t="shared" si="145"/>
        <v>-60.309999999999995</v>
      </c>
      <c r="M2332" s="58">
        <f>IFERROR(_xlfn.XLOOKUP(K2332,'02 By Fund. Year'!A:A,'02 By Fund. Year'!B:B),0)</f>
        <v>-1.1100000000000001</v>
      </c>
      <c r="N2332" s="57">
        <f t="shared" si="146"/>
        <v>-61.419999999999995</v>
      </c>
      <c r="P2332" s="58">
        <f t="shared" si="147"/>
        <v>-14.91</v>
      </c>
    </row>
    <row r="2333" spans="1:16" x14ac:dyDescent="0.3">
      <c r="A2333">
        <v>776</v>
      </c>
      <c r="B2333" t="s">
        <v>173</v>
      </c>
      <c r="C2333">
        <v>2019</v>
      </c>
      <c r="D2333" s="57">
        <v>173.21</v>
      </c>
      <c r="E2333" s="57">
        <v>0</v>
      </c>
      <c r="F2333" s="57">
        <v>-18.27</v>
      </c>
      <c r="G2333" s="57">
        <v>8.92</v>
      </c>
      <c r="H2333" s="57">
        <v>25.38</v>
      </c>
      <c r="I2333" s="57">
        <v>-0.06</v>
      </c>
      <c r="J2333" s="57">
        <v>120.7</v>
      </c>
      <c r="K2333" s="59" t="str">
        <f t="shared" si="144"/>
        <v>776.2019</v>
      </c>
      <c r="L2333" s="58">
        <f t="shared" si="145"/>
        <v>-27.189999999999998</v>
      </c>
      <c r="M2333" s="58">
        <f>IFERROR(_xlfn.XLOOKUP(K2333,'02 By Fund. Year'!A:A,'02 By Fund. Year'!B:B),0)</f>
        <v>-1.4499999999999993</v>
      </c>
      <c r="N2333" s="57">
        <f t="shared" si="146"/>
        <v>-28.639999999999997</v>
      </c>
      <c r="P2333" s="58">
        <f t="shared" si="147"/>
        <v>-23.93</v>
      </c>
    </row>
    <row r="2334" spans="1:16" x14ac:dyDescent="0.3">
      <c r="A2334">
        <v>776</v>
      </c>
      <c r="B2334" t="s">
        <v>173</v>
      </c>
      <c r="C2334">
        <v>2018</v>
      </c>
      <c r="D2334" s="57">
        <v>93.08</v>
      </c>
      <c r="E2334" s="57">
        <v>0</v>
      </c>
      <c r="F2334" s="57">
        <v>0</v>
      </c>
      <c r="G2334" s="57">
        <v>27.71</v>
      </c>
      <c r="H2334" s="57">
        <v>6.82</v>
      </c>
      <c r="I2334" s="57">
        <v>0</v>
      </c>
      <c r="J2334" s="57">
        <v>58.55</v>
      </c>
      <c r="K2334" s="59" t="str">
        <f t="shared" si="144"/>
        <v>776.2018</v>
      </c>
      <c r="L2334" s="58">
        <f t="shared" si="145"/>
        <v>-27.71</v>
      </c>
      <c r="M2334" s="58">
        <f>IFERROR(_xlfn.XLOOKUP(K2334,'02 By Fund. Year'!A:A,'02 By Fund. Year'!B:B),0)</f>
        <v>4.9999999999999961E-2</v>
      </c>
      <c r="N2334" s="57">
        <f t="shared" si="146"/>
        <v>-27.66</v>
      </c>
      <c r="P2334" s="58">
        <f t="shared" si="147"/>
        <v>-6.87</v>
      </c>
    </row>
    <row r="2335" spans="1:16" x14ac:dyDescent="0.3">
      <c r="A2335">
        <v>776</v>
      </c>
      <c r="B2335" t="s">
        <v>173</v>
      </c>
      <c r="C2335">
        <v>2017</v>
      </c>
      <c r="D2335" s="57">
        <v>38.869999999999997</v>
      </c>
      <c r="E2335" s="57">
        <v>0</v>
      </c>
      <c r="F2335" s="57">
        <v>0</v>
      </c>
      <c r="G2335" s="57">
        <v>0.74</v>
      </c>
      <c r="H2335" s="57">
        <v>3.36</v>
      </c>
      <c r="I2335" s="57">
        <v>0</v>
      </c>
      <c r="J2335" s="57">
        <v>34.770000000000003</v>
      </c>
      <c r="K2335" s="59" t="str">
        <f t="shared" si="144"/>
        <v>776.2017</v>
      </c>
      <c r="L2335" s="58">
        <f t="shared" si="145"/>
        <v>-0.74</v>
      </c>
      <c r="M2335" s="58">
        <f>IFERROR(_xlfn.XLOOKUP(K2335,'02 By Fund. Year'!A:A,'02 By Fund. Year'!B:B),0)</f>
        <v>0</v>
      </c>
      <c r="N2335" s="57">
        <f t="shared" si="146"/>
        <v>-0.74</v>
      </c>
      <c r="P2335" s="58">
        <f t="shared" si="147"/>
        <v>-3.36</v>
      </c>
    </row>
    <row r="2336" spans="1:16" x14ac:dyDescent="0.3">
      <c r="A2336">
        <v>776</v>
      </c>
      <c r="B2336" t="s">
        <v>173</v>
      </c>
      <c r="C2336">
        <v>2016</v>
      </c>
      <c r="D2336" s="57">
        <v>39.54</v>
      </c>
      <c r="E2336" s="57">
        <v>0</v>
      </c>
      <c r="F2336" s="57">
        <v>0</v>
      </c>
      <c r="G2336" s="57">
        <v>10.7</v>
      </c>
      <c r="H2336" s="57">
        <v>3.62</v>
      </c>
      <c r="I2336" s="57">
        <v>0</v>
      </c>
      <c r="J2336" s="57">
        <v>25.22</v>
      </c>
      <c r="K2336" s="59" t="str">
        <f t="shared" si="144"/>
        <v>776.2016</v>
      </c>
      <c r="L2336" s="58">
        <f t="shared" si="145"/>
        <v>-10.7</v>
      </c>
      <c r="M2336" s="58">
        <f>IFERROR(_xlfn.XLOOKUP(K2336,'02 By Fund. Year'!A:A,'02 By Fund. Year'!B:B),0)</f>
        <v>0</v>
      </c>
      <c r="N2336" s="57">
        <f t="shared" si="146"/>
        <v>-10.7</v>
      </c>
      <c r="P2336" s="58">
        <f t="shared" si="147"/>
        <v>-3.62</v>
      </c>
    </row>
    <row r="2337" spans="1:16" x14ac:dyDescent="0.3">
      <c r="A2337">
        <v>776</v>
      </c>
      <c r="B2337" t="s">
        <v>173</v>
      </c>
      <c r="C2337">
        <v>2015</v>
      </c>
      <c r="D2337" s="57">
        <v>22.29</v>
      </c>
      <c r="E2337" s="57">
        <v>0</v>
      </c>
      <c r="F2337" s="57">
        <v>0</v>
      </c>
      <c r="G2337" s="57">
        <v>0.56000000000000005</v>
      </c>
      <c r="H2337" s="57">
        <v>3.3</v>
      </c>
      <c r="I2337" s="57">
        <v>0</v>
      </c>
      <c r="J2337" s="57">
        <v>18.43</v>
      </c>
      <c r="K2337" s="59" t="str">
        <f t="shared" si="144"/>
        <v>776.2015</v>
      </c>
      <c r="L2337" s="58">
        <f t="shared" si="145"/>
        <v>-0.56000000000000005</v>
      </c>
      <c r="M2337" s="58">
        <f>IFERROR(_xlfn.XLOOKUP(K2337,'02 By Fund. Year'!A:A,'02 By Fund. Year'!B:B),0)</f>
        <v>0</v>
      </c>
      <c r="N2337" s="57">
        <f t="shared" si="146"/>
        <v>-0.56000000000000005</v>
      </c>
      <c r="P2337" s="58">
        <f t="shared" si="147"/>
        <v>-3.3</v>
      </c>
    </row>
    <row r="2338" spans="1:16" x14ac:dyDescent="0.3">
      <c r="A2338">
        <v>776</v>
      </c>
      <c r="B2338" t="s">
        <v>173</v>
      </c>
      <c r="C2338">
        <v>2014</v>
      </c>
      <c r="D2338" s="57">
        <v>27.89</v>
      </c>
      <c r="E2338" s="57">
        <v>0</v>
      </c>
      <c r="F2338" s="57">
        <v>0</v>
      </c>
      <c r="G2338" s="57">
        <v>0.31</v>
      </c>
      <c r="H2338" s="57">
        <v>2.69</v>
      </c>
      <c r="I2338" s="57">
        <v>0</v>
      </c>
      <c r="J2338" s="57">
        <v>24.89</v>
      </c>
      <c r="K2338" s="59" t="str">
        <f t="shared" si="144"/>
        <v>776.2014</v>
      </c>
      <c r="L2338" s="58">
        <f t="shared" si="145"/>
        <v>-0.31</v>
      </c>
      <c r="M2338" s="58">
        <f>IFERROR(_xlfn.XLOOKUP(K2338,'02 By Fund. Year'!A:A,'02 By Fund. Year'!B:B),0)</f>
        <v>0</v>
      </c>
      <c r="N2338" s="57">
        <f t="shared" si="146"/>
        <v>-0.31</v>
      </c>
      <c r="P2338" s="58">
        <f t="shared" si="147"/>
        <v>-2.69</v>
      </c>
    </row>
    <row r="2339" spans="1:16" x14ac:dyDescent="0.3">
      <c r="A2339">
        <v>776</v>
      </c>
      <c r="B2339" t="s">
        <v>173</v>
      </c>
      <c r="C2339">
        <v>2013</v>
      </c>
      <c r="D2339" s="57">
        <v>21.12</v>
      </c>
      <c r="E2339" s="57">
        <v>0</v>
      </c>
      <c r="F2339" s="57">
        <v>0</v>
      </c>
      <c r="G2339" s="57">
        <v>0.34</v>
      </c>
      <c r="H2339" s="57">
        <v>0</v>
      </c>
      <c r="I2339" s="57">
        <v>0</v>
      </c>
      <c r="J2339" s="57">
        <v>20.78</v>
      </c>
      <c r="K2339" s="59" t="str">
        <f t="shared" si="144"/>
        <v>776.2013</v>
      </c>
      <c r="L2339" s="58">
        <f t="shared" si="145"/>
        <v>-0.34</v>
      </c>
      <c r="M2339" s="58">
        <f>IFERROR(_xlfn.XLOOKUP(K2339,'02 By Fund. Year'!A:A,'02 By Fund. Year'!B:B),0)</f>
        <v>0</v>
      </c>
      <c r="N2339" s="57">
        <f t="shared" si="146"/>
        <v>-0.34</v>
      </c>
      <c r="P2339" s="58">
        <f t="shared" si="147"/>
        <v>0</v>
      </c>
    </row>
    <row r="2340" spans="1:16" x14ac:dyDescent="0.3">
      <c r="A2340">
        <v>776</v>
      </c>
      <c r="B2340" t="s">
        <v>173</v>
      </c>
      <c r="C2340">
        <v>2012</v>
      </c>
      <c r="D2340" s="57">
        <v>19.66</v>
      </c>
      <c r="E2340" s="57">
        <v>0</v>
      </c>
      <c r="F2340" s="57">
        <v>0</v>
      </c>
      <c r="G2340" s="57">
        <v>0.35</v>
      </c>
      <c r="H2340" s="57">
        <v>0</v>
      </c>
      <c r="I2340" s="57">
        <v>0</v>
      </c>
      <c r="J2340" s="57">
        <v>19.309999999999999</v>
      </c>
      <c r="K2340" s="59" t="str">
        <f t="shared" si="144"/>
        <v>776.2012</v>
      </c>
      <c r="L2340" s="58">
        <f t="shared" si="145"/>
        <v>-0.35</v>
      </c>
      <c r="M2340" s="58">
        <f>IFERROR(_xlfn.XLOOKUP(K2340,'02 By Fund. Year'!A:A,'02 By Fund. Year'!B:B),0)</f>
        <v>0</v>
      </c>
      <c r="N2340" s="57">
        <f t="shared" si="146"/>
        <v>-0.35</v>
      </c>
      <c r="P2340" s="58">
        <f t="shared" si="147"/>
        <v>0</v>
      </c>
    </row>
    <row r="2341" spans="1:16" x14ac:dyDescent="0.3">
      <c r="A2341">
        <v>776</v>
      </c>
      <c r="B2341" t="s">
        <v>173</v>
      </c>
      <c r="C2341">
        <v>2011</v>
      </c>
      <c r="D2341" s="57">
        <v>35.75</v>
      </c>
      <c r="E2341" s="57">
        <v>0</v>
      </c>
      <c r="F2341" s="57">
        <v>0</v>
      </c>
      <c r="G2341" s="57">
        <v>0.34</v>
      </c>
      <c r="H2341" s="57">
        <v>1.71</v>
      </c>
      <c r="I2341" s="57">
        <v>0</v>
      </c>
      <c r="J2341" s="57">
        <v>33.700000000000003</v>
      </c>
      <c r="K2341" s="59" t="str">
        <f t="shared" si="144"/>
        <v>776.2011</v>
      </c>
      <c r="L2341" s="58">
        <f t="shared" si="145"/>
        <v>-0.34</v>
      </c>
      <c r="M2341" s="58">
        <f>IFERROR(_xlfn.XLOOKUP(K2341,'02 By Fund. Year'!A:A,'02 By Fund. Year'!B:B),0)</f>
        <v>0</v>
      </c>
      <c r="N2341" s="57">
        <f t="shared" si="146"/>
        <v>-0.34</v>
      </c>
      <c r="P2341" s="58">
        <f t="shared" si="147"/>
        <v>-1.71</v>
      </c>
    </row>
    <row r="2342" spans="1:16" x14ac:dyDescent="0.3">
      <c r="A2342">
        <v>776</v>
      </c>
      <c r="B2342" t="s">
        <v>173</v>
      </c>
      <c r="C2342">
        <v>2010</v>
      </c>
      <c r="D2342" s="57">
        <v>24.29</v>
      </c>
      <c r="E2342" s="57">
        <v>0</v>
      </c>
      <c r="F2342" s="57">
        <v>0</v>
      </c>
      <c r="G2342" s="57">
        <v>0.59</v>
      </c>
      <c r="H2342" s="57">
        <v>2.2599999999999998</v>
      </c>
      <c r="I2342" s="57">
        <v>0</v>
      </c>
      <c r="J2342" s="57">
        <v>21.44</v>
      </c>
      <c r="K2342" s="59" t="str">
        <f t="shared" si="144"/>
        <v>776.2010</v>
      </c>
      <c r="L2342" s="58">
        <f t="shared" si="145"/>
        <v>-0.59</v>
      </c>
      <c r="M2342" s="58">
        <f>IFERROR(_xlfn.XLOOKUP(K2342,'02 By Fund. Year'!A:A,'02 By Fund. Year'!B:B),0)</f>
        <v>0</v>
      </c>
      <c r="N2342" s="57">
        <f t="shared" si="146"/>
        <v>-0.59</v>
      </c>
      <c r="P2342" s="58">
        <f t="shared" si="147"/>
        <v>-2.2599999999999998</v>
      </c>
    </row>
    <row r="2343" spans="1:16" x14ac:dyDescent="0.3">
      <c r="A2343">
        <v>776</v>
      </c>
      <c r="B2343" t="s">
        <v>173</v>
      </c>
      <c r="C2343">
        <v>2009</v>
      </c>
      <c r="D2343" s="57">
        <v>35.28</v>
      </c>
      <c r="E2343" s="57">
        <v>0</v>
      </c>
      <c r="F2343" s="57">
        <v>0</v>
      </c>
      <c r="G2343" s="57">
        <v>6.02</v>
      </c>
      <c r="H2343" s="57">
        <v>2.5</v>
      </c>
      <c r="I2343" s="57">
        <v>0</v>
      </c>
      <c r="J2343" s="57">
        <v>26.76</v>
      </c>
      <c r="K2343" s="59" t="str">
        <f t="shared" si="144"/>
        <v>776.2009</v>
      </c>
      <c r="L2343" s="58">
        <f t="shared" si="145"/>
        <v>-6.02</v>
      </c>
      <c r="M2343" s="58">
        <f>IFERROR(_xlfn.XLOOKUP(K2343,'02 By Fund. Year'!A:A,'02 By Fund. Year'!B:B),0)</f>
        <v>0</v>
      </c>
      <c r="N2343" s="57">
        <f t="shared" si="146"/>
        <v>-6.02</v>
      </c>
      <c r="P2343" s="58">
        <f t="shared" si="147"/>
        <v>-2.5</v>
      </c>
    </row>
    <row r="2344" spans="1:16" x14ac:dyDescent="0.3">
      <c r="A2344">
        <v>776</v>
      </c>
      <c r="B2344" t="s">
        <v>173</v>
      </c>
      <c r="C2344">
        <v>2008</v>
      </c>
      <c r="D2344" s="57">
        <v>17.54</v>
      </c>
      <c r="E2344" s="57">
        <v>0</v>
      </c>
      <c r="F2344" s="57">
        <v>0</v>
      </c>
      <c r="G2344" s="57">
        <v>3.66</v>
      </c>
      <c r="H2344" s="57">
        <v>2.4</v>
      </c>
      <c r="I2344" s="57">
        <v>0</v>
      </c>
      <c r="J2344" s="57">
        <v>11.48</v>
      </c>
      <c r="K2344" s="59" t="str">
        <f t="shared" si="144"/>
        <v>776.2008</v>
      </c>
      <c r="L2344" s="58">
        <f t="shared" si="145"/>
        <v>-3.66</v>
      </c>
      <c r="M2344" s="58">
        <f>IFERROR(_xlfn.XLOOKUP(K2344,'02 By Fund. Year'!A:A,'02 By Fund. Year'!B:B),0)</f>
        <v>0</v>
      </c>
      <c r="N2344" s="57">
        <f t="shared" si="146"/>
        <v>-3.66</v>
      </c>
      <c r="P2344" s="58">
        <f t="shared" si="147"/>
        <v>-2.4</v>
      </c>
    </row>
    <row r="2345" spans="1:16" x14ac:dyDescent="0.3">
      <c r="A2345">
        <v>776</v>
      </c>
      <c r="B2345" t="s">
        <v>173</v>
      </c>
      <c r="C2345">
        <v>2007</v>
      </c>
      <c r="D2345" s="57">
        <v>6.82</v>
      </c>
      <c r="E2345" s="57">
        <v>0</v>
      </c>
      <c r="F2345" s="57">
        <v>0</v>
      </c>
      <c r="G2345" s="57">
        <v>0.69</v>
      </c>
      <c r="H2345" s="57">
        <v>0.21</v>
      </c>
      <c r="I2345" s="57">
        <v>0</v>
      </c>
      <c r="J2345" s="57">
        <v>5.92</v>
      </c>
      <c r="K2345" s="59" t="str">
        <f t="shared" si="144"/>
        <v>776.2007</v>
      </c>
      <c r="L2345" s="58">
        <f t="shared" si="145"/>
        <v>-0.69</v>
      </c>
      <c r="M2345" s="58">
        <f>IFERROR(_xlfn.XLOOKUP(K2345,'02 By Fund. Year'!A:A,'02 By Fund. Year'!B:B),0)</f>
        <v>0</v>
      </c>
      <c r="N2345" s="57">
        <f t="shared" si="146"/>
        <v>-0.69</v>
      </c>
      <c r="P2345" s="58">
        <f t="shared" si="147"/>
        <v>-0.21</v>
      </c>
    </row>
    <row r="2346" spans="1:16" x14ac:dyDescent="0.3">
      <c r="A2346">
        <v>776</v>
      </c>
      <c r="B2346" t="s">
        <v>173</v>
      </c>
      <c r="C2346">
        <v>2006</v>
      </c>
      <c r="D2346" s="57">
        <v>5.7</v>
      </c>
      <c r="E2346" s="57">
        <v>0</v>
      </c>
      <c r="F2346" s="57">
        <v>0</v>
      </c>
      <c r="G2346" s="57">
        <v>0.67</v>
      </c>
      <c r="H2346" s="57">
        <v>0.46</v>
      </c>
      <c r="I2346" s="57">
        <v>0</v>
      </c>
      <c r="J2346" s="57">
        <v>4.57</v>
      </c>
      <c r="K2346" s="59" t="str">
        <f t="shared" si="144"/>
        <v>776.2006</v>
      </c>
      <c r="L2346" s="58">
        <f t="shared" si="145"/>
        <v>-0.67</v>
      </c>
      <c r="M2346" s="58">
        <f>IFERROR(_xlfn.XLOOKUP(K2346,'02 By Fund. Year'!A:A,'02 By Fund. Year'!B:B),0)</f>
        <v>0</v>
      </c>
      <c r="N2346" s="57">
        <f t="shared" si="146"/>
        <v>-0.67</v>
      </c>
      <c r="P2346" s="58">
        <f t="shared" si="147"/>
        <v>-0.46</v>
      </c>
    </row>
    <row r="2347" spans="1:16" x14ac:dyDescent="0.3">
      <c r="A2347">
        <v>776</v>
      </c>
      <c r="B2347" t="s">
        <v>173</v>
      </c>
      <c r="C2347">
        <v>2005</v>
      </c>
      <c r="D2347" s="57">
        <v>5.38</v>
      </c>
      <c r="E2347" s="57">
        <v>0</v>
      </c>
      <c r="F2347" s="57">
        <v>0</v>
      </c>
      <c r="G2347" s="57">
        <v>0.63</v>
      </c>
      <c r="H2347" s="57">
        <v>0.13</v>
      </c>
      <c r="I2347" s="57">
        <v>0</v>
      </c>
      <c r="J2347" s="57">
        <v>4.62</v>
      </c>
      <c r="K2347" s="59" t="str">
        <f t="shared" si="144"/>
        <v>776.2005</v>
      </c>
      <c r="L2347" s="58">
        <f t="shared" si="145"/>
        <v>-0.63</v>
      </c>
      <c r="M2347" s="58">
        <f>IFERROR(_xlfn.XLOOKUP(K2347,'02 By Fund. Year'!A:A,'02 By Fund. Year'!B:B),0)</f>
        <v>0</v>
      </c>
      <c r="N2347" s="57">
        <f t="shared" si="146"/>
        <v>-0.63</v>
      </c>
      <c r="P2347" s="58">
        <f t="shared" si="147"/>
        <v>-0.13</v>
      </c>
    </row>
    <row r="2348" spans="1:16" x14ac:dyDescent="0.3">
      <c r="A2348">
        <v>776</v>
      </c>
      <c r="B2348" t="s">
        <v>173</v>
      </c>
      <c r="C2348">
        <v>2004</v>
      </c>
      <c r="D2348" s="57">
        <v>3.78</v>
      </c>
      <c r="E2348" s="57">
        <v>0</v>
      </c>
      <c r="F2348" s="57">
        <v>0</v>
      </c>
      <c r="G2348" s="57">
        <v>0.59</v>
      </c>
      <c r="H2348" s="57">
        <v>7.0000000000000007E-2</v>
      </c>
      <c r="I2348" s="57">
        <v>0</v>
      </c>
      <c r="J2348" s="57">
        <v>3.12</v>
      </c>
      <c r="K2348" s="59" t="str">
        <f t="shared" si="144"/>
        <v>776.2004</v>
      </c>
      <c r="L2348" s="58">
        <f t="shared" si="145"/>
        <v>-0.59</v>
      </c>
      <c r="M2348" s="58">
        <f>IFERROR(_xlfn.XLOOKUP(K2348,'02 By Fund. Year'!A:A,'02 By Fund. Year'!B:B),0)</f>
        <v>0</v>
      </c>
      <c r="N2348" s="57">
        <f t="shared" si="146"/>
        <v>-0.59</v>
      </c>
      <c r="P2348" s="58">
        <f t="shared" si="147"/>
        <v>-7.0000000000000007E-2</v>
      </c>
    </row>
    <row r="2349" spans="1:16" x14ac:dyDescent="0.3">
      <c r="A2349">
        <v>776</v>
      </c>
      <c r="B2349" t="s">
        <v>173</v>
      </c>
      <c r="C2349">
        <v>2003</v>
      </c>
      <c r="D2349" s="57">
        <v>1.48</v>
      </c>
      <c r="E2349" s="57">
        <v>0</v>
      </c>
      <c r="F2349" s="57">
        <v>0</v>
      </c>
      <c r="G2349" s="57">
        <v>0.22</v>
      </c>
      <c r="H2349" s="57">
        <v>0</v>
      </c>
      <c r="I2349" s="57">
        <v>0</v>
      </c>
      <c r="J2349" s="57">
        <v>1.26</v>
      </c>
      <c r="K2349" s="59" t="str">
        <f t="shared" si="144"/>
        <v>776.2003</v>
      </c>
      <c r="L2349" s="58">
        <f t="shared" si="145"/>
        <v>-0.22</v>
      </c>
      <c r="M2349" s="58">
        <f>IFERROR(_xlfn.XLOOKUP(K2349,'02 By Fund. Year'!A:A,'02 By Fund. Year'!B:B),0)</f>
        <v>0</v>
      </c>
      <c r="N2349" s="57">
        <f t="shared" si="146"/>
        <v>-0.22</v>
      </c>
      <c r="P2349" s="58">
        <f t="shared" si="147"/>
        <v>0</v>
      </c>
    </row>
    <row r="2350" spans="1:16" x14ac:dyDescent="0.3">
      <c r="A2350">
        <v>776</v>
      </c>
      <c r="B2350" t="s">
        <v>173</v>
      </c>
      <c r="C2350">
        <v>2002</v>
      </c>
      <c r="D2350" s="57">
        <v>1.37</v>
      </c>
      <c r="E2350" s="57">
        <v>0</v>
      </c>
      <c r="F2350" s="57">
        <v>0</v>
      </c>
      <c r="G2350" s="57">
        <v>0</v>
      </c>
      <c r="H2350" s="57">
        <v>0</v>
      </c>
      <c r="I2350" s="57">
        <v>0</v>
      </c>
      <c r="J2350" s="57">
        <v>1.37</v>
      </c>
      <c r="K2350" s="59" t="str">
        <f t="shared" si="144"/>
        <v>776.2002</v>
      </c>
      <c r="L2350" s="58">
        <f t="shared" si="145"/>
        <v>0</v>
      </c>
      <c r="M2350" s="58">
        <f>IFERROR(_xlfn.XLOOKUP(K2350,'02 By Fund. Year'!A:A,'02 By Fund. Year'!B:B),0)</f>
        <v>0</v>
      </c>
      <c r="N2350" s="57">
        <f t="shared" si="146"/>
        <v>0</v>
      </c>
      <c r="P2350" s="58">
        <f t="shared" si="147"/>
        <v>0</v>
      </c>
    </row>
    <row r="2351" spans="1:16" x14ac:dyDescent="0.3">
      <c r="A2351">
        <v>776</v>
      </c>
      <c r="B2351" t="s">
        <v>173</v>
      </c>
      <c r="C2351">
        <v>2001</v>
      </c>
      <c r="D2351" s="57">
        <v>2.37</v>
      </c>
      <c r="E2351" s="57">
        <v>0</v>
      </c>
      <c r="F2351" s="57">
        <v>0</v>
      </c>
      <c r="G2351" s="57">
        <v>0</v>
      </c>
      <c r="H2351" s="57">
        <v>0</v>
      </c>
      <c r="I2351" s="57">
        <v>0</v>
      </c>
      <c r="J2351" s="57">
        <v>2.37</v>
      </c>
      <c r="K2351" s="59" t="str">
        <f t="shared" si="144"/>
        <v>776.2001</v>
      </c>
      <c r="L2351" s="58">
        <f t="shared" si="145"/>
        <v>0</v>
      </c>
      <c r="M2351" s="58">
        <f>IFERROR(_xlfn.XLOOKUP(K2351,'02 By Fund. Year'!A:A,'02 By Fund. Year'!B:B),0)</f>
        <v>0</v>
      </c>
      <c r="N2351" s="57">
        <f t="shared" si="146"/>
        <v>0</v>
      </c>
      <c r="P2351" s="58">
        <f t="shared" si="147"/>
        <v>0</v>
      </c>
    </row>
    <row r="2352" spans="1:16" x14ac:dyDescent="0.3">
      <c r="A2352">
        <v>776</v>
      </c>
      <c r="B2352" t="s">
        <v>173</v>
      </c>
      <c r="C2352">
        <v>2000</v>
      </c>
      <c r="D2352" s="57">
        <v>3.28</v>
      </c>
      <c r="E2352" s="57">
        <v>0</v>
      </c>
      <c r="F2352" s="57">
        <v>0</v>
      </c>
      <c r="G2352" s="57">
        <v>0</v>
      </c>
      <c r="H2352" s="57">
        <v>0</v>
      </c>
      <c r="I2352" s="57">
        <v>0</v>
      </c>
      <c r="J2352" s="57">
        <v>3.28</v>
      </c>
      <c r="K2352" s="59" t="str">
        <f t="shared" si="144"/>
        <v>776.2000</v>
      </c>
      <c r="L2352" s="58">
        <f t="shared" si="145"/>
        <v>0</v>
      </c>
      <c r="M2352" s="58">
        <f>IFERROR(_xlfn.XLOOKUP(K2352,'02 By Fund. Year'!A:A,'02 By Fund. Year'!B:B),0)</f>
        <v>0</v>
      </c>
      <c r="N2352" s="57">
        <f t="shared" si="146"/>
        <v>0</v>
      </c>
      <c r="P2352" s="58">
        <f t="shared" si="147"/>
        <v>0</v>
      </c>
    </row>
    <row r="2353" spans="1:16" x14ac:dyDescent="0.3">
      <c r="A2353">
        <v>776</v>
      </c>
      <c r="B2353" t="s">
        <v>173</v>
      </c>
      <c r="C2353">
        <v>1999</v>
      </c>
      <c r="D2353" s="57">
        <v>1.64</v>
      </c>
      <c r="E2353" s="57">
        <v>0</v>
      </c>
      <c r="F2353" s="57">
        <v>0</v>
      </c>
      <c r="G2353" s="57">
        <v>0</v>
      </c>
      <c r="H2353" s="57">
        <v>0</v>
      </c>
      <c r="I2353" s="57">
        <v>0</v>
      </c>
      <c r="J2353" s="57">
        <v>1.64</v>
      </c>
      <c r="K2353" s="59" t="str">
        <f t="shared" si="144"/>
        <v>776.1999</v>
      </c>
      <c r="L2353" s="58">
        <f t="shared" si="145"/>
        <v>0</v>
      </c>
      <c r="M2353" s="58">
        <f>IFERROR(_xlfn.XLOOKUP(K2353,'02 By Fund. Year'!A:A,'02 By Fund. Year'!B:B),0)</f>
        <v>0</v>
      </c>
      <c r="N2353" s="57">
        <f t="shared" si="146"/>
        <v>0</v>
      </c>
      <c r="P2353" s="58">
        <f t="shared" si="147"/>
        <v>0</v>
      </c>
    </row>
    <row r="2354" spans="1:16" x14ac:dyDescent="0.3">
      <c r="A2354">
        <v>776</v>
      </c>
      <c r="B2354" t="s">
        <v>173</v>
      </c>
      <c r="C2354">
        <v>1998</v>
      </c>
      <c r="D2354" s="57">
        <v>1.37</v>
      </c>
      <c r="E2354" s="57">
        <v>0</v>
      </c>
      <c r="F2354" s="57">
        <v>0</v>
      </c>
      <c r="G2354" s="57">
        <v>0</v>
      </c>
      <c r="H2354" s="57">
        <v>0</v>
      </c>
      <c r="I2354" s="57">
        <v>0</v>
      </c>
      <c r="J2354" s="57">
        <v>1.37</v>
      </c>
      <c r="K2354" s="59" t="str">
        <f t="shared" si="144"/>
        <v>776.1998</v>
      </c>
      <c r="L2354" s="58">
        <f t="shared" si="145"/>
        <v>0</v>
      </c>
      <c r="M2354" s="58">
        <f>IFERROR(_xlfn.XLOOKUP(K2354,'02 By Fund. Year'!A:A,'02 By Fund. Year'!B:B),0)</f>
        <v>0</v>
      </c>
      <c r="N2354" s="57">
        <f t="shared" si="146"/>
        <v>0</v>
      </c>
      <c r="P2354" s="58">
        <f t="shared" si="147"/>
        <v>0</v>
      </c>
    </row>
    <row r="2355" spans="1:16" x14ac:dyDescent="0.3">
      <c r="A2355">
        <v>776</v>
      </c>
      <c r="B2355" t="s">
        <v>173</v>
      </c>
      <c r="C2355">
        <v>1997</v>
      </c>
      <c r="D2355" s="57">
        <v>0.21</v>
      </c>
      <c r="E2355" s="57">
        <v>0</v>
      </c>
      <c r="F2355" s="57">
        <v>0</v>
      </c>
      <c r="G2355" s="57">
        <v>0</v>
      </c>
      <c r="H2355" s="57">
        <v>0</v>
      </c>
      <c r="I2355" s="57">
        <v>0</v>
      </c>
      <c r="J2355" s="57">
        <v>0.21</v>
      </c>
      <c r="K2355" s="59" t="str">
        <f t="shared" si="144"/>
        <v>776.1997</v>
      </c>
      <c r="L2355" s="58">
        <f t="shared" si="145"/>
        <v>0</v>
      </c>
      <c r="M2355" s="58">
        <f>IFERROR(_xlfn.XLOOKUP(K2355,'02 By Fund. Year'!A:A,'02 By Fund. Year'!B:B),0)</f>
        <v>0</v>
      </c>
      <c r="N2355" s="57">
        <f t="shared" si="146"/>
        <v>0</v>
      </c>
      <c r="P2355" s="58">
        <f t="shared" si="147"/>
        <v>0</v>
      </c>
    </row>
    <row r="2356" spans="1:16" x14ac:dyDescent="0.3">
      <c r="A2356">
        <v>776</v>
      </c>
      <c r="B2356" t="s">
        <v>173</v>
      </c>
      <c r="C2356">
        <v>1996</v>
      </c>
      <c r="D2356" s="57">
        <v>0.17</v>
      </c>
      <c r="E2356" s="57">
        <v>0</v>
      </c>
      <c r="F2356" s="57">
        <v>0</v>
      </c>
      <c r="G2356" s="57">
        <v>0</v>
      </c>
      <c r="H2356" s="57">
        <v>0</v>
      </c>
      <c r="I2356" s="57">
        <v>0</v>
      </c>
      <c r="J2356" s="57">
        <v>0.17</v>
      </c>
      <c r="K2356" s="59" t="str">
        <f t="shared" si="144"/>
        <v>776.1996</v>
      </c>
      <c r="L2356" s="58">
        <f t="shared" si="145"/>
        <v>0</v>
      </c>
      <c r="M2356" s="58">
        <f>IFERROR(_xlfn.XLOOKUP(K2356,'02 By Fund. Year'!A:A,'02 By Fund. Year'!B:B),0)</f>
        <v>0</v>
      </c>
      <c r="N2356" s="57">
        <f t="shared" si="146"/>
        <v>0</v>
      </c>
      <c r="P2356" s="58">
        <f t="shared" si="147"/>
        <v>0</v>
      </c>
    </row>
    <row r="2357" spans="1:16" x14ac:dyDescent="0.3">
      <c r="A2357">
        <v>776</v>
      </c>
      <c r="B2357" t="s">
        <v>173</v>
      </c>
      <c r="C2357">
        <v>1995</v>
      </c>
      <c r="D2357" s="57">
        <v>0.13</v>
      </c>
      <c r="E2357" s="57">
        <v>0</v>
      </c>
      <c r="F2357" s="57">
        <v>0</v>
      </c>
      <c r="G2357" s="57">
        <v>0</v>
      </c>
      <c r="H2357" s="57">
        <v>0</v>
      </c>
      <c r="I2357" s="57">
        <v>0</v>
      </c>
      <c r="J2357" s="57">
        <v>0.13</v>
      </c>
      <c r="K2357" s="59" t="str">
        <f t="shared" si="144"/>
        <v>776.1995</v>
      </c>
      <c r="L2357" s="58">
        <f t="shared" si="145"/>
        <v>0</v>
      </c>
      <c r="M2357" s="58">
        <f>IFERROR(_xlfn.XLOOKUP(K2357,'02 By Fund. Year'!A:A,'02 By Fund. Year'!B:B),0)</f>
        <v>0</v>
      </c>
      <c r="N2357" s="57">
        <f t="shared" si="146"/>
        <v>0</v>
      </c>
      <c r="P2357" s="58">
        <f t="shared" si="147"/>
        <v>0</v>
      </c>
    </row>
    <row r="2358" spans="1:16" x14ac:dyDescent="0.3">
      <c r="A2358">
        <v>776</v>
      </c>
      <c r="B2358" t="s">
        <v>173</v>
      </c>
      <c r="C2358">
        <v>1994</v>
      </c>
      <c r="D2358" s="57">
        <v>0</v>
      </c>
      <c r="E2358" s="57">
        <v>0</v>
      </c>
      <c r="F2358" s="57">
        <v>0</v>
      </c>
      <c r="G2358" s="57">
        <v>0</v>
      </c>
      <c r="H2358" s="57">
        <v>0</v>
      </c>
      <c r="I2358" s="57">
        <v>0</v>
      </c>
      <c r="J2358" s="57">
        <v>0</v>
      </c>
      <c r="K2358" s="59" t="str">
        <f t="shared" si="144"/>
        <v>776.1994</v>
      </c>
      <c r="L2358" s="58">
        <f t="shared" si="145"/>
        <v>0</v>
      </c>
      <c r="M2358" s="58">
        <f>IFERROR(_xlfn.XLOOKUP(K2358,'02 By Fund. Year'!A:A,'02 By Fund. Year'!B:B),0)</f>
        <v>0</v>
      </c>
      <c r="N2358" s="57">
        <f t="shared" si="146"/>
        <v>0</v>
      </c>
      <c r="P2358" s="58">
        <f t="shared" si="147"/>
        <v>0</v>
      </c>
    </row>
    <row r="2359" spans="1:16" x14ac:dyDescent="0.3">
      <c r="A2359">
        <v>776</v>
      </c>
      <c r="B2359" t="s">
        <v>173</v>
      </c>
      <c r="C2359">
        <v>1993</v>
      </c>
      <c r="D2359" s="57">
        <v>0.14000000000000001</v>
      </c>
      <c r="E2359" s="57">
        <v>0</v>
      </c>
      <c r="F2359" s="57">
        <v>0</v>
      </c>
      <c r="G2359" s="57">
        <v>0</v>
      </c>
      <c r="H2359" s="57">
        <v>0</v>
      </c>
      <c r="I2359" s="57">
        <v>0</v>
      </c>
      <c r="J2359" s="57">
        <v>0.14000000000000001</v>
      </c>
      <c r="K2359" s="59" t="str">
        <f t="shared" si="144"/>
        <v>776.1993</v>
      </c>
      <c r="L2359" s="58">
        <f t="shared" si="145"/>
        <v>0</v>
      </c>
      <c r="M2359" s="58">
        <f>IFERROR(_xlfn.XLOOKUP(K2359,'02 By Fund. Year'!A:A,'02 By Fund. Year'!B:B),0)</f>
        <v>0</v>
      </c>
      <c r="N2359" s="57">
        <f t="shared" si="146"/>
        <v>0</v>
      </c>
      <c r="P2359" s="58">
        <f t="shared" si="147"/>
        <v>0</v>
      </c>
    </row>
    <row r="2360" spans="1:16" x14ac:dyDescent="0.3">
      <c r="A2360">
        <v>776</v>
      </c>
      <c r="B2360" t="s">
        <v>173</v>
      </c>
      <c r="C2360">
        <v>1992</v>
      </c>
      <c r="D2360" s="57">
        <v>0.16</v>
      </c>
      <c r="E2360" s="57">
        <v>0</v>
      </c>
      <c r="F2360" s="57">
        <v>0</v>
      </c>
      <c r="G2360" s="57">
        <v>0</v>
      </c>
      <c r="H2360" s="57">
        <v>0</v>
      </c>
      <c r="I2360" s="57">
        <v>0</v>
      </c>
      <c r="J2360" s="57">
        <v>0.16</v>
      </c>
      <c r="K2360" s="59" t="str">
        <f t="shared" si="144"/>
        <v>776.1992</v>
      </c>
      <c r="L2360" s="58">
        <f t="shared" si="145"/>
        <v>0</v>
      </c>
      <c r="M2360" s="58">
        <f>IFERROR(_xlfn.XLOOKUP(K2360,'02 By Fund. Year'!A:A,'02 By Fund. Year'!B:B),0)</f>
        <v>0</v>
      </c>
      <c r="N2360" s="57">
        <f t="shared" si="146"/>
        <v>0</v>
      </c>
      <c r="P2360" s="58">
        <f t="shared" si="147"/>
        <v>0</v>
      </c>
    </row>
    <row r="2361" spans="1:16" x14ac:dyDescent="0.3">
      <c r="A2361">
        <v>776</v>
      </c>
      <c r="B2361" t="s">
        <v>173</v>
      </c>
      <c r="C2361">
        <v>1991</v>
      </c>
      <c r="D2361" s="57">
        <v>0.18</v>
      </c>
      <c r="E2361" s="57">
        <v>0</v>
      </c>
      <c r="F2361" s="57">
        <v>0</v>
      </c>
      <c r="G2361" s="57">
        <v>0</v>
      </c>
      <c r="H2361" s="57">
        <v>0</v>
      </c>
      <c r="I2361" s="57">
        <v>0</v>
      </c>
      <c r="J2361" s="57">
        <v>0.18</v>
      </c>
      <c r="K2361" s="59" t="str">
        <f t="shared" si="144"/>
        <v>776.1991</v>
      </c>
      <c r="L2361" s="58">
        <f t="shared" si="145"/>
        <v>0</v>
      </c>
      <c r="M2361" s="58">
        <f>IFERROR(_xlfn.XLOOKUP(K2361,'02 By Fund. Year'!A:A,'02 By Fund. Year'!B:B),0)</f>
        <v>0</v>
      </c>
      <c r="N2361" s="57">
        <f t="shared" si="146"/>
        <v>0</v>
      </c>
      <c r="P2361" s="58">
        <f t="shared" si="147"/>
        <v>0</v>
      </c>
    </row>
    <row r="2362" spans="1:16" x14ac:dyDescent="0.3">
      <c r="A2362">
        <v>776</v>
      </c>
      <c r="B2362" t="s">
        <v>173</v>
      </c>
      <c r="C2362">
        <v>1990</v>
      </c>
      <c r="D2362" s="57">
        <v>0.2</v>
      </c>
      <c r="E2362" s="57">
        <v>0</v>
      </c>
      <c r="F2362" s="57">
        <v>0</v>
      </c>
      <c r="G2362" s="57">
        <v>0</v>
      </c>
      <c r="H2362" s="57">
        <v>0</v>
      </c>
      <c r="I2362" s="57">
        <v>0</v>
      </c>
      <c r="J2362" s="57">
        <v>0.2</v>
      </c>
      <c r="K2362" s="59" t="str">
        <f t="shared" si="144"/>
        <v>776.1990</v>
      </c>
      <c r="L2362" s="58">
        <f t="shared" si="145"/>
        <v>0</v>
      </c>
      <c r="M2362" s="58">
        <f>IFERROR(_xlfn.XLOOKUP(K2362,'02 By Fund. Year'!A:A,'02 By Fund. Year'!B:B),0)</f>
        <v>0</v>
      </c>
      <c r="N2362" s="57">
        <f t="shared" si="146"/>
        <v>0</v>
      </c>
      <c r="P2362" s="58">
        <f t="shared" si="147"/>
        <v>0</v>
      </c>
    </row>
    <row r="2363" spans="1:16" x14ac:dyDescent="0.3">
      <c r="A2363">
        <v>776</v>
      </c>
      <c r="B2363" t="s">
        <v>173</v>
      </c>
      <c r="C2363">
        <v>1989</v>
      </c>
      <c r="D2363" s="57">
        <v>0.21</v>
      </c>
      <c r="E2363" s="57">
        <v>0</v>
      </c>
      <c r="F2363" s="57">
        <v>0</v>
      </c>
      <c r="G2363" s="57">
        <v>0</v>
      </c>
      <c r="H2363" s="57">
        <v>0</v>
      </c>
      <c r="I2363" s="57">
        <v>0</v>
      </c>
      <c r="J2363" s="57">
        <v>0.21</v>
      </c>
      <c r="K2363" s="59" t="str">
        <f t="shared" si="144"/>
        <v>776.1989</v>
      </c>
      <c r="L2363" s="58">
        <f t="shared" si="145"/>
        <v>0</v>
      </c>
      <c r="M2363" s="58">
        <f>IFERROR(_xlfn.XLOOKUP(K2363,'02 By Fund. Year'!A:A,'02 By Fund. Year'!B:B),0)</f>
        <v>0</v>
      </c>
      <c r="N2363" s="57">
        <f t="shared" si="146"/>
        <v>0</v>
      </c>
      <c r="P2363" s="58">
        <f t="shared" si="147"/>
        <v>0</v>
      </c>
    </row>
    <row r="2364" spans="1:16" x14ac:dyDescent="0.3">
      <c r="A2364">
        <v>776</v>
      </c>
      <c r="B2364" t="s">
        <v>173</v>
      </c>
      <c r="C2364">
        <v>1988</v>
      </c>
      <c r="D2364" s="57">
        <v>0.21</v>
      </c>
      <c r="E2364" s="57">
        <v>0</v>
      </c>
      <c r="F2364" s="57">
        <v>0</v>
      </c>
      <c r="G2364" s="57">
        <v>0</v>
      </c>
      <c r="H2364" s="57">
        <v>0</v>
      </c>
      <c r="I2364" s="57">
        <v>0</v>
      </c>
      <c r="J2364" s="57">
        <v>0.21</v>
      </c>
      <c r="K2364" s="59" t="str">
        <f t="shared" si="144"/>
        <v>776.1988</v>
      </c>
      <c r="L2364" s="58">
        <f t="shared" si="145"/>
        <v>0</v>
      </c>
      <c r="M2364" s="58">
        <f>IFERROR(_xlfn.XLOOKUP(K2364,'02 By Fund. Year'!A:A,'02 By Fund. Year'!B:B),0)</f>
        <v>0</v>
      </c>
      <c r="N2364" s="57">
        <f t="shared" si="146"/>
        <v>0</v>
      </c>
      <c r="P2364" s="58">
        <f t="shared" si="147"/>
        <v>0</v>
      </c>
    </row>
    <row r="2365" spans="1:16" x14ac:dyDescent="0.3">
      <c r="A2365">
        <v>776</v>
      </c>
      <c r="B2365" t="s">
        <v>173</v>
      </c>
      <c r="C2365">
        <v>1987</v>
      </c>
      <c r="D2365" s="57">
        <v>0.65</v>
      </c>
      <c r="E2365" s="57">
        <v>0</v>
      </c>
      <c r="F2365" s="57">
        <v>0</v>
      </c>
      <c r="G2365" s="57">
        <v>0</v>
      </c>
      <c r="H2365" s="57">
        <v>0.45</v>
      </c>
      <c r="I2365" s="57">
        <v>0</v>
      </c>
      <c r="J2365" s="57">
        <v>0.2</v>
      </c>
      <c r="K2365" s="59" t="str">
        <f t="shared" si="144"/>
        <v>776.1987</v>
      </c>
      <c r="L2365" s="58">
        <f t="shared" si="145"/>
        <v>0</v>
      </c>
      <c r="M2365" s="58">
        <f>IFERROR(_xlfn.XLOOKUP(K2365,'02 By Fund. Year'!A:A,'02 By Fund. Year'!B:B),0)</f>
        <v>0</v>
      </c>
      <c r="N2365" s="57">
        <f t="shared" si="146"/>
        <v>0</v>
      </c>
      <c r="P2365" s="58">
        <f t="shared" si="147"/>
        <v>-0.45</v>
      </c>
    </row>
    <row r="2366" spans="1:16" x14ac:dyDescent="0.3">
      <c r="A2366">
        <v>776</v>
      </c>
      <c r="B2366" t="s">
        <v>173</v>
      </c>
      <c r="C2366">
        <v>1986</v>
      </c>
      <c r="D2366" s="57">
        <v>0.52</v>
      </c>
      <c r="E2366" s="57">
        <v>0</v>
      </c>
      <c r="F2366" s="57">
        <v>0</v>
      </c>
      <c r="G2366" s="57">
        <v>0</v>
      </c>
      <c r="H2366" s="57">
        <v>0.37</v>
      </c>
      <c r="I2366" s="57">
        <v>0</v>
      </c>
      <c r="J2366" s="57">
        <v>0.15</v>
      </c>
      <c r="K2366" s="59" t="str">
        <f t="shared" si="144"/>
        <v>776.1986</v>
      </c>
      <c r="L2366" s="58">
        <f t="shared" si="145"/>
        <v>0</v>
      </c>
      <c r="M2366" s="58">
        <f>IFERROR(_xlfn.XLOOKUP(K2366,'02 By Fund. Year'!A:A,'02 By Fund. Year'!B:B),0)</f>
        <v>0</v>
      </c>
      <c r="N2366" s="57">
        <f t="shared" si="146"/>
        <v>0</v>
      </c>
      <c r="P2366" s="58">
        <f t="shared" si="147"/>
        <v>-0.37</v>
      </c>
    </row>
    <row r="2367" spans="1:16" x14ac:dyDescent="0.3">
      <c r="A2367">
        <v>776</v>
      </c>
      <c r="B2367" t="s">
        <v>173</v>
      </c>
      <c r="C2367">
        <v>1985</v>
      </c>
      <c r="D2367" s="57">
        <v>0.46</v>
      </c>
      <c r="E2367" s="57">
        <v>0</v>
      </c>
      <c r="F2367" s="57">
        <v>0</v>
      </c>
      <c r="G2367" s="57">
        <v>0</v>
      </c>
      <c r="H2367" s="57">
        <v>0.36</v>
      </c>
      <c r="I2367" s="57">
        <v>0</v>
      </c>
      <c r="J2367" s="57">
        <v>0.1</v>
      </c>
      <c r="K2367" s="59" t="str">
        <f t="shared" si="144"/>
        <v>776.1985</v>
      </c>
      <c r="L2367" s="58">
        <f t="shared" si="145"/>
        <v>0</v>
      </c>
      <c r="M2367" s="58">
        <f>IFERROR(_xlfn.XLOOKUP(K2367,'02 By Fund. Year'!A:A,'02 By Fund. Year'!B:B),0)</f>
        <v>0</v>
      </c>
      <c r="N2367" s="57">
        <f t="shared" si="146"/>
        <v>0</v>
      </c>
      <c r="P2367" s="58">
        <f t="shared" si="147"/>
        <v>-0.36</v>
      </c>
    </row>
    <row r="2368" spans="1:16" x14ac:dyDescent="0.3">
      <c r="A2368">
        <v>776</v>
      </c>
      <c r="B2368" t="s">
        <v>173</v>
      </c>
      <c r="C2368">
        <v>1984</v>
      </c>
      <c r="D2368" s="57">
        <v>0.33</v>
      </c>
      <c r="E2368" s="57">
        <v>0</v>
      </c>
      <c r="F2368" s="57">
        <v>0</v>
      </c>
      <c r="G2368" s="57">
        <v>0</v>
      </c>
      <c r="H2368" s="57">
        <v>0.33</v>
      </c>
      <c r="I2368" s="57">
        <v>0</v>
      </c>
      <c r="J2368" s="57">
        <v>0</v>
      </c>
      <c r="K2368" s="59" t="str">
        <f t="shared" si="144"/>
        <v>776.1984</v>
      </c>
      <c r="L2368" s="58">
        <f t="shared" si="145"/>
        <v>0</v>
      </c>
      <c r="M2368" s="58">
        <f>IFERROR(_xlfn.XLOOKUP(K2368,'02 By Fund. Year'!A:A,'02 By Fund. Year'!B:B),0)</f>
        <v>0</v>
      </c>
      <c r="N2368" s="57">
        <f t="shared" si="146"/>
        <v>0</v>
      </c>
      <c r="P2368" s="58">
        <f t="shared" si="147"/>
        <v>-0.33</v>
      </c>
    </row>
    <row r="2369" spans="1:16" x14ac:dyDescent="0.3">
      <c r="A2369">
        <v>776</v>
      </c>
      <c r="B2369" t="s">
        <v>173</v>
      </c>
      <c r="C2369">
        <v>1983</v>
      </c>
      <c r="D2369" s="57">
        <v>0.08</v>
      </c>
      <c r="E2369" s="57">
        <v>0</v>
      </c>
      <c r="F2369" s="57">
        <v>0</v>
      </c>
      <c r="G2369" s="57">
        <v>0</v>
      </c>
      <c r="H2369" s="57">
        <v>0.08</v>
      </c>
      <c r="I2369" s="57">
        <v>0</v>
      </c>
      <c r="J2369" s="57">
        <v>0</v>
      </c>
      <c r="K2369" s="59" t="str">
        <f t="shared" si="144"/>
        <v>776.1983</v>
      </c>
      <c r="L2369" s="58">
        <f t="shared" si="145"/>
        <v>0</v>
      </c>
      <c r="M2369" s="58">
        <f>IFERROR(_xlfn.XLOOKUP(K2369,'02 By Fund. Year'!A:A,'02 By Fund. Year'!B:B),0)</f>
        <v>0</v>
      </c>
      <c r="N2369" s="57">
        <f t="shared" si="146"/>
        <v>0</v>
      </c>
      <c r="P2369" s="58">
        <f t="shared" si="147"/>
        <v>-0.08</v>
      </c>
    </row>
    <row r="2370" spans="1:16" x14ac:dyDescent="0.3">
      <c r="A2370">
        <v>778</v>
      </c>
      <c r="B2370" t="s">
        <v>174</v>
      </c>
      <c r="C2370">
        <v>2025</v>
      </c>
      <c r="D2370" s="57">
        <v>4449260.9800000004</v>
      </c>
      <c r="E2370" s="57">
        <v>1451.98</v>
      </c>
      <c r="F2370" s="57">
        <v>-4789.54</v>
      </c>
      <c r="G2370" s="57">
        <v>21.61</v>
      </c>
      <c r="H2370" s="57">
        <v>4284187.46</v>
      </c>
      <c r="I2370" s="57">
        <v>113687.32</v>
      </c>
      <c r="J2370" s="57">
        <v>48027.03</v>
      </c>
      <c r="K2370" s="59" t="str">
        <f t="shared" si="144"/>
        <v>778.2025</v>
      </c>
      <c r="L2370" s="58">
        <f t="shared" si="145"/>
        <v>-3359.17</v>
      </c>
      <c r="M2370" s="58">
        <f>IFERROR(_xlfn.XLOOKUP(K2370,'02 By Fund. Year'!A:A,'02 By Fund. Year'!B:B),0)</f>
        <v>-16221.579999999998</v>
      </c>
      <c r="N2370" s="57">
        <f t="shared" si="146"/>
        <v>-19580.75</v>
      </c>
      <c r="P2370" s="58">
        <f t="shared" si="147"/>
        <v>-4267965.88</v>
      </c>
    </row>
    <row r="2371" spans="1:16" x14ac:dyDescent="0.3">
      <c r="A2371">
        <v>778</v>
      </c>
      <c r="B2371" t="s">
        <v>174</v>
      </c>
      <c r="C2371">
        <v>2024</v>
      </c>
      <c r="D2371" s="57">
        <v>42487.9</v>
      </c>
      <c r="E2371" s="57">
        <v>0</v>
      </c>
      <c r="F2371" s="57">
        <v>-3083.86</v>
      </c>
      <c r="G2371" s="57">
        <v>18.440000000000001</v>
      </c>
      <c r="H2371" s="57">
        <v>25756.7</v>
      </c>
      <c r="I2371" s="57">
        <v>-19.559999999999999</v>
      </c>
      <c r="J2371" s="57">
        <v>13648.46</v>
      </c>
      <c r="K2371" s="59" t="str">
        <f t="shared" si="144"/>
        <v>778.2024</v>
      </c>
      <c r="L2371" s="58">
        <f t="shared" si="145"/>
        <v>-3102.3</v>
      </c>
      <c r="M2371" s="58">
        <f>IFERROR(_xlfn.XLOOKUP(K2371,'02 By Fund. Year'!A:A,'02 By Fund. Year'!B:B),0)</f>
        <v>25410.789999999994</v>
      </c>
      <c r="N2371" s="57">
        <f t="shared" si="146"/>
        <v>22308.489999999994</v>
      </c>
      <c r="P2371" s="58">
        <f t="shared" si="147"/>
        <v>-51167.489999999991</v>
      </c>
    </row>
    <row r="2372" spans="1:16" x14ac:dyDescent="0.3">
      <c r="A2372">
        <v>778</v>
      </c>
      <c r="B2372" t="s">
        <v>174</v>
      </c>
      <c r="C2372">
        <v>2023</v>
      </c>
      <c r="D2372" s="57">
        <v>12839.14</v>
      </c>
      <c r="E2372" s="57">
        <v>14.96</v>
      </c>
      <c r="F2372" s="57">
        <v>-522.08000000000004</v>
      </c>
      <c r="G2372" s="57">
        <v>14.67</v>
      </c>
      <c r="H2372" s="57">
        <v>4119.3900000000003</v>
      </c>
      <c r="I2372" s="57">
        <v>0.18</v>
      </c>
      <c r="J2372" s="57">
        <v>8197.7800000000007</v>
      </c>
      <c r="K2372" s="59" t="str">
        <f t="shared" si="144"/>
        <v>778.2023</v>
      </c>
      <c r="L2372" s="58">
        <f t="shared" si="145"/>
        <v>-521.79000000000008</v>
      </c>
      <c r="M2372" s="58">
        <f>IFERROR(_xlfn.XLOOKUP(K2372,'02 By Fund. Year'!A:A,'02 By Fund. Year'!B:B),0)</f>
        <v>8798.7900000000009</v>
      </c>
      <c r="N2372" s="57">
        <f t="shared" si="146"/>
        <v>8277</v>
      </c>
      <c r="P2372" s="58">
        <f t="shared" si="147"/>
        <v>-12918.18</v>
      </c>
    </row>
    <row r="2373" spans="1:16" x14ac:dyDescent="0.3">
      <c r="A2373">
        <v>778</v>
      </c>
      <c r="B2373" t="s">
        <v>174</v>
      </c>
      <c r="C2373">
        <v>2022</v>
      </c>
      <c r="D2373" s="57">
        <v>6821.15</v>
      </c>
      <c r="E2373" s="57">
        <v>0</v>
      </c>
      <c r="F2373" s="57">
        <v>-330.98</v>
      </c>
      <c r="G2373" s="57">
        <v>13.86</v>
      </c>
      <c r="H2373" s="57">
        <v>2752.34</v>
      </c>
      <c r="I2373" s="57">
        <v>0.14000000000000001</v>
      </c>
      <c r="J2373" s="57">
        <v>3723.83</v>
      </c>
      <c r="K2373" s="59" t="str">
        <f t="shared" si="144"/>
        <v>778.2022</v>
      </c>
      <c r="L2373" s="58">
        <f t="shared" si="145"/>
        <v>-344.84000000000003</v>
      </c>
      <c r="M2373" s="58">
        <f>IFERROR(_xlfn.XLOOKUP(K2373,'02 By Fund. Year'!A:A,'02 By Fund. Year'!B:B),0)</f>
        <v>547.09999999999991</v>
      </c>
      <c r="N2373" s="57">
        <f t="shared" si="146"/>
        <v>202.25999999999988</v>
      </c>
      <c r="P2373" s="58">
        <f t="shared" si="147"/>
        <v>-3299.44</v>
      </c>
    </row>
    <row r="2374" spans="1:16" x14ac:dyDescent="0.3">
      <c r="A2374">
        <v>778</v>
      </c>
      <c r="B2374" t="s">
        <v>174</v>
      </c>
      <c r="C2374">
        <v>2021</v>
      </c>
      <c r="D2374" s="57">
        <v>2836.2</v>
      </c>
      <c r="E2374" s="57">
        <v>0</v>
      </c>
      <c r="F2374" s="57">
        <v>-453.7</v>
      </c>
      <c r="G2374" s="57">
        <v>19.920000000000002</v>
      </c>
      <c r="H2374" s="57">
        <v>1060.5899999999999</v>
      </c>
      <c r="I2374" s="57">
        <v>-4.8600000000000003</v>
      </c>
      <c r="J2374" s="57">
        <v>1306.8499999999999</v>
      </c>
      <c r="K2374" s="59" t="str">
        <f t="shared" ref="K2374:K2437" si="148">CONCATENATE(A2374,".",C2374)</f>
        <v>778.2021</v>
      </c>
      <c r="L2374" s="58">
        <f t="shared" ref="L2374:L2437" si="149">SUM(E2374,F2374,-G2374)</f>
        <v>-473.62</v>
      </c>
      <c r="M2374" s="58">
        <f>IFERROR(_xlfn.XLOOKUP(K2374,'02 By Fund. Year'!A:A,'02 By Fund. Year'!B:B),0)</f>
        <v>599.77</v>
      </c>
      <c r="N2374" s="57">
        <f t="shared" ref="N2374:N2437" si="150">SUM(L2374:M2374)</f>
        <v>126.14999999999998</v>
      </c>
      <c r="P2374" s="58">
        <f t="shared" ref="P2374:P2437" si="151">-SUM(H2374,M2374)</f>
        <v>-1660.36</v>
      </c>
    </row>
    <row r="2375" spans="1:16" x14ac:dyDescent="0.3">
      <c r="A2375">
        <v>778</v>
      </c>
      <c r="B2375" t="s">
        <v>174</v>
      </c>
      <c r="C2375">
        <v>2020</v>
      </c>
      <c r="D2375" s="57">
        <v>982.13</v>
      </c>
      <c r="E2375" s="57">
        <v>0</v>
      </c>
      <c r="F2375" s="57">
        <v>-218.66</v>
      </c>
      <c r="G2375" s="57">
        <v>15.89</v>
      </c>
      <c r="H2375" s="57">
        <v>62.3</v>
      </c>
      <c r="I2375" s="57">
        <v>0.51</v>
      </c>
      <c r="J2375" s="57">
        <v>684.77</v>
      </c>
      <c r="K2375" s="59" t="str">
        <f t="shared" si="148"/>
        <v>778.2020</v>
      </c>
      <c r="L2375" s="58">
        <f t="shared" si="149"/>
        <v>-234.55</v>
      </c>
      <c r="M2375" s="58">
        <f>IFERROR(_xlfn.XLOOKUP(K2375,'02 By Fund. Year'!A:A,'02 By Fund. Year'!B:B),0)</f>
        <v>122.61000000000001</v>
      </c>
      <c r="N2375" s="57">
        <f t="shared" si="150"/>
        <v>-111.94</v>
      </c>
      <c r="P2375" s="58">
        <f t="shared" si="151"/>
        <v>-184.91000000000003</v>
      </c>
    </row>
    <row r="2376" spans="1:16" x14ac:dyDescent="0.3">
      <c r="A2376">
        <v>778</v>
      </c>
      <c r="B2376" t="s">
        <v>174</v>
      </c>
      <c r="C2376">
        <v>2019</v>
      </c>
      <c r="D2376" s="57">
        <v>832.89</v>
      </c>
      <c r="E2376" s="57">
        <v>0</v>
      </c>
      <c r="F2376" s="57">
        <v>-74.89</v>
      </c>
      <c r="G2376" s="57">
        <v>36.590000000000003</v>
      </c>
      <c r="H2376" s="57">
        <v>104.05</v>
      </c>
      <c r="I2376" s="57">
        <v>-0.28000000000000003</v>
      </c>
      <c r="J2376" s="57">
        <v>617.64</v>
      </c>
      <c r="K2376" s="59" t="str">
        <f t="shared" si="148"/>
        <v>778.2019</v>
      </c>
      <c r="L2376" s="58">
        <f t="shared" si="149"/>
        <v>-111.48</v>
      </c>
      <c r="M2376" s="58">
        <f>IFERROR(_xlfn.XLOOKUP(K2376,'02 By Fund. Year'!A:A,'02 By Fund. Year'!B:B),0)</f>
        <v>-6.0399999999999983</v>
      </c>
      <c r="N2376" s="57">
        <f t="shared" si="150"/>
        <v>-117.52</v>
      </c>
      <c r="P2376" s="58">
        <f t="shared" si="151"/>
        <v>-98.01</v>
      </c>
    </row>
    <row r="2377" spans="1:16" x14ac:dyDescent="0.3">
      <c r="A2377">
        <v>778</v>
      </c>
      <c r="B2377" t="s">
        <v>174</v>
      </c>
      <c r="C2377">
        <v>2018</v>
      </c>
      <c r="D2377" s="57">
        <v>450.5</v>
      </c>
      <c r="E2377" s="57">
        <v>0</v>
      </c>
      <c r="F2377" s="57">
        <v>0</v>
      </c>
      <c r="G2377" s="57">
        <v>117.75</v>
      </c>
      <c r="H2377" s="57">
        <v>29.02</v>
      </c>
      <c r="I2377" s="57">
        <v>0</v>
      </c>
      <c r="J2377" s="57">
        <v>303.73</v>
      </c>
      <c r="K2377" s="59" t="str">
        <f t="shared" si="148"/>
        <v>778.2018</v>
      </c>
      <c r="L2377" s="58">
        <f t="shared" si="149"/>
        <v>-117.75</v>
      </c>
      <c r="M2377" s="58">
        <f>IFERROR(_xlfn.XLOOKUP(K2377,'02 By Fund. Year'!A:A,'02 By Fund. Year'!B:B),0)</f>
        <v>0.1399999999999999</v>
      </c>
      <c r="N2377" s="57">
        <f t="shared" si="150"/>
        <v>-117.61</v>
      </c>
      <c r="P2377" s="58">
        <f t="shared" si="151"/>
        <v>-29.16</v>
      </c>
    </row>
    <row r="2378" spans="1:16" x14ac:dyDescent="0.3">
      <c r="A2378">
        <v>778</v>
      </c>
      <c r="B2378" t="s">
        <v>174</v>
      </c>
      <c r="C2378">
        <v>2017</v>
      </c>
      <c r="D2378" s="57">
        <v>193.43</v>
      </c>
      <c r="E2378" s="57">
        <v>0</v>
      </c>
      <c r="F2378" s="57">
        <v>0</v>
      </c>
      <c r="G2378" s="57">
        <v>3.22</v>
      </c>
      <c r="H2378" s="57">
        <v>14.5</v>
      </c>
      <c r="I2378" s="57">
        <v>0</v>
      </c>
      <c r="J2378" s="57">
        <v>175.71</v>
      </c>
      <c r="K2378" s="59" t="str">
        <f t="shared" si="148"/>
        <v>778.2017</v>
      </c>
      <c r="L2378" s="58">
        <f t="shared" si="149"/>
        <v>-3.22</v>
      </c>
      <c r="M2378" s="58">
        <f>IFERROR(_xlfn.XLOOKUP(K2378,'02 By Fund. Year'!A:A,'02 By Fund. Year'!B:B),0)</f>
        <v>0</v>
      </c>
      <c r="N2378" s="57">
        <f t="shared" si="150"/>
        <v>-3.22</v>
      </c>
      <c r="P2378" s="58">
        <f t="shared" si="151"/>
        <v>-14.5</v>
      </c>
    </row>
    <row r="2379" spans="1:16" x14ac:dyDescent="0.3">
      <c r="A2379">
        <v>778</v>
      </c>
      <c r="B2379" t="s">
        <v>174</v>
      </c>
      <c r="C2379">
        <v>2016</v>
      </c>
      <c r="D2379" s="57">
        <v>158.83000000000001</v>
      </c>
      <c r="E2379" s="57">
        <v>0</v>
      </c>
      <c r="F2379" s="57">
        <v>0</v>
      </c>
      <c r="G2379" s="57">
        <v>39.020000000000003</v>
      </c>
      <c r="H2379" s="57">
        <v>13.15</v>
      </c>
      <c r="I2379" s="57">
        <v>0</v>
      </c>
      <c r="J2379" s="57">
        <v>106.66</v>
      </c>
      <c r="K2379" s="59" t="str">
        <f t="shared" si="148"/>
        <v>778.2016</v>
      </c>
      <c r="L2379" s="58">
        <f t="shared" si="149"/>
        <v>-39.020000000000003</v>
      </c>
      <c r="M2379" s="58">
        <f>IFERROR(_xlfn.XLOOKUP(K2379,'02 By Fund. Year'!A:A,'02 By Fund. Year'!B:B),0)</f>
        <v>0</v>
      </c>
      <c r="N2379" s="57">
        <f t="shared" si="150"/>
        <v>-39.020000000000003</v>
      </c>
      <c r="P2379" s="58">
        <f t="shared" si="151"/>
        <v>-13.15</v>
      </c>
    </row>
    <row r="2380" spans="1:16" x14ac:dyDescent="0.3">
      <c r="A2380">
        <v>778</v>
      </c>
      <c r="B2380" t="s">
        <v>174</v>
      </c>
      <c r="C2380">
        <v>2015</v>
      </c>
      <c r="D2380" s="57">
        <v>87.49</v>
      </c>
      <c r="E2380" s="57">
        <v>0</v>
      </c>
      <c r="F2380" s="57">
        <v>0</v>
      </c>
      <c r="G2380" s="57">
        <v>2.0099999999999998</v>
      </c>
      <c r="H2380" s="57">
        <v>11.84</v>
      </c>
      <c r="I2380" s="57">
        <v>0</v>
      </c>
      <c r="J2380" s="57">
        <v>73.64</v>
      </c>
      <c r="K2380" s="59" t="str">
        <f t="shared" si="148"/>
        <v>778.2015</v>
      </c>
      <c r="L2380" s="58">
        <f t="shared" si="149"/>
        <v>-2.0099999999999998</v>
      </c>
      <c r="M2380" s="58">
        <f>IFERROR(_xlfn.XLOOKUP(K2380,'02 By Fund. Year'!A:A,'02 By Fund. Year'!B:B),0)</f>
        <v>0</v>
      </c>
      <c r="N2380" s="57">
        <f t="shared" si="150"/>
        <v>-2.0099999999999998</v>
      </c>
      <c r="P2380" s="58">
        <f t="shared" si="151"/>
        <v>-11.84</v>
      </c>
    </row>
    <row r="2381" spans="1:16" x14ac:dyDescent="0.3">
      <c r="A2381">
        <v>778</v>
      </c>
      <c r="B2381" t="s">
        <v>174</v>
      </c>
      <c r="C2381">
        <v>2014</v>
      </c>
      <c r="D2381" s="57">
        <v>109</v>
      </c>
      <c r="E2381" s="57">
        <v>0</v>
      </c>
      <c r="F2381" s="57">
        <v>0</v>
      </c>
      <c r="G2381" s="57">
        <v>1.1100000000000001</v>
      </c>
      <c r="H2381" s="57">
        <v>9.65</v>
      </c>
      <c r="I2381" s="57">
        <v>0</v>
      </c>
      <c r="J2381" s="57">
        <v>98.24</v>
      </c>
      <c r="K2381" s="59" t="str">
        <f t="shared" si="148"/>
        <v>778.2014</v>
      </c>
      <c r="L2381" s="58">
        <f t="shared" si="149"/>
        <v>-1.1100000000000001</v>
      </c>
      <c r="M2381" s="58">
        <f>IFERROR(_xlfn.XLOOKUP(K2381,'02 By Fund. Year'!A:A,'02 By Fund. Year'!B:B),0)</f>
        <v>0</v>
      </c>
      <c r="N2381" s="57">
        <f t="shared" si="150"/>
        <v>-1.1100000000000001</v>
      </c>
      <c r="P2381" s="58">
        <f t="shared" si="151"/>
        <v>-9.65</v>
      </c>
    </row>
    <row r="2382" spans="1:16" x14ac:dyDescent="0.3">
      <c r="A2382">
        <v>778</v>
      </c>
      <c r="B2382" t="s">
        <v>174</v>
      </c>
      <c r="C2382">
        <v>2013</v>
      </c>
      <c r="D2382" s="57">
        <v>76.84</v>
      </c>
      <c r="E2382" s="57">
        <v>0</v>
      </c>
      <c r="F2382" s="57">
        <v>0</v>
      </c>
      <c r="G2382" s="57">
        <v>1.1200000000000001</v>
      </c>
      <c r="H2382" s="57">
        <v>0.02</v>
      </c>
      <c r="I2382" s="57">
        <v>0</v>
      </c>
      <c r="J2382" s="57">
        <v>75.7</v>
      </c>
      <c r="K2382" s="59" t="str">
        <f t="shared" si="148"/>
        <v>778.2013</v>
      </c>
      <c r="L2382" s="58">
        <f t="shared" si="149"/>
        <v>-1.1200000000000001</v>
      </c>
      <c r="M2382" s="58">
        <f>IFERROR(_xlfn.XLOOKUP(K2382,'02 By Fund. Year'!A:A,'02 By Fund. Year'!B:B),0)</f>
        <v>0</v>
      </c>
      <c r="N2382" s="57">
        <f t="shared" si="150"/>
        <v>-1.1200000000000001</v>
      </c>
      <c r="P2382" s="58">
        <f t="shared" si="151"/>
        <v>-0.02</v>
      </c>
    </row>
    <row r="2383" spans="1:16" x14ac:dyDescent="0.3">
      <c r="A2383">
        <v>778</v>
      </c>
      <c r="B2383" t="s">
        <v>174</v>
      </c>
      <c r="C2383">
        <v>2012</v>
      </c>
      <c r="D2383" s="57">
        <v>55.29</v>
      </c>
      <c r="E2383" s="57">
        <v>0</v>
      </c>
      <c r="F2383" s="57">
        <v>0</v>
      </c>
      <c r="G2383" s="57">
        <v>0.89</v>
      </c>
      <c r="H2383" s="57">
        <v>0.01</v>
      </c>
      <c r="I2383" s="57">
        <v>0</v>
      </c>
      <c r="J2383" s="57">
        <v>54.39</v>
      </c>
      <c r="K2383" s="59" t="str">
        <f t="shared" si="148"/>
        <v>778.2012</v>
      </c>
      <c r="L2383" s="58">
        <f t="shared" si="149"/>
        <v>-0.89</v>
      </c>
      <c r="M2383" s="58">
        <f>IFERROR(_xlfn.XLOOKUP(K2383,'02 By Fund. Year'!A:A,'02 By Fund. Year'!B:B),0)</f>
        <v>0</v>
      </c>
      <c r="N2383" s="57">
        <f t="shared" si="150"/>
        <v>-0.89</v>
      </c>
      <c r="P2383" s="58">
        <f t="shared" si="151"/>
        <v>-0.01</v>
      </c>
    </row>
    <row r="2384" spans="1:16" x14ac:dyDescent="0.3">
      <c r="A2384">
        <v>778</v>
      </c>
      <c r="B2384" t="s">
        <v>174</v>
      </c>
      <c r="C2384">
        <v>2011</v>
      </c>
      <c r="D2384" s="57">
        <v>108.35</v>
      </c>
      <c r="E2384" s="57">
        <v>0</v>
      </c>
      <c r="F2384" s="57">
        <v>0</v>
      </c>
      <c r="G2384" s="57">
        <v>0.94</v>
      </c>
      <c r="H2384" s="57">
        <v>4.74</v>
      </c>
      <c r="I2384" s="57">
        <v>0</v>
      </c>
      <c r="J2384" s="57">
        <v>102.67</v>
      </c>
      <c r="K2384" s="59" t="str">
        <f t="shared" si="148"/>
        <v>778.2011</v>
      </c>
      <c r="L2384" s="58">
        <f t="shared" si="149"/>
        <v>-0.94</v>
      </c>
      <c r="M2384" s="58">
        <f>IFERROR(_xlfn.XLOOKUP(K2384,'02 By Fund. Year'!A:A,'02 By Fund. Year'!B:B),0)</f>
        <v>0</v>
      </c>
      <c r="N2384" s="57">
        <f t="shared" si="150"/>
        <v>-0.94</v>
      </c>
      <c r="P2384" s="58">
        <f t="shared" si="151"/>
        <v>-4.74</v>
      </c>
    </row>
    <row r="2385" spans="1:16" x14ac:dyDescent="0.3">
      <c r="A2385">
        <v>778</v>
      </c>
      <c r="B2385" t="s">
        <v>174</v>
      </c>
      <c r="C2385">
        <v>2010</v>
      </c>
      <c r="D2385" s="57">
        <v>54.94</v>
      </c>
      <c r="E2385" s="57">
        <v>0</v>
      </c>
      <c r="F2385" s="57">
        <v>0</v>
      </c>
      <c r="G2385" s="57">
        <v>1.22</v>
      </c>
      <c r="H2385" s="57">
        <v>4.7</v>
      </c>
      <c r="I2385" s="57">
        <v>0</v>
      </c>
      <c r="J2385" s="57">
        <v>49.02</v>
      </c>
      <c r="K2385" s="59" t="str">
        <f t="shared" si="148"/>
        <v>778.2010</v>
      </c>
      <c r="L2385" s="58">
        <f t="shared" si="149"/>
        <v>-1.22</v>
      </c>
      <c r="M2385" s="58">
        <f>IFERROR(_xlfn.XLOOKUP(K2385,'02 By Fund. Year'!A:A,'02 By Fund. Year'!B:B),0)</f>
        <v>0</v>
      </c>
      <c r="N2385" s="57">
        <f t="shared" si="150"/>
        <v>-1.22</v>
      </c>
      <c r="P2385" s="58">
        <f t="shared" si="151"/>
        <v>-4.7</v>
      </c>
    </row>
    <row r="2386" spans="1:16" x14ac:dyDescent="0.3">
      <c r="A2386">
        <v>778</v>
      </c>
      <c r="B2386" t="s">
        <v>174</v>
      </c>
      <c r="C2386">
        <v>2009</v>
      </c>
      <c r="D2386" s="57">
        <v>82.42</v>
      </c>
      <c r="E2386" s="57">
        <v>0</v>
      </c>
      <c r="F2386" s="57">
        <v>0</v>
      </c>
      <c r="G2386" s="57">
        <v>12.96</v>
      </c>
      <c r="H2386" s="57">
        <v>5.39</v>
      </c>
      <c r="I2386" s="57">
        <v>0</v>
      </c>
      <c r="J2386" s="57">
        <v>64.069999999999993</v>
      </c>
      <c r="K2386" s="59" t="str">
        <f t="shared" si="148"/>
        <v>778.2009</v>
      </c>
      <c r="L2386" s="58">
        <f t="shared" si="149"/>
        <v>-12.96</v>
      </c>
      <c r="M2386" s="58">
        <f>IFERROR(_xlfn.XLOOKUP(K2386,'02 By Fund. Year'!A:A,'02 By Fund. Year'!B:B),0)</f>
        <v>0</v>
      </c>
      <c r="N2386" s="57">
        <f t="shared" si="150"/>
        <v>-12.96</v>
      </c>
      <c r="P2386" s="58">
        <f t="shared" si="151"/>
        <v>-5.39</v>
      </c>
    </row>
    <row r="2387" spans="1:16" x14ac:dyDescent="0.3">
      <c r="A2387">
        <v>778</v>
      </c>
      <c r="B2387" t="s">
        <v>174</v>
      </c>
      <c r="C2387">
        <v>2008</v>
      </c>
      <c r="D2387" s="57">
        <v>42.84</v>
      </c>
      <c r="E2387" s="57">
        <v>0</v>
      </c>
      <c r="F2387" s="57">
        <v>0</v>
      </c>
      <c r="G2387" s="57">
        <v>8.26</v>
      </c>
      <c r="H2387" s="57">
        <v>5.4</v>
      </c>
      <c r="I2387" s="57">
        <v>0</v>
      </c>
      <c r="J2387" s="57">
        <v>29.18</v>
      </c>
      <c r="K2387" s="59" t="str">
        <f t="shared" si="148"/>
        <v>778.2008</v>
      </c>
      <c r="L2387" s="58">
        <f t="shared" si="149"/>
        <v>-8.26</v>
      </c>
      <c r="M2387" s="58">
        <f>IFERROR(_xlfn.XLOOKUP(K2387,'02 By Fund. Year'!A:A,'02 By Fund. Year'!B:B),0)</f>
        <v>0</v>
      </c>
      <c r="N2387" s="57">
        <f t="shared" si="150"/>
        <v>-8.26</v>
      </c>
      <c r="P2387" s="58">
        <f t="shared" si="151"/>
        <v>-5.4</v>
      </c>
    </row>
    <row r="2388" spans="1:16" x14ac:dyDescent="0.3">
      <c r="A2388">
        <v>778</v>
      </c>
      <c r="B2388" t="s">
        <v>174</v>
      </c>
      <c r="C2388">
        <v>2007</v>
      </c>
      <c r="D2388" s="57">
        <v>16.03</v>
      </c>
      <c r="E2388" s="57">
        <v>0</v>
      </c>
      <c r="F2388" s="57">
        <v>0</v>
      </c>
      <c r="G2388" s="57">
        <v>1.49</v>
      </c>
      <c r="H2388" s="57">
        <v>0.54</v>
      </c>
      <c r="I2388" s="57">
        <v>0</v>
      </c>
      <c r="J2388" s="57">
        <v>14</v>
      </c>
      <c r="K2388" s="59" t="str">
        <f t="shared" si="148"/>
        <v>778.2007</v>
      </c>
      <c r="L2388" s="58">
        <f t="shared" si="149"/>
        <v>-1.49</v>
      </c>
      <c r="M2388" s="58">
        <f>IFERROR(_xlfn.XLOOKUP(K2388,'02 By Fund. Year'!A:A,'02 By Fund. Year'!B:B),0)</f>
        <v>0</v>
      </c>
      <c r="N2388" s="57">
        <f t="shared" si="150"/>
        <v>-1.49</v>
      </c>
      <c r="P2388" s="58">
        <f t="shared" si="151"/>
        <v>-0.54</v>
      </c>
    </row>
    <row r="2389" spans="1:16" x14ac:dyDescent="0.3">
      <c r="A2389">
        <v>778</v>
      </c>
      <c r="B2389" t="s">
        <v>174</v>
      </c>
      <c r="C2389">
        <v>2006</v>
      </c>
      <c r="D2389" s="57">
        <v>12.49</v>
      </c>
      <c r="E2389" s="57">
        <v>0</v>
      </c>
      <c r="F2389" s="57">
        <v>0</v>
      </c>
      <c r="G2389" s="57">
        <v>1.35</v>
      </c>
      <c r="H2389" s="57">
        <v>0.93</v>
      </c>
      <c r="I2389" s="57">
        <v>0</v>
      </c>
      <c r="J2389" s="57">
        <v>10.210000000000001</v>
      </c>
      <c r="K2389" s="59" t="str">
        <f t="shared" si="148"/>
        <v>778.2006</v>
      </c>
      <c r="L2389" s="58">
        <f t="shared" si="149"/>
        <v>-1.35</v>
      </c>
      <c r="M2389" s="58">
        <f>IFERROR(_xlfn.XLOOKUP(K2389,'02 By Fund. Year'!A:A,'02 By Fund. Year'!B:B),0)</f>
        <v>0</v>
      </c>
      <c r="N2389" s="57">
        <f t="shared" si="150"/>
        <v>-1.35</v>
      </c>
      <c r="P2389" s="58">
        <f t="shared" si="151"/>
        <v>-0.93</v>
      </c>
    </row>
    <row r="2390" spans="1:16" x14ac:dyDescent="0.3">
      <c r="A2390">
        <v>778</v>
      </c>
      <c r="B2390" t="s">
        <v>174</v>
      </c>
      <c r="C2390">
        <v>2005</v>
      </c>
      <c r="D2390" s="57">
        <v>9.3000000000000007</v>
      </c>
      <c r="E2390" s="57">
        <v>0</v>
      </c>
      <c r="F2390" s="57">
        <v>0</v>
      </c>
      <c r="G2390" s="57">
        <v>0.99</v>
      </c>
      <c r="H2390" s="57">
        <v>0.2</v>
      </c>
      <c r="I2390" s="57">
        <v>0</v>
      </c>
      <c r="J2390" s="57">
        <v>8.11</v>
      </c>
      <c r="K2390" s="59" t="str">
        <f t="shared" si="148"/>
        <v>778.2005</v>
      </c>
      <c r="L2390" s="58">
        <f t="shared" si="149"/>
        <v>-0.99</v>
      </c>
      <c r="M2390" s="58">
        <f>IFERROR(_xlfn.XLOOKUP(K2390,'02 By Fund. Year'!A:A,'02 By Fund. Year'!B:B),0)</f>
        <v>0</v>
      </c>
      <c r="N2390" s="57">
        <f t="shared" si="150"/>
        <v>-0.99</v>
      </c>
      <c r="P2390" s="58">
        <f t="shared" si="151"/>
        <v>-0.2</v>
      </c>
    </row>
    <row r="2391" spans="1:16" x14ac:dyDescent="0.3">
      <c r="A2391">
        <v>778</v>
      </c>
      <c r="B2391" t="s">
        <v>174</v>
      </c>
      <c r="C2391">
        <v>2004</v>
      </c>
      <c r="D2391" s="57">
        <v>10.220000000000001</v>
      </c>
      <c r="E2391" s="57">
        <v>0</v>
      </c>
      <c r="F2391" s="57">
        <v>0</v>
      </c>
      <c r="G2391" s="57">
        <v>1.48</v>
      </c>
      <c r="H2391" s="57">
        <v>0.17</v>
      </c>
      <c r="I2391" s="57">
        <v>0</v>
      </c>
      <c r="J2391" s="57">
        <v>8.57</v>
      </c>
      <c r="K2391" s="59" t="str">
        <f t="shared" si="148"/>
        <v>778.2004</v>
      </c>
      <c r="L2391" s="58">
        <f t="shared" si="149"/>
        <v>-1.48</v>
      </c>
      <c r="M2391" s="58">
        <f>IFERROR(_xlfn.XLOOKUP(K2391,'02 By Fund. Year'!A:A,'02 By Fund. Year'!B:B),0)</f>
        <v>0</v>
      </c>
      <c r="N2391" s="57">
        <f t="shared" si="150"/>
        <v>-1.48</v>
      </c>
      <c r="P2391" s="58">
        <f t="shared" si="151"/>
        <v>-0.17</v>
      </c>
    </row>
    <row r="2392" spans="1:16" x14ac:dyDescent="0.3">
      <c r="A2392">
        <v>778</v>
      </c>
      <c r="B2392" t="s">
        <v>174</v>
      </c>
      <c r="C2392">
        <v>2003</v>
      </c>
      <c r="D2392" s="57">
        <v>5.03</v>
      </c>
      <c r="E2392" s="57">
        <v>0</v>
      </c>
      <c r="F2392" s="57">
        <v>0</v>
      </c>
      <c r="G2392" s="57">
        <v>0.69</v>
      </c>
      <c r="H2392" s="57">
        <v>0</v>
      </c>
      <c r="I2392" s="57">
        <v>0</v>
      </c>
      <c r="J2392" s="57">
        <v>4.34</v>
      </c>
      <c r="K2392" s="59" t="str">
        <f t="shared" si="148"/>
        <v>778.2003</v>
      </c>
      <c r="L2392" s="58">
        <f t="shared" si="149"/>
        <v>-0.69</v>
      </c>
      <c r="M2392" s="58">
        <f>IFERROR(_xlfn.XLOOKUP(K2392,'02 By Fund. Year'!A:A,'02 By Fund. Year'!B:B),0)</f>
        <v>0</v>
      </c>
      <c r="N2392" s="57">
        <f t="shared" si="150"/>
        <v>-0.69</v>
      </c>
      <c r="P2392" s="58">
        <f t="shared" si="151"/>
        <v>0</v>
      </c>
    </row>
    <row r="2393" spans="1:16" x14ac:dyDescent="0.3">
      <c r="A2393">
        <v>778</v>
      </c>
      <c r="B2393" t="s">
        <v>174</v>
      </c>
      <c r="C2393">
        <v>2002</v>
      </c>
      <c r="D2393" s="57">
        <v>5.97</v>
      </c>
      <c r="E2393" s="57">
        <v>0</v>
      </c>
      <c r="F2393" s="57">
        <v>0</v>
      </c>
      <c r="G2393" s="57">
        <v>0</v>
      </c>
      <c r="H2393" s="57">
        <v>0</v>
      </c>
      <c r="I2393" s="57">
        <v>0</v>
      </c>
      <c r="J2393" s="57">
        <v>5.97</v>
      </c>
      <c r="K2393" s="59" t="str">
        <f t="shared" si="148"/>
        <v>778.2002</v>
      </c>
      <c r="L2393" s="58">
        <f t="shared" si="149"/>
        <v>0</v>
      </c>
      <c r="M2393" s="58">
        <f>IFERROR(_xlfn.XLOOKUP(K2393,'02 By Fund. Year'!A:A,'02 By Fund. Year'!B:B),0)</f>
        <v>0</v>
      </c>
      <c r="N2393" s="57">
        <f t="shared" si="150"/>
        <v>0</v>
      </c>
      <c r="P2393" s="58">
        <f t="shared" si="151"/>
        <v>0</v>
      </c>
    </row>
    <row r="2394" spans="1:16" x14ac:dyDescent="0.3">
      <c r="A2394">
        <v>778</v>
      </c>
      <c r="B2394" t="s">
        <v>174</v>
      </c>
      <c r="C2394">
        <v>2001</v>
      </c>
      <c r="D2394" s="57">
        <v>9.6</v>
      </c>
      <c r="E2394" s="57">
        <v>0</v>
      </c>
      <c r="F2394" s="57">
        <v>0</v>
      </c>
      <c r="G2394" s="57">
        <v>0</v>
      </c>
      <c r="H2394" s="57">
        <v>0</v>
      </c>
      <c r="I2394" s="57">
        <v>0</v>
      </c>
      <c r="J2394" s="57">
        <v>9.6</v>
      </c>
      <c r="K2394" s="59" t="str">
        <f t="shared" si="148"/>
        <v>778.2001</v>
      </c>
      <c r="L2394" s="58">
        <f t="shared" si="149"/>
        <v>0</v>
      </c>
      <c r="M2394" s="58">
        <f>IFERROR(_xlfn.XLOOKUP(K2394,'02 By Fund. Year'!A:A,'02 By Fund. Year'!B:B),0)</f>
        <v>0</v>
      </c>
      <c r="N2394" s="57">
        <f t="shared" si="150"/>
        <v>0</v>
      </c>
      <c r="P2394" s="58">
        <f t="shared" si="151"/>
        <v>0</v>
      </c>
    </row>
    <row r="2395" spans="1:16" x14ac:dyDescent="0.3">
      <c r="A2395">
        <v>778</v>
      </c>
      <c r="B2395" t="s">
        <v>174</v>
      </c>
      <c r="C2395">
        <v>2000</v>
      </c>
      <c r="D2395" s="57">
        <v>13.37</v>
      </c>
      <c r="E2395" s="57">
        <v>0</v>
      </c>
      <c r="F2395" s="57">
        <v>0</v>
      </c>
      <c r="G2395" s="57">
        <v>0</v>
      </c>
      <c r="H2395" s="57">
        <v>0</v>
      </c>
      <c r="I2395" s="57">
        <v>0</v>
      </c>
      <c r="J2395" s="57">
        <v>13.37</v>
      </c>
      <c r="K2395" s="59" t="str">
        <f t="shared" si="148"/>
        <v>778.2000</v>
      </c>
      <c r="L2395" s="58">
        <f t="shared" si="149"/>
        <v>0</v>
      </c>
      <c r="M2395" s="58">
        <f>IFERROR(_xlfn.XLOOKUP(K2395,'02 By Fund. Year'!A:A,'02 By Fund. Year'!B:B),0)</f>
        <v>0</v>
      </c>
      <c r="N2395" s="57">
        <f t="shared" si="150"/>
        <v>0</v>
      </c>
      <c r="P2395" s="58">
        <f t="shared" si="151"/>
        <v>0</v>
      </c>
    </row>
    <row r="2396" spans="1:16" x14ac:dyDescent="0.3">
      <c r="A2396">
        <v>778</v>
      </c>
      <c r="B2396" t="s">
        <v>174</v>
      </c>
      <c r="C2396">
        <v>1999</v>
      </c>
      <c r="D2396" s="57">
        <v>7.96</v>
      </c>
      <c r="E2396" s="57">
        <v>0</v>
      </c>
      <c r="F2396" s="57">
        <v>0</v>
      </c>
      <c r="G2396" s="57">
        <v>0</v>
      </c>
      <c r="H2396" s="57">
        <v>0</v>
      </c>
      <c r="I2396" s="57">
        <v>0</v>
      </c>
      <c r="J2396" s="57">
        <v>7.96</v>
      </c>
      <c r="K2396" s="59" t="str">
        <f t="shared" si="148"/>
        <v>778.1999</v>
      </c>
      <c r="L2396" s="58">
        <f t="shared" si="149"/>
        <v>0</v>
      </c>
      <c r="M2396" s="58">
        <f>IFERROR(_xlfn.XLOOKUP(K2396,'02 By Fund. Year'!A:A,'02 By Fund. Year'!B:B),0)</f>
        <v>0</v>
      </c>
      <c r="N2396" s="57">
        <f t="shared" si="150"/>
        <v>0</v>
      </c>
      <c r="P2396" s="58">
        <f t="shared" si="151"/>
        <v>0</v>
      </c>
    </row>
    <row r="2397" spans="1:16" x14ac:dyDescent="0.3">
      <c r="A2397">
        <v>778</v>
      </c>
      <c r="B2397" t="s">
        <v>174</v>
      </c>
      <c r="C2397">
        <v>1998</v>
      </c>
      <c r="D2397" s="57">
        <v>6.09</v>
      </c>
      <c r="E2397" s="57">
        <v>0</v>
      </c>
      <c r="F2397" s="57">
        <v>0</v>
      </c>
      <c r="G2397" s="57">
        <v>0</v>
      </c>
      <c r="H2397" s="57">
        <v>0</v>
      </c>
      <c r="I2397" s="57">
        <v>0</v>
      </c>
      <c r="J2397" s="57">
        <v>6.09</v>
      </c>
      <c r="K2397" s="59" t="str">
        <f t="shared" si="148"/>
        <v>778.1998</v>
      </c>
      <c r="L2397" s="58">
        <f t="shared" si="149"/>
        <v>0</v>
      </c>
      <c r="M2397" s="58">
        <f>IFERROR(_xlfn.XLOOKUP(K2397,'02 By Fund. Year'!A:A,'02 By Fund. Year'!B:B),0)</f>
        <v>0</v>
      </c>
      <c r="N2397" s="57">
        <f t="shared" si="150"/>
        <v>0</v>
      </c>
      <c r="P2397" s="58">
        <f t="shared" si="151"/>
        <v>0</v>
      </c>
    </row>
    <row r="2398" spans="1:16" x14ac:dyDescent="0.3">
      <c r="A2398">
        <v>778</v>
      </c>
      <c r="B2398" t="s">
        <v>174</v>
      </c>
      <c r="C2398">
        <v>1997</v>
      </c>
      <c r="D2398" s="57">
        <v>1.29</v>
      </c>
      <c r="E2398" s="57">
        <v>0</v>
      </c>
      <c r="F2398" s="57">
        <v>0</v>
      </c>
      <c r="G2398" s="57">
        <v>0</v>
      </c>
      <c r="H2398" s="57">
        <v>0</v>
      </c>
      <c r="I2398" s="57">
        <v>0</v>
      </c>
      <c r="J2398" s="57">
        <v>1.29</v>
      </c>
      <c r="K2398" s="59" t="str">
        <f t="shared" si="148"/>
        <v>778.1997</v>
      </c>
      <c r="L2398" s="58">
        <f t="shared" si="149"/>
        <v>0</v>
      </c>
      <c r="M2398" s="58">
        <f>IFERROR(_xlfn.XLOOKUP(K2398,'02 By Fund. Year'!A:A,'02 By Fund. Year'!B:B),0)</f>
        <v>0</v>
      </c>
      <c r="N2398" s="57">
        <f t="shared" si="150"/>
        <v>0</v>
      </c>
      <c r="P2398" s="58">
        <f t="shared" si="151"/>
        <v>0</v>
      </c>
    </row>
    <row r="2399" spans="1:16" x14ac:dyDescent="0.3">
      <c r="A2399">
        <v>778</v>
      </c>
      <c r="B2399" t="s">
        <v>174</v>
      </c>
      <c r="C2399">
        <v>1996</v>
      </c>
      <c r="D2399" s="57">
        <v>0.94</v>
      </c>
      <c r="E2399" s="57">
        <v>0</v>
      </c>
      <c r="F2399" s="57">
        <v>0</v>
      </c>
      <c r="G2399" s="57">
        <v>0</v>
      </c>
      <c r="H2399" s="57">
        <v>0</v>
      </c>
      <c r="I2399" s="57">
        <v>0</v>
      </c>
      <c r="J2399" s="57">
        <v>0.94</v>
      </c>
      <c r="K2399" s="59" t="str">
        <f t="shared" si="148"/>
        <v>778.1996</v>
      </c>
      <c r="L2399" s="58">
        <f t="shared" si="149"/>
        <v>0</v>
      </c>
      <c r="M2399" s="58">
        <f>IFERROR(_xlfn.XLOOKUP(K2399,'02 By Fund. Year'!A:A,'02 By Fund. Year'!B:B),0)</f>
        <v>0</v>
      </c>
      <c r="N2399" s="57">
        <f t="shared" si="150"/>
        <v>0</v>
      </c>
      <c r="P2399" s="58">
        <f t="shared" si="151"/>
        <v>0</v>
      </c>
    </row>
    <row r="2400" spans="1:16" x14ac:dyDescent="0.3">
      <c r="A2400">
        <v>778</v>
      </c>
      <c r="B2400" t="s">
        <v>174</v>
      </c>
      <c r="C2400">
        <v>1995</v>
      </c>
      <c r="D2400" s="57">
        <v>0.64</v>
      </c>
      <c r="E2400" s="57">
        <v>0</v>
      </c>
      <c r="F2400" s="57">
        <v>0</v>
      </c>
      <c r="G2400" s="57">
        <v>0</v>
      </c>
      <c r="H2400" s="57">
        <v>0</v>
      </c>
      <c r="I2400" s="57">
        <v>0</v>
      </c>
      <c r="J2400" s="57">
        <v>0.64</v>
      </c>
      <c r="K2400" s="59" t="str">
        <f t="shared" si="148"/>
        <v>778.1995</v>
      </c>
      <c r="L2400" s="58">
        <f t="shared" si="149"/>
        <v>0</v>
      </c>
      <c r="M2400" s="58">
        <f>IFERROR(_xlfn.XLOOKUP(K2400,'02 By Fund. Year'!A:A,'02 By Fund. Year'!B:B),0)</f>
        <v>0</v>
      </c>
      <c r="N2400" s="57">
        <f t="shared" si="150"/>
        <v>0</v>
      </c>
      <c r="P2400" s="58">
        <f t="shared" si="151"/>
        <v>0</v>
      </c>
    </row>
    <row r="2401" spans="1:16" x14ac:dyDescent="0.3">
      <c r="A2401">
        <v>778</v>
      </c>
      <c r="B2401" t="s">
        <v>174</v>
      </c>
      <c r="C2401">
        <v>1994</v>
      </c>
      <c r="D2401" s="57">
        <v>0</v>
      </c>
      <c r="E2401" s="57">
        <v>0</v>
      </c>
      <c r="F2401" s="57">
        <v>0</v>
      </c>
      <c r="G2401" s="57">
        <v>0</v>
      </c>
      <c r="H2401" s="57">
        <v>0</v>
      </c>
      <c r="I2401" s="57">
        <v>0</v>
      </c>
      <c r="J2401" s="57">
        <v>0</v>
      </c>
      <c r="K2401" s="59" t="str">
        <f t="shared" si="148"/>
        <v>778.1994</v>
      </c>
      <c r="L2401" s="58">
        <f t="shared" si="149"/>
        <v>0</v>
      </c>
      <c r="M2401" s="58">
        <f>IFERROR(_xlfn.XLOOKUP(K2401,'02 By Fund. Year'!A:A,'02 By Fund. Year'!B:B),0)</f>
        <v>0</v>
      </c>
      <c r="N2401" s="57">
        <f t="shared" si="150"/>
        <v>0</v>
      </c>
      <c r="P2401" s="58">
        <f t="shared" si="151"/>
        <v>0</v>
      </c>
    </row>
    <row r="2402" spans="1:16" x14ac:dyDescent="0.3">
      <c r="A2402">
        <v>778</v>
      </c>
      <c r="B2402" t="s">
        <v>174</v>
      </c>
      <c r="C2402">
        <v>1993</v>
      </c>
      <c r="D2402" s="57">
        <v>0.64</v>
      </c>
      <c r="E2402" s="57">
        <v>0</v>
      </c>
      <c r="F2402" s="57">
        <v>0</v>
      </c>
      <c r="G2402" s="57">
        <v>0</v>
      </c>
      <c r="H2402" s="57">
        <v>0</v>
      </c>
      <c r="I2402" s="57">
        <v>0</v>
      </c>
      <c r="J2402" s="57">
        <v>0.64</v>
      </c>
      <c r="K2402" s="59" t="str">
        <f t="shared" si="148"/>
        <v>778.1993</v>
      </c>
      <c r="L2402" s="58">
        <f t="shared" si="149"/>
        <v>0</v>
      </c>
      <c r="M2402" s="58">
        <f>IFERROR(_xlfn.XLOOKUP(K2402,'02 By Fund. Year'!A:A,'02 By Fund. Year'!B:B),0)</f>
        <v>0</v>
      </c>
      <c r="N2402" s="57">
        <f t="shared" si="150"/>
        <v>0</v>
      </c>
      <c r="P2402" s="58">
        <f t="shared" si="151"/>
        <v>0</v>
      </c>
    </row>
    <row r="2403" spans="1:16" x14ac:dyDescent="0.3">
      <c r="A2403">
        <v>778</v>
      </c>
      <c r="B2403" t="s">
        <v>174</v>
      </c>
      <c r="C2403">
        <v>1992</v>
      </c>
      <c r="D2403" s="57">
        <v>0.74</v>
      </c>
      <c r="E2403" s="57">
        <v>0</v>
      </c>
      <c r="F2403" s="57">
        <v>0</v>
      </c>
      <c r="G2403" s="57">
        <v>0</v>
      </c>
      <c r="H2403" s="57">
        <v>0</v>
      </c>
      <c r="I2403" s="57">
        <v>0</v>
      </c>
      <c r="J2403" s="57">
        <v>0.74</v>
      </c>
      <c r="K2403" s="59" t="str">
        <f t="shared" si="148"/>
        <v>778.1992</v>
      </c>
      <c r="L2403" s="58">
        <f t="shared" si="149"/>
        <v>0</v>
      </c>
      <c r="M2403" s="58">
        <f>IFERROR(_xlfn.XLOOKUP(K2403,'02 By Fund. Year'!A:A,'02 By Fund. Year'!B:B),0)</f>
        <v>0</v>
      </c>
      <c r="N2403" s="57">
        <f t="shared" si="150"/>
        <v>0</v>
      </c>
      <c r="P2403" s="58">
        <f t="shared" si="151"/>
        <v>0</v>
      </c>
    </row>
    <row r="2404" spans="1:16" x14ac:dyDescent="0.3">
      <c r="A2404">
        <v>778</v>
      </c>
      <c r="B2404" t="s">
        <v>174</v>
      </c>
      <c r="C2404">
        <v>1991</v>
      </c>
      <c r="D2404" s="57">
        <v>0.82</v>
      </c>
      <c r="E2404" s="57">
        <v>0</v>
      </c>
      <c r="F2404" s="57">
        <v>0</v>
      </c>
      <c r="G2404" s="57">
        <v>0</v>
      </c>
      <c r="H2404" s="57">
        <v>0</v>
      </c>
      <c r="I2404" s="57">
        <v>0</v>
      </c>
      <c r="J2404" s="57">
        <v>0.82</v>
      </c>
      <c r="K2404" s="59" t="str">
        <f t="shared" si="148"/>
        <v>778.1991</v>
      </c>
      <c r="L2404" s="58">
        <f t="shared" si="149"/>
        <v>0</v>
      </c>
      <c r="M2404" s="58">
        <f>IFERROR(_xlfn.XLOOKUP(K2404,'02 By Fund. Year'!A:A,'02 By Fund. Year'!B:B),0)</f>
        <v>0</v>
      </c>
      <c r="N2404" s="57">
        <f t="shared" si="150"/>
        <v>0</v>
      </c>
      <c r="P2404" s="58">
        <f t="shared" si="151"/>
        <v>0</v>
      </c>
    </row>
    <row r="2405" spans="1:16" x14ac:dyDescent="0.3">
      <c r="A2405">
        <v>778</v>
      </c>
      <c r="B2405" t="s">
        <v>174</v>
      </c>
      <c r="C2405">
        <v>1990</v>
      </c>
      <c r="D2405" s="57">
        <v>0.96</v>
      </c>
      <c r="E2405" s="57">
        <v>0</v>
      </c>
      <c r="F2405" s="57">
        <v>0</v>
      </c>
      <c r="G2405" s="57">
        <v>0</v>
      </c>
      <c r="H2405" s="57">
        <v>0</v>
      </c>
      <c r="I2405" s="57">
        <v>0</v>
      </c>
      <c r="J2405" s="57">
        <v>0.96</v>
      </c>
      <c r="K2405" s="59" t="str">
        <f t="shared" si="148"/>
        <v>778.1990</v>
      </c>
      <c r="L2405" s="58">
        <f t="shared" si="149"/>
        <v>0</v>
      </c>
      <c r="M2405" s="58">
        <f>IFERROR(_xlfn.XLOOKUP(K2405,'02 By Fund. Year'!A:A,'02 By Fund. Year'!B:B),0)</f>
        <v>0</v>
      </c>
      <c r="N2405" s="57">
        <f t="shared" si="150"/>
        <v>0</v>
      </c>
      <c r="P2405" s="58">
        <f t="shared" si="151"/>
        <v>0</v>
      </c>
    </row>
    <row r="2406" spans="1:16" x14ac:dyDescent="0.3">
      <c r="A2406">
        <v>778</v>
      </c>
      <c r="B2406" t="s">
        <v>174</v>
      </c>
      <c r="C2406">
        <v>1989</v>
      </c>
      <c r="D2406" s="57">
        <v>0.99</v>
      </c>
      <c r="E2406" s="57">
        <v>0</v>
      </c>
      <c r="F2406" s="57">
        <v>0</v>
      </c>
      <c r="G2406" s="57">
        <v>0</v>
      </c>
      <c r="H2406" s="57">
        <v>0</v>
      </c>
      <c r="I2406" s="57">
        <v>0</v>
      </c>
      <c r="J2406" s="57">
        <v>0.99</v>
      </c>
      <c r="K2406" s="59" t="str">
        <f t="shared" si="148"/>
        <v>778.1989</v>
      </c>
      <c r="L2406" s="58">
        <f t="shared" si="149"/>
        <v>0</v>
      </c>
      <c r="M2406" s="58">
        <f>IFERROR(_xlfn.XLOOKUP(K2406,'02 By Fund. Year'!A:A,'02 By Fund. Year'!B:B),0)</f>
        <v>0</v>
      </c>
      <c r="N2406" s="57">
        <f t="shared" si="150"/>
        <v>0</v>
      </c>
      <c r="P2406" s="58">
        <f t="shared" si="151"/>
        <v>0</v>
      </c>
    </row>
    <row r="2407" spans="1:16" x14ac:dyDescent="0.3">
      <c r="A2407">
        <v>778</v>
      </c>
      <c r="B2407" t="s">
        <v>174</v>
      </c>
      <c r="C2407">
        <v>1988</v>
      </c>
      <c r="D2407" s="57">
        <v>1.01</v>
      </c>
      <c r="E2407" s="57">
        <v>0</v>
      </c>
      <c r="F2407" s="57">
        <v>0</v>
      </c>
      <c r="G2407" s="57">
        <v>0</v>
      </c>
      <c r="H2407" s="57">
        <v>0</v>
      </c>
      <c r="I2407" s="57">
        <v>0</v>
      </c>
      <c r="J2407" s="57">
        <v>1.01</v>
      </c>
      <c r="K2407" s="59" t="str">
        <f t="shared" si="148"/>
        <v>778.1988</v>
      </c>
      <c r="L2407" s="58">
        <f t="shared" si="149"/>
        <v>0</v>
      </c>
      <c r="M2407" s="58">
        <f>IFERROR(_xlfn.XLOOKUP(K2407,'02 By Fund. Year'!A:A,'02 By Fund. Year'!B:B),0)</f>
        <v>0</v>
      </c>
      <c r="N2407" s="57">
        <f t="shared" si="150"/>
        <v>0</v>
      </c>
      <c r="P2407" s="58">
        <f t="shared" si="151"/>
        <v>0</v>
      </c>
    </row>
    <row r="2408" spans="1:16" x14ac:dyDescent="0.3">
      <c r="A2408">
        <v>778</v>
      </c>
      <c r="B2408" t="s">
        <v>174</v>
      </c>
      <c r="C2408">
        <v>1987</v>
      </c>
      <c r="D2408" s="57">
        <v>3.07</v>
      </c>
      <c r="E2408" s="57">
        <v>0</v>
      </c>
      <c r="F2408" s="57">
        <v>0</v>
      </c>
      <c r="G2408" s="57">
        <v>0</v>
      </c>
      <c r="H2408" s="57">
        <v>2.12</v>
      </c>
      <c r="I2408" s="57">
        <v>0</v>
      </c>
      <c r="J2408" s="57">
        <v>0.95</v>
      </c>
      <c r="K2408" s="59" t="str">
        <f t="shared" si="148"/>
        <v>778.1987</v>
      </c>
      <c r="L2408" s="58">
        <f t="shared" si="149"/>
        <v>0</v>
      </c>
      <c r="M2408" s="58">
        <f>IFERROR(_xlfn.XLOOKUP(K2408,'02 By Fund. Year'!A:A,'02 By Fund. Year'!B:B),0)</f>
        <v>0</v>
      </c>
      <c r="N2408" s="57">
        <f t="shared" si="150"/>
        <v>0</v>
      </c>
      <c r="P2408" s="58">
        <f t="shared" si="151"/>
        <v>-2.12</v>
      </c>
    </row>
    <row r="2409" spans="1:16" x14ac:dyDescent="0.3">
      <c r="A2409">
        <v>778</v>
      </c>
      <c r="B2409" t="s">
        <v>174</v>
      </c>
      <c r="C2409">
        <v>1986</v>
      </c>
      <c r="D2409" s="57">
        <v>2.4300000000000002</v>
      </c>
      <c r="E2409" s="57">
        <v>0</v>
      </c>
      <c r="F2409" s="57">
        <v>0</v>
      </c>
      <c r="G2409" s="57">
        <v>0</v>
      </c>
      <c r="H2409" s="57">
        <v>1.74</v>
      </c>
      <c r="I2409" s="57">
        <v>0</v>
      </c>
      <c r="J2409" s="57">
        <v>0.69</v>
      </c>
      <c r="K2409" s="59" t="str">
        <f t="shared" si="148"/>
        <v>778.1986</v>
      </c>
      <c r="L2409" s="58">
        <f t="shared" si="149"/>
        <v>0</v>
      </c>
      <c r="M2409" s="58">
        <f>IFERROR(_xlfn.XLOOKUP(K2409,'02 By Fund. Year'!A:A,'02 By Fund. Year'!B:B),0)</f>
        <v>0</v>
      </c>
      <c r="N2409" s="57">
        <f t="shared" si="150"/>
        <v>0</v>
      </c>
      <c r="P2409" s="58">
        <f t="shared" si="151"/>
        <v>-1.74</v>
      </c>
    </row>
    <row r="2410" spans="1:16" x14ac:dyDescent="0.3">
      <c r="A2410">
        <v>778</v>
      </c>
      <c r="B2410" t="s">
        <v>174</v>
      </c>
      <c r="C2410">
        <v>1985</v>
      </c>
      <c r="D2410" s="57">
        <v>2.1800000000000002</v>
      </c>
      <c r="E2410" s="57">
        <v>0</v>
      </c>
      <c r="F2410" s="57">
        <v>0</v>
      </c>
      <c r="G2410" s="57">
        <v>0</v>
      </c>
      <c r="H2410" s="57">
        <v>1.69</v>
      </c>
      <c r="I2410" s="57">
        <v>0</v>
      </c>
      <c r="J2410" s="57">
        <v>0.49</v>
      </c>
      <c r="K2410" s="59" t="str">
        <f t="shared" si="148"/>
        <v>778.1985</v>
      </c>
      <c r="L2410" s="58">
        <f t="shared" si="149"/>
        <v>0</v>
      </c>
      <c r="M2410" s="58">
        <f>IFERROR(_xlfn.XLOOKUP(K2410,'02 By Fund. Year'!A:A,'02 By Fund. Year'!B:B),0)</f>
        <v>0</v>
      </c>
      <c r="N2410" s="57">
        <f t="shared" si="150"/>
        <v>0</v>
      </c>
      <c r="P2410" s="58">
        <f t="shared" si="151"/>
        <v>-1.69</v>
      </c>
    </row>
    <row r="2411" spans="1:16" x14ac:dyDescent="0.3">
      <c r="A2411">
        <v>778</v>
      </c>
      <c r="B2411" t="s">
        <v>174</v>
      </c>
      <c r="C2411">
        <v>1984</v>
      </c>
      <c r="D2411" s="57">
        <v>1.57</v>
      </c>
      <c r="E2411" s="57">
        <v>0</v>
      </c>
      <c r="F2411" s="57">
        <v>0</v>
      </c>
      <c r="G2411" s="57">
        <v>0</v>
      </c>
      <c r="H2411" s="57">
        <v>1.56</v>
      </c>
      <c r="I2411" s="57">
        <v>0</v>
      </c>
      <c r="J2411" s="57">
        <v>0.01</v>
      </c>
      <c r="K2411" s="59" t="str">
        <f t="shared" si="148"/>
        <v>778.1984</v>
      </c>
      <c r="L2411" s="58">
        <f t="shared" si="149"/>
        <v>0</v>
      </c>
      <c r="M2411" s="58">
        <f>IFERROR(_xlfn.XLOOKUP(K2411,'02 By Fund. Year'!A:A,'02 By Fund. Year'!B:B),0)</f>
        <v>0</v>
      </c>
      <c r="N2411" s="57">
        <f t="shared" si="150"/>
        <v>0</v>
      </c>
      <c r="P2411" s="58">
        <f t="shared" si="151"/>
        <v>-1.56</v>
      </c>
    </row>
    <row r="2412" spans="1:16" x14ac:dyDescent="0.3">
      <c r="A2412">
        <v>778</v>
      </c>
      <c r="B2412" t="s">
        <v>174</v>
      </c>
      <c r="C2412">
        <v>1983</v>
      </c>
      <c r="D2412" s="57">
        <v>0.37</v>
      </c>
      <c r="E2412" s="57">
        <v>0</v>
      </c>
      <c r="F2412" s="57">
        <v>0</v>
      </c>
      <c r="G2412" s="57">
        <v>0</v>
      </c>
      <c r="H2412" s="57">
        <v>0.37</v>
      </c>
      <c r="I2412" s="57">
        <v>0</v>
      </c>
      <c r="J2412" s="57">
        <v>0</v>
      </c>
      <c r="K2412" s="59" t="str">
        <f t="shared" si="148"/>
        <v>778.1983</v>
      </c>
      <c r="L2412" s="58">
        <f t="shared" si="149"/>
        <v>0</v>
      </c>
      <c r="M2412" s="58">
        <f>IFERROR(_xlfn.XLOOKUP(K2412,'02 By Fund. Year'!A:A,'02 By Fund. Year'!B:B),0)</f>
        <v>0</v>
      </c>
      <c r="N2412" s="57">
        <f t="shared" si="150"/>
        <v>0</v>
      </c>
      <c r="P2412" s="58">
        <f t="shared" si="151"/>
        <v>-0.37</v>
      </c>
    </row>
    <row r="2413" spans="1:16" x14ac:dyDescent="0.3">
      <c r="A2413">
        <v>780</v>
      </c>
      <c r="B2413" t="s">
        <v>175</v>
      </c>
      <c r="C2413">
        <v>2020</v>
      </c>
      <c r="D2413" s="57">
        <v>0</v>
      </c>
      <c r="E2413" s="57">
        <v>0</v>
      </c>
      <c r="F2413" s="57">
        <v>0</v>
      </c>
      <c r="G2413" s="57">
        <v>0</v>
      </c>
      <c r="H2413" s="57">
        <v>0</v>
      </c>
      <c r="I2413" s="57">
        <v>0</v>
      </c>
      <c r="J2413" s="57">
        <v>0</v>
      </c>
      <c r="K2413" s="59" t="str">
        <f t="shared" si="148"/>
        <v>780.2020</v>
      </c>
      <c r="L2413" s="58">
        <f t="shared" si="149"/>
        <v>0</v>
      </c>
      <c r="M2413" s="58">
        <f>IFERROR(_xlfn.XLOOKUP(K2413,'02 By Fund. Year'!A:A,'02 By Fund. Year'!B:B),0)</f>
        <v>0</v>
      </c>
      <c r="N2413" s="57">
        <f t="shared" si="150"/>
        <v>0</v>
      </c>
      <c r="P2413" s="58">
        <f t="shared" si="151"/>
        <v>0</v>
      </c>
    </row>
    <row r="2414" spans="1:16" x14ac:dyDescent="0.3">
      <c r="A2414">
        <v>780</v>
      </c>
      <c r="B2414" t="s">
        <v>175</v>
      </c>
      <c r="C2414">
        <v>1994</v>
      </c>
      <c r="D2414" s="57">
        <v>0</v>
      </c>
      <c r="E2414" s="57">
        <v>0</v>
      </c>
      <c r="F2414" s="57">
        <v>0</v>
      </c>
      <c r="G2414" s="57">
        <v>0</v>
      </c>
      <c r="H2414" s="57">
        <v>0</v>
      </c>
      <c r="I2414" s="57">
        <v>0</v>
      </c>
      <c r="J2414" s="57">
        <v>0</v>
      </c>
      <c r="K2414" s="59" t="str">
        <f t="shared" si="148"/>
        <v>780.1994</v>
      </c>
      <c r="L2414" s="58">
        <f t="shared" si="149"/>
        <v>0</v>
      </c>
      <c r="M2414" s="58">
        <f>IFERROR(_xlfn.XLOOKUP(K2414,'02 By Fund. Year'!A:A,'02 By Fund. Year'!B:B),0)</f>
        <v>0</v>
      </c>
      <c r="N2414" s="57">
        <f t="shared" si="150"/>
        <v>0</v>
      </c>
      <c r="P2414" s="58">
        <f t="shared" si="151"/>
        <v>0</v>
      </c>
    </row>
    <row r="2415" spans="1:16" x14ac:dyDescent="0.3">
      <c r="A2415">
        <v>780</v>
      </c>
      <c r="B2415" t="s">
        <v>175</v>
      </c>
      <c r="C2415">
        <v>1993</v>
      </c>
      <c r="D2415" s="57">
        <v>0.02</v>
      </c>
      <c r="E2415" s="57">
        <v>0</v>
      </c>
      <c r="F2415" s="57">
        <v>0</v>
      </c>
      <c r="G2415" s="57">
        <v>0</v>
      </c>
      <c r="H2415" s="57">
        <v>0</v>
      </c>
      <c r="I2415" s="57">
        <v>0</v>
      </c>
      <c r="J2415" s="57">
        <v>0.02</v>
      </c>
      <c r="K2415" s="59" t="str">
        <f t="shared" si="148"/>
        <v>780.1993</v>
      </c>
      <c r="L2415" s="58">
        <f t="shared" si="149"/>
        <v>0</v>
      </c>
      <c r="M2415" s="58">
        <f>IFERROR(_xlfn.XLOOKUP(K2415,'02 By Fund. Year'!A:A,'02 By Fund. Year'!B:B),0)</f>
        <v>0</v>
      </c>
      <c r="N2415" s="57">
        <f t="shared" si="150"/>
        <v>0</v>
      </c>
      <c r="P2415" s="58">
        <f t="shared" si="151"/>
        <v>0</v>
      </c>
    </row>
    <row r="2416" spans="1:16" x14ac:dyDescent="0.3">
      <c r="A2416">
        <v>780</v>
      </c>
      <c r="B2416" t="s">
        <v>175</v>
      </c>
      <c r="C2416">
        <v>1992</v>
      </c>
      <c r="D2416" s="57">
        <v>0.02</v>
      </c>
      <c r="E2416" s="57">
        <v>0</v>
      </c>
      <c r="F2416" s="57">
        <v>0</v>
      </c>
      <c r="G2416" s="57">
        <v>0</v>
      </c>
      <c r="H2416" s="57">
        <v>0</v>
      </c>
      <c r="I2416" s="57">
        <v>0</v>
      </c>
      <c r="J2416" s="57">
        <v>0.02</v>
      </c>
      <c r="K2416" s="59" t="str">
        <f t="shared" si="148"/>
        <v>780.1992</v>
      </c>
      <c r="L2416" s="58">
        <f t="shared" si="149"/>
        <v>0</v>
      </c>
      <c r="M2416" s="58">
        <f>IFERROR(_xlfn.XLOOKUP(K2416,'02 By Fund. Year'!A:A,'02 By Fund. Year'!B:B),0)</f>
        <v>0</v>
      </c>
      <c r="N2416" s="57">
        <f t="shared" si="150"/>
        <v>0</v>
      </c>
      <c r="P2416" s="58">
        <f t="shared" si="151"/>
        <v>0</v>
      </c>
    </row>
    <row r="2417" spans="1:16" x14ac:dyDescent="0.3">
      <c r="A2417">
        <v>780</v>
      </c>
      <c r="B2417" t="s">
        <v>175</v>
      </c>
      <c r="C2417">
        <v>1991</v>
      </c>
      <c r="D2417" s="57">
        <v>0.02</v>
      </c>
      <c r="E2417" s="57">
        <v>0</v>
      </c>
      <c r="F2417" s="57">
        <v>0</v>
      </c>
      <c r="G2417" s="57">
        <v>0</v>
      </c>
      <c r="H2417" s="57">
        <v>0</v>
      </c>
      <c r="I2417" s="57">
        <v>0</v>
      </c>
      <c r="J2417" s="57">
        <v>0.02</v>
      </c>
      <c r="K2417" s="59" t="str">
        <f t="shared" si="148"/>
        <v>780.1991</v>
      </c>
      <c r="L2417" s="58">
        <f t="shared" si="149"/>
        <v>0</v>
      </c>
      <c r="M2417" s="58">
        <f>IFERROR(_xlfn.XLOOKUP(K2417,'02 By Fund. Year'!A:A,'02 By Fund. Year'!B:B),0)</f>
        <v>0</v>
      </c>
      <c r="N2417" s="57">
        <f t="shared" si="150"/>
        <v>0</v>
      </c>
      <c r="P2417" s="58">
        <f t="shared" si="151"/>
        <v>0</v>
      </c>
    </row>
    <row r="2418" spans="1:16" x14ac:dyDescent="0.3">
      <c r="A2418">
        <v>780</v>
      </c>
      <c r="B2418" t="s">
        <v>175</v>
      </c>
      <c r="C2418">
        <v>1990</v>
      </c>
      <c r="D2418" s="57">
        <v>0.03</v>
      </c>
      <c r="E2418" s="57">
        <v>0</v>
      </c>
      <c r="F2418" s="57">
        <v>0</v>
      </c>
      <c r="G2418" s="57">
        <v>0</v>
      </c>
      <c r="H2418" s="57">
        <v>0</v>
      </c>
      <c r="I2418" s="57">
        <v>0</v>
      </c>
      <c r="J2418" s="57">
        <v>0.03</v>
      </c>
      <c r="K2418" s="59" t="str">
        <f t="shared" si="148"/>
        <v>780.1990</v>
      </c>
      <c r="L2418" s="58">
        <f t="shared" si="149"/>
        <v>0</v>
      </c>
      <c r="M2418" s="58">
        <f>IFERROR(_xlfn.XLOOKUP(K2418,'02 By Fund. Year'!A:A,'02 By Fund. Year'!B:B),0)</f>
        <v>0</v>
      </c>
      <c r="N2418" s="57">
        <f t="shared" si="150"/>
        <v>0</v>
      </c>
      <c r="P2418" s="58">
        <f t="shared" si="151"/>
        <v>0</v>
      </c>
    </row>
    <row r="2419" spans="1:16" x14ac:dyDescent="0.3">
      <c r="A2419">
        <v>780</v>
      </c>
      <c r="B2419" t="s">
        <v>175</v>
      </c>
      <c r="C2419">
        <v>1989</v>
      </c>
      <c r="D2419" s="57">
        <v>0.03</v>
      </c>
      <c r="E2419" s="57">
        <v>0</v>
      </c>
      <c r="F2419" s="57">
        <v>0</v>
      </c>
      <c r="G2419" s="57">
        <v>0</v>
      </c>
      <c r="H2419" s="57">
        <v>0</v>
      </c>
      <c r="I2419" s="57">
        <v>0</v>
      </c>
      <c r="J2419" s="57">
        <v>0.03</v>
      </c>
      <c r="K2419" s="59" t="str">
        <f t="shared" si="148"/>
        <v>780.1989</v>
      </c>
      <c r="L2419" s="58">
        <f t="shared" si="149"/>
        <v>0</v>
      </c>
      <c r="M2419" s="58">
        <f>IFERROR(_xlfn.XLOOKUP(K2419,'02 By Fund. Year'!A:A,'02 By Fund. Year'!B:B),0)</f>
        <v>0</v>
      </c>
      <c r="N2419" s="57">
        <f t="shared" si="150"/>
        <v>0</v>
      </c>
      <c r="P2419" s="58">
        <f t="shared" si="151"/>
        <v>0</v>
      </c>
    </row>
    <row r="2420" spans="1:16" x14ac:dyDescent="0.3">
      <c r="A2420">
        <v>780</v>
      </c>
      <c r="B2420" t="s">
        <v>175</v>
      </c>
      <c r="C2420">
        <v>1988</v>
      </c>
      <c r="D2420" s="57">
        <v>0.03</v>
      </c>
      <c r="E2420" s="57">
        <v>0</v>
      </c>
      <c r="F2420" s="57">
        <v>0</v>
      </c>
      <c r="G2420" s="57">
        <v>0</v>
      </c>
      <c r="H2420" s="57">
        <v>0</v>
      </c>
      <c r="I2420" s="57">
        <v>0</v>
      </c>
      <c r="J2420" s="57">
        <v>0.03</v>
      </c>
      <c r="K2420" s="59" t="str">
        <f t="shared" si="148"/>
        <v>780.1988</v>
      </c>
      <c r="L2420" s="58">
        <f t="shared" si="149"/>
        <v>0</v>
      </c>
      <c r="M2420" s="58">
        <f>IFERROR(_xlfn.XLOOKUP(K2420,'02 By Fund. Year'!A:A,'02 By Fund. Year'!B:B),0)</f>
        <v>0</v>
      </c>
      <c r="N2420" s="57">
        <f t="shared" si="150"/>
        <v>0</v>
      </c>
      <c r="P2420" s="58">
        <f t="shared" si="151"/>
        <v>0</v>
      </c>
    </row>
    <row r="2421" spans="1:16" x14ac:dyDescent="0.3">
      <c r="A2421">
        <v>780</v>
      </c>
      <c r="B2421" t="s">
        <v>175</v>
      </c>
      <c r="C2421">
        <v>1987</v>
      </c>
      <c r="D2421" s="57">
        <v>0.09</v>
      </c>
      <c r="E2421" s="57">
        <v>0</v>
      </c>
      <c r="F2421" s="57">
        <v>0</v>
      </c>
      <c r="G2421" s="57">
        <v>0</v>
      </c>
      <c r="H2421" s="57">
        <v>0.06</v>
      </c>
      <c r="I2421" s="57">
        <v>0</v>
      </c>
      <c r="J2421" s="57">
        <v>0.03</v>
      </c>
      <c r="K2421" s="59" t="str">
        <f t="shared" si="148"/>
        <v>780.1987</v>
      </c>
      <c r="L2421" s="58">
        <f t="shared" si="149"/>
        <v>0</v>
      </c>
      <c r="M2421" s="58">
        <f>IFERROR(_xlfn.XLOOKUP(K2421,'02 By Fund. Year'!A:A,'02 By Fund. Year'!B:B),0)</f>
        <v>0</v>
      </c>
      <c r="N2421" s="57">
        <f t="shared" si="150"/>
        <v>0</v>
      </c>
      <c r="P2421" s="58">
        <f t="shared" si="151"/>
        <v>-0.06</v>
      </c>
    </row>
    <row r="2422" spans="1:16" x14ac:dyDescent="0.3">
      <c r="A2422">
        <v>780</v>
      </c>
      <c r="B2422" t="s">
        <v>175</v>
      </c>
      <c r="C2422">
        <v>1986</v>
      </c>
      <c r="D2422" s="57">
        <v>7.0000000000000007E-2</v>
      </c>
      <c r="E2422" s="57">
        <v>0</v>
      </c>
      <c r="F2422" s="57">
        <v>0</v>
      </c>
      <c r="G2422" s="57">
        <v>0</v>
      </c>
      <c r="H2422" s="57">
        <v>0.05</v>
      </c>
      <c r="I2422" s="57">
        <v>0</v>
      </c>
      <c r="J2422" s="57">
        <v>0.02</v>
      </c>
      <c r="K2422" s="59" t="str">
        <f t="shared" si="148"/>
        <v>780.1986</v>
      </c>
      <c r="L2422" s="58">
        <f t="shared" si="149"/>
        <v>0</v>
      </c>
      <c r="M2422" s="58">
        <f>IFERROR(_xlfn.XLOOKUP(K2422,'02 By Fund. Year'!A:A,'02 By Fund. Year'!B:B),0)</f>
        <v>0</v>
      </c>
      <c r="N2422" s="57">
        <f t="shared" si="150"/>
        <v>0</v>
      </c>
      <c r="P2422" s="58">
        <f t="shared" si="151"/>
        <v>-0.05</v>
      </c>
    </row>
    <row r="2423" spans="1:16" x14ac:dyDescent="0.3">
      <c r="A2423">
        <v>780</v>
      </c>
      <c r="B2423" t="s">
        <v>175</v>
      </c>
      <c r="C2423">
        <v>1985</v>
      </c>
      <c r="D2423" s="57">
        <v>0.06</v>
      </c>
      <c r="E2423" s="57">
        <v>0</v>
      </c>
      <c r="F2423" s="57">
        <v>0</v>
      </c>
      <c r="G2423" s="57">
        <v>0</v>
      </c>
      <c r="H2423" s="57">
        <v>0.05</v>
      </c>
      <c r="I2423" s="57">
        <v>0</v>
      </c>
      <c r="J2423" s="57">
        <v>0.01</v>
      </c>
      <c r="K2423" s="59" t="str">
        <f t="shared" si="148"/>
        <v>780.1985</v>
      </c>
      <c r="L2423" s="58">
        <f t="shared" si="149"/>
        <v>0</v>
      </c>
      <c r="M2423" s="58">
        <f>IFERROR(_xlfn.XLOOKUP(K2423,'02 By Fund. Year'!A:A,'02 By Fund. Year'!B:B),0)</f>
        <v>0</v>
      </c>
      <c r="N2423" s="57">
        <f t="shared" si="150"/>
        <v>0</v>
      </c>
      <c r="P2423" s="58">
        <f t="shared" si="151"/>
        <v>-0.05</v>
      </c>
    </row>
    <row r="2424" spans="1:16" x14ac:dyDescent="0.3">
      <c r="A2424">
        <v>780</v>
      </c>
      <c r="B2424" t="s">
        <v>175</v>
      </c>
      <c r="C2424">
        <v>1984</v>
      </c>
      <c r="D2424" s="57">
        <v>0.05</v>
      </c>
      <c r="E2424" s="57">
        <v>0</v>
      </c>
      <c r="F2424" s="57">
        <v>0</v>
      </c>
      <c r="G2424" s="57">
        <v>0</v>
      </c>
      <c r="H2424" s="57">
        <v>0.05</v>
      </c>
      <c r="I2424" s="57">
        <v>0</v>
      </c>
      <c r="J2424" s="57">
        <v>0</v>
      </c>
      <c r="K2424" s="59" t="str">
        <f t="shared" si="148"/>
        <v>780.1984</v>
      </c>
      <c r="L2424" s="58">
        <f t="shared" si="149"/>
        <v>0</v>
      </c>
      <c r="M2424" s="58">
        <f>IFERROR(_xlfn.XLOOKUP(K2424,'02 By Fund. Year'!A:A,'02 By Fund. Year'!B:B),0)</f>
        <v>0</v>
      </c>
      <c r="N2424" s="57">
        <f t="shared" si="150"/>
        <v>0</v>
      </c>
      <c r="P2424" s="58">
        <f t="shared" si="151"/>
        <v>-0.05</v>
      </c>
    </row>
    <row r="2425" spans="1:16" x14ac:dyDescent="0.3">
      <c r="A2425">
        <v>780</v>
      </c>
      <c r="B2425" t="s">
        <v>175</v>
      </c>
      <c r="C2425">
        <v>1983</v>
      </c>
      <c r="D2425" s="57">
        <v>0.01</v>
      </c>
      <c r="E2425" s="57">
        <v>0</v>
      </c>
      <c r="F2425" s="57">
        <v>0</v>
      </c>
      <c r="G2425" s="57">
        <v>0</v>
      </c>
      <c r="H2425" s="57">
        <v>0.01</v>
      </c>
      <c r="I2425" s="57">
        <v>0</v>
      </c>
      <c r="J2425" s="57">
        <v>0</v>
      </c>
      <c r="K2425" s="59" t="str">
        <f t="shared" si="148"/>
        <v>780.1983</v>
      </c>
      <c r="L2425" s="58">
        <f t="shared" si="149"/>
        <v>0</v>
      </c>
      <c r="M2425" s="58">
        <f>IFERROR(_xlfn.XLOOKUP(K2425,'02 By Fund. Year'!A:A,'02 By Fund. Year'!B:B),0)</f>
        <v>0</v>
      </c>
      <c r="N2425" s="57">
        <f t="shared" si="150"/>
        <v>0</v>
      </c>
      <c r="P2425" s="58">
        <f t="shared" si="151"/>
        <v>-0.01</v>
      </c>
    </row>
    <row r="2426" spans="1:16" x14ac:dyDescent="0.3">
      <c r="A2426">
        <v>781</v>
      </c>
      <c r="B2426" t="s">
        <v>176</v>
      </c>
      <c r="C2426">
        <v>2025</v>
      </c>
      <c r="D2426" s="57">
        <v>795042.53</v>
      </c>
      <c r="E2426" s="57">
        <v>259.45</v>
      </c>
      <c r="F2426" s="57">
        <v>-855.84</v>
      </c>
      <c r="G2426" s="57">
        <v>3.85</v>
      </c>
      <c r="H2426" s="57">
        <v>765545.4</v>
      </c>
      <c r="I2426" s="57">
        <v>20314.89</v>
      </c>
      <c r="J2426" s="57">
        <v>8582</v>
      </c>
      <c r="K2426" s="59" t="str">
        <f t="shared" si="148"/>
        <v>781.2025</v>
      </c>
      <c r="L2426" s="58">
        <f t="shared" si="149"/>
        <v>-600.24000000000012</v>
      </c>
      <c r="M2426" s="58">
        <f>IFERROR(_xlfn.XLOOKUP(K2426,'02 By Fund. Year'!A:A,'02 By Fund. Year'!B:B),0)</f>
        <v>-2898.63</v>
      </c>
      <c r="N2426" s="57">
        <f t="shared" si="150"/>
        <v>-3498.8700000000003</v>
      </c>
      <c r="P2426" s="58">
        <f t="shared" si="151"/>
        <v>-762646.77</v>
      </c>
    </row>
    <row r="2427" spans="1:16" x14ac:dyDescent="0.3">
      <c r="A2427">
        <v>781</v>
      </c>
      <c r="B2427" t="s">
        <v>176</v>
      </c>
      <c r="C2427">
        <v>2024</v>
      </c>
      <c r="D2427" s="57">
        <v>7887.29</v>
      </c>
      <c r="E2427" s="57">
        <v>0</v>
      </c>
      <c r="F2427" s="57">
        <v>-572.48</v>
      </c>
      <c r="G2427" s="57">
        <v>3.42</v>
      </c>
      <c r="H2427" s="57">
        <v>4781.38</v>
      </c>
      <c r="I2427" s="57">
        <v>-3.63</v>
      </c>
      <c r="J2427" s="57">
        <v>2533.64</v>
      </c>
      <c r="K2427" s="59" t="str">
        <f t="shared" si="148"/>
        <v>781.2024</v>
      </c>
      <c r="L2427" s="58">
        <f t="shared" si="149"/>
        <v>-575.9</v>
      </c>
      <c r="M2427" s="58">
        <f>IFERROR(_xlfn.XLOOKUP(K2427,'02 By Fund. Year'!A:A,'02 By Fund. Year'!B:B),0)</f>
        <v>4717.2299999999996</v>
      </c>
      <c r="N2427" s="57">
        <f t="shared" si="150"/>
        <v>4141.33</v>
      </c>
      <c r="P2427" s="58">
        <f t="shared" si="151"/>
        <v>-9498.61</v>
      </c>
    </row>
    <row r="2428" spans="1:16" x14ac:dyDescent="0.3">
      <c r="A2428">
        <v>781</v>
      </c>
      <c r="B2428" t="s">
        <v>176</v>
      </c>
      <c r="C2428">
        <v>2023</v>
      </c>
      <c r="D2428" s="57">
        <v>2384.81</v>
      </c>
      <c r="E2428" s="57">
        <v>2.92</v>
      </c>
      <c r="F2428" s="57">
        <v>-101.8</v>
      </c>
      <c r="G2428" s="57">
        <v>2.86</v>
      </c>
      <c r="H2428" s="57">
        <v>803.41</v>
      </c>
      <c r="I2428" s="57">
        <v>0.03</v>
      </c>
      <c r="J2428" s="57">
        <v>1479.63</v>
      </c>
      <c r="K2428" s="59" t="str">
        <f t="shared" si="148"/>
        <v>781.2023</v>
      </c>
      <c r="L2428" s="58">
        <f t="shared" si="149"/>
        <v>-101.74</v>
      </c>
      <c r="M2428" s="58">
        <f>IFERROR(_xlfn.XLOOKUP(K2428,'02 By Fund. Year'!A:A,'02 By Fund. Year'!B:B),0)</f>
        <v>1716.0800000000002</v>
      </c>
      <c r="N2428" s="57">
        <f t="shared" si="150"/>
        <v>1614.3400000000001</v>
      </c>
      <c r="P2428" s="58">
        <f t="shared" si="151"/>
        <v>-2519.4900000000002</v>
      </c>
    </row>
    <row r="2429" spans="1:16" x14ac:dyDescent="0.3">
      <c r="A2429">
        <v>781</v>
      </c>
      <c r="B2429" t="s">
        <v>176</v>
      </c>
      <c r="C2429">
        <v>2022</v>
      </c>
      <c r="D2429" s="57">
        <v>1277.75</v>
      </c>
      <c r="E2429" s="57">
        <v>0</v>
      </c>
      <c r="F2429" s="57">
        <v>-64.27</v>
      </c>
      <c r="G2429" s="57">
        <v>2.69</v>
      </c>
      <c r="H2429" s="57">
        <v>534.37</v>
      </c>
      <c r="I2429" s="57">
        <v>0.02</v>
      </c>
      <c r="J2429" s="57">
        <v>676.4</v>
      </c>
      <c r="K2429" s="59" t="str">
        <f t="shared" si="148"/>
        <v>781.2022</v>
      </c>
      <c r="L2429" s="58">
        <f t="shared" si="149"/>
        <v>-66.959999999999994</v>
      </c>
      <c r="M2429" s="58">
        <f>IFERROR(_xlfn.XLOOKUP(K2429,'02 By Fund. Year'!A:A,'02 By Fund. Year'!B:B),0)</f>
        <v>106.24</v>
      </c>
      <c r="N2429" s="57">
        <f t="shared" si="150"/>
        <v>39.28</v>
      </c>
      <c r="P2429" s="58">
        <f t="shared" si="151"/>
        <v>-640.61</v>
      </c>
    </row>
    <row r="2430" spans="1:16" x14ac:dyDescent="0.3">
      <c r="A2430">
        <v>781</v>
      </c>
      <c r="B2430" t="s">
        <v>176</v>
      </c>
      <c r="C2430">
        <v>2021</v>
      </c>
      <c r="D2430" s="57">
        <v>470.84</v>
      </c>
      <c r="E2430" s="57">
        <v>0</v>
      </c>
      <c r="F2430" s="57">
        <v>-78.95</v>
      </c>
      <c r="G2430" s="57">
        <v>3.47</v>
      </c>
      <c r="H2430" s="57">
        <v>184.6</v>
      </c>
      <c r="I2430" s="57">
        <v>-0.85</v>
      </c>
      <c r="J2430" s="57">
        <v>204.67</v>
      </c>
      <c r="K2430" s="59" t="str">
        <f t="shared" si="148"/>
        <v>781.2021</v>
      </c>
      <c r="L2430" s="58">
        <f t="shared" si="149"/>
        <v>-82.42</v>
      </c>
      <c r="M2430" s="58">
        <f>IFERROR(_xlfn.XLOOKUP(K2430,'02 By Fund. Year'!A:A,'02 By Fund. Year'!B:B),0)</f>
        <v>76.599999999999994</v>
      </c>
      <c r="N2430" s="57">
        <f t="shared" si="150"/>
        <v>-5.8200000000000074</v>
      </c>
      <c r="P2430" s="58">
        <f t="shared" si="151"/>
        <v>-261.2</v>
      </c>
    </row>
    <row r="2431" spans="1:16" x14ac:dyDescent="0.3">
      <c r="A2431">
        <v>781</v>
      </c>
      <c r="B2431" t="s">
        <v>176</v>
      </c>
      <c r="C2431">
        <v>2020</v>
      </c>
      <c r="D2431" s="57">
        <v>173.18</v>
      </c>
      <c r="E2431" s="57">
        <v>0</v>
      </c>
      <c r="F2431" s="57">
        <v>-39.83</v>
      </c>
      <c r="G2431" s="57">
        <v>2.89</v>
      </c>
      <c r="H2431" s="57">
        <v>11.36</v>
      </c>
      <c r="I2431" s="57">
        <v>0.1</v>
      </c>
      <c r="J2431" s="57">
        <v>119</v>
      </c>
      <c r="K2431" s="59" t="str">
        <f t="shared" si="148"/>
        <v>781.2020</v>
      </c>
      <c r="L2431" s="58">
        <f t="shared" si="149"/>
        <v>-42.72</v>
      </c>
      <c r="M2431" s="58">
        <f>IFERROR(_xlfn.XLOOKUP(K2431,'02 By Fund. Year'!A:A,'02 By Fund. Year'!B:B),0)</f>
        <v>22.28</v>
      </c>
      <c r="N2431" s="57">
        <f t="shared" si="150"/>
        <v>-20.439999999999998</v>
      </c>
      <c r="P2431" s="58">
        <f t="shared" si="151"/>
        <v>-33.64</v>
      </c>
    </row>
    <row r="2432" spans="1:16" x14ac:dyDescent="0.3">
      <c r="A2432">
        <v>781</v>
      </c>
      <c r="B2432" t="s">
        <v>176</v>
      </c>
      <c r="C2432">
        <v>2019</v>
      </c>
      <c r="D2432" s="57">
        <v>143.97</v>
      </c>
      <c r="E2432" s="57">
        <v>0</v>
      </c>
      <c r="F2432" s="57">
        <v>-13.44</v>
      </c>
      <c r="G2432" s="57">
        <v>6.57</v>
      </c>
      <c r="H2432" s="57">
        <v>18.68</v>
      </c>
      <c r="I2432" s="57">
        <v>-0.05</v>
      </c>
      <c r="J2432" s="57">
        <v>105.33</v>
      </c>
      <c r="K2432" s="59" t="str">
        <f t="shared" si="148"/>
        <v>781.2019</v>
      </c>
      <c r="L2432" s="58">
        <f t="shared" si="149"/>
        <v>-20.009999999999998</v>
      </c>
      <c r="M2432" s="58">
        <f>IFERROR(_xlfn.XLOOKUP(K2432,'02 By Fund. Year'!A:A,'02 By Fund. Year'!B:B),0)</f>
        <v>-1.919999999999999</v>
      </c>
      <c r="N2432" s="57">
        <f t="shared" si="150"/>
        <v>-21.929999999999996</v>
      </c>
      <c r="P2432" s="58">
        <f t="shared" si="151"/>
        <v>-16.760000000000002</v>
      </c>
    </row>
    <row r="2433" spans="1:16" x14ac:dyDescent="0.3">
      <c r="A2433">
        <v>781</v>
      </c>
      <c r="B2433" t="s">
        <v>176</v>
      </c>
      <c r="C2433">
        <v>2018</v>
      </c>
      <c r="D2433" s="57">
        <v>72.52</v>
      </c>
      <c r="E2433" s="57">
        <v>0</v>
      </c>
      <c r="F2433" s="57">
        <v>0</v>
      </c>
      <c r="G2433" s="57">
        <v>19.71</v>
      </c>
      <c r="H2433" s="57">
        <v>4.84</v>
      </c>
      <c r="I2433" s="57">
        <v>0</v>
      </c>
      <c r="J2433" s="57">
        <v>47.97</v>
      </c>
      <c r="K2433" s="59" t="str">
        <f t="shared" si="148"/>
        <v>781.2018</v>
      </c>
      <c r="L2433" s="58">
        <f t="shared" si="149"/>
        <v>-19.71</v>
      </c>
      <c r="M2433" s="58">
        <f>IFERROR(_xlfn.XLOOKUP(K2433,'02 By Fund. Year'!A:A,'02 By Fund. Year'!B:B),0)</f>
        <v>3.0000000000000013E-2</v>
      </c>
      <c r="N2433" s="57">
        <f t="shared" si="150"/>
        <v>-19.68</v>
      </c>
      <c r="P2433" s="58">
        <f t="shared" si="151"/>
        <v>-4.87</v>
      </c>
    </row>
    <row r="2434" spans="1:16" x14ac:dyDescent="0.3">
      <c r="A2434">
        <v>781</v>
      </c>
      <c r="B2434" t="s">
        <v>176</v>
      </c>
      <c r="C2434">
        <v>2017</v>
      </c>
      <c r="D2434" s="57">
        <v>32.06</v>
      </c>
      <c r="E2434" s="57">
        <v>0</v>
      </c>
      <c r="F2434" s="57">
        <v>0</v>
      </c>
      <c r="G2434" s="57">
        <v>0.55000000000000004</v>
      </c>
      <c r="H2434" s="57">
        <v>2.5099999999999998</v>
      </c>
      <c r="I2434" s="57">
        <v>0</v>
      </c>
      <c r="J2434" s="57">
        <v>29</v>
      </c>
      <c r="K2434" s="59" t="str">
        <f t="shared" si="148"/>
        <v>781.2017</v>
      </c>
      <c r="L2434" s="58">
        <f t="shared" si="149"/>
        <v>-0.55000000000000004</v>
      </c>
      <c r="M2434" s="58">
        <f>IFERROR(_xlfn.XLOOKUP(K2434,'02 By Fund. Year'!A:A,'02 By Fund. Year'!B:B),0)</f>
        <v>0</v>
      </c>
      <c r="N2434" s="57">
        <f t="shared" si="150"/>
        <v>-0.55000000000000004</v>
      </c>
      <c r="P2434" s="58">
        <f t="shared" si="151"/>
        <v>-2.5099999999999998</v>
      </c>
    </row>
    <row r="2435" spans="1:16" x14ac:dyDescent="0.3">
      <c r="A2435">
        <v>781</v>
      </c>
      <c r="B2435" t="s">
        <v>176</v>
      </c>
      <c r="C2435">
        <v>2016</v>
      </c>
      <c r="D2435" s="57">
        <v>27.92</v>
      </c>
      <c r="E2435" s="57">
        <v>0</v>
      </c>
      <c r="F2435" s="57">
        <v>0</v>
      </c>
      <c r="G2435" s="57">
        <v>7.15</v>
      </c>
      <c r="H2435" s="57">
        <v>2.42</v>
      </c>
      <c r="I2435" s="57">
        <v>0</v>
      </c>
      <c r="J2435" s="57">
        <v>18.350000000000001</v>
      </c>
      <c r="K2435" s="59" t="str">
        <f t="shared" si="148"/>
        <v>781.2016</v>
      </c>
      <c r="L2435" s="58">
        <f t="shared" si="149"/>
        <v>-7.15</v>
      </c>
      <c r="M2435" s="58">
        <f>IFERROR(_xlfn.XLOOKUP(K2435,'02 By Fund. Year'!A:A,'02 By Fund. Year'!B:B),0)</f>
        <v>0</v>
      </c>
      <c r="N2435" s="57">
        <f t="shared" si="150"/>
        <v>-7.15</v>
      </c>
      <c r="P2435" s="58">
        <f t="shared" si="151"/>
        <v>-2.42</v>
      </c>
    </row>
    <row r="2436" spans="1:16" x14ac:dyDescent="0.3">
      <c r="A2436">
        <v>781</v>
      </c>
      <c r="B2436" t="s">
        <v>176</v>
      </c>
      <c r="C2436">
        <v>2015</v>
      </c>
      <c r="D2436" s="57">
        <v>14.33</v>
      </c>
      <c r="E2436" s="57">
        <v>0</v>
      </c>
      <c r="F2436" s="57">
        <v>0</v>
      </c>
      <c r="G2436" s="57">
        <v>0.34</v>
      </c>
      <c r="H2436" s="57">
        <v>2.0099999999999998</v>
      </c>
      <c r="I2436" s="57">
        <v>0</v>
      </c>
      <c r="J2436" s="57">
        <v>11.98</v>
      </c>
      <c r="K2436" s="59" t="str">
        <f t="shared" si="148"/>
        <v>781.2015</v>
      </c>
      <c r="L2436" s="58">
        <f t="shared" si="149"/>
        <v>-0.34</v>
      </c>
      <c r="M2436" s="58">
        <f>IFERROR(_xlfn.XLOOKUP(K2436,'02 By Fund. Year'!A:A,'02 By Fund. Year'!B:B),0)</f>
        <v>0</v>
      </c>
      <c r="N2436" s="57">
        <f t="shared" si="150"/>
        <v>-0.34</v>
      </c>
      <c r="P2436" s="58">
        <f t="shared" si="151"/>
        <v>-2.0099999999999998</v>
      </c>
    </row>
    <row r="2437" spans="1:16" x14ac:dyDescent="0.3">
      <c r="A2437">
        <v>781</v>
      </c>
      <c r="B2437" t="s">
        <v>176</v>
      </c>
      <c r="C2437">
        <v>2014</v>
      </c>
      <c r="D2437" s="57">
        <v>18.47</v>
      </c>
      <c r="E2437" s="57">
        <v>0</v>
      </c>
      <c r="F2437" s="57">
        <v>0</v>
      </c>
      <c r="G2437" s="57">
        <v>0.2</v>
      </c>
      <c r="H2437" s="57">
        <v>1.69</v>
      </c>
      <c r="I2437" s="57">
        <v>0</v>
      </c>
      <c r="J2437" s="57">
        <v>16.579999999999998</v>
      </c>
      <c r="K2437" s="59" t="str">
        <f t="shared" si="148"/>
        <v>781.2014</v>
      </c>
      <c r="L2437" s="58">
        <f t="shared" si="149"/>
        <v>-0.2</v>
      </c>
      <c r="M2437" s="58">
        <f>IFERROR(_xlfn.XLOOKUP(K2437,'02 By Fund. Year'!A:A,'02 By Fund. Year'!B:B),0)</f>
        <v>0</v>
      </c>
      <c r="N2437" s="57">
        <f t="shared" si="150"/>
        <v>-0.2</v>
      </c>
      <c r="P2437" s="58">
        <f t="shared" si="151"/>
        <v>-1.69</v>
      </c>
    </row>
    <row r="2438" spans="1:16" x14ac:dyDescent="0.3">
      <c r="A2438">
        <v>781</v>
      </c>
      <c r="B2438" t="s">
        <v>176</v>
      </c>
      <c r="C2438">
        <v>2013</v>
      </c>
      <c r="D2438" s="57">
        <v>12.56</v>
      </c>
      <c r="E2438" s="57">
        <v>0</v>
      </c>
      <c r="F2438" s="57">
        <v>0</v>
      </c>
      <c r="G2438" s="57">
        <v>0.19</v>
      </c>
      <c r="H2438" s="57">
        <v>0</v>
      </c>
      <c r="I2438" s="57">
        <v>0</v>
      </c>
      <c r="J2438" s="57">
        <v>12.37</v>
      </c>
      <c r="K2438" s="59" t="str">
        <f t="shared" ref="K2438:K2501" si="152">CONCATENATE(A2438,".",C2438)</f>
        <v>781.2013</v>
      </c>
      <c r="L2438" s="58">
        <f t="shared" ref="L2438:L2501" si="153">SUM(E2438,F2438,-G2438)</f>
        <v>-0.19</v>
      </c>
      <c r="M2438" s="58">
        <f>IFERROR(_xlfn.XLOOKUP(K2438,'02 By Fund. Year'!A:A,'02 By Fund. Year'!B:B),0)</f>
        <v>0</v>
      </c>
      <c r="N2438" s="57">
        <f t="shared" ref="N2438:N2501" si="154">SUM(L2438:M2438)</f>
        <v>-0.19</v>
      </c>
      <c r="P2438" s="58">
        <f t="shared" ref="P2438:P2501" si="155">-SUM(H2438,M2438)</f>
        <v>0</v>
      </c>
    </row>
    <row r="2439" spans="1:16" x14ac:dyDescent="0.3">
      <c r="A2439">
        <v>781</v>
      </c>
      <c r="B2439" t="s">
        <v>176</v>
      </c>
      <c r="C2439">
        <v>2012</v>
      </c>
      <c r="D2439" s="57">
        <v>10.94</v>
      </c>
      <c r="E2439" s="57">
        <v>0</v>
      </c>
      <c r="F2439" s="57">
        <v>0</v>
      </c>
      <c r="G2439" s="57">
        <v>0.19</v>
      </c>
      <c r="H2439" s="57">
        <v>0</v>
      </c>
      <c r="I2439" s="57">
        <v>0</v>
      </c>
      <c r="J2439" s="57">
        <v>10.75</v>
      </c>
      <c r="K2439" s="59" t="str">
        <f t="shared" si="152"/>
        <v>781.2012</v>
      </c>
      <c r="L2439" s="58">
        <f t="shared" si="153"/>
        <v>-0.19</v>
      </c>
      <c r="M2439" s="58">
        <f>IFERROR(_xlfn.XLOOKUP(K2439,'02 By Fund. Year'!A:A,'02 By Fund. Year'!B:B),0)</f>
        <v>0</v>
      </c>
      <c r="N2439" s="57">
        <f t="shared" si="154"/>
        <v>-0.19</v>
      </c>
      <c r="P2439" s="58">
        <f t="shared" si="155"/>
        <v>0</v>
      </c>
    </row>
    <row r="2440" spans="1:16" x14ac:dyDescent="0.3">
      <c r="A2440">
        <v>781</v>
      </c>
      <c r="B2440" t="s">
        <v>176</v>
      </c>
      <c r="C2440">
        <v>2011</v>
      </c>
      <c r="D2440" s="57">
        <v>20.78</v>
      </c>
      <c r="E2440" s="57">
        <v>0</v>
      </c>
      <c r="F2440" s="57">
        <v>0</v>
      </c>
      <c r="G2440" s="57">
        <v>0.19</v>
      </c>
      <c r="H2440" s="57">
        <v>0.95</v>
      </c>
      <c r="I2440" s="57">
        <v>0</v>
      </c>
      <c r="J2440" s="57">
        <v>19.64</v>
      </c>
      <c r="K2440" s="59" t="str">
        <f t="shared" si="152"/>
        <v>781.2011</v>
      </c>
      <c r="L2440" s="58">
        <f t="shared" si="153"/>
        <v>-0.19</v>
      </c>
      <c r="M2440" s="58">
        <f>IFERROR(_xlfn.XLOOKUP(K2440,'02 By Fund. Year'!A:A,'02 By Fund. Year'!B:B),0)</f>
        <v>0</v>
      </c>
      <c r="N2440" s="57">
        <f t="shared" si="154"/>
        <v>-0.19</v>
      </c>
      <c r="P2440" s="58">
        <f t="shared" si="155"/>
        <v>-0.95</v>
      </c>
    </row>
    <row r="2441" spans="1:16" x14ac:dyDescent="0.3">
      <c r="A2441">
        <v>781</v>
      </c>
      <c r="B2441" t="s">
        <v>176</v>
      </c>
      <c r="C2441">
        <v>2010</v>
      </c>
      <c r="D2441" s="57">
        <v>10.81</v>
      </c>
      <c r="E2441" s="57">
        <v>0</v>
      </c>
      <c r="F2441" s="57">
        <v>0</v>
      </c>
      <c r="G2441" s="57">
        <v>0.25</v>
      </c>
      <c r="H2441" s="57">
        <v>0.97</v>
      </c>
      <c r="I2441" s="57">
        <v>0</v>
      </c>
      <c r="J2441" s="57">
        <v>9.59</v>
      </c>
      <c r="K2441" s="59" t="str">
        <f t="shared" si="152"/>
        <v>781.2010</v>
      </c>
      <c r="L2441" s="58">
        <f t="shared" si="153"/>
        <v>-0.25</v>
      </c>
      <c r="M2441" s="58">
        <f>IFERROR(_xlfn.XLOOKUP(K2441,'02 By Fund. Year'!A:A,'02 By Fund. Year'!B:B),0)</f>
        <v>0</v>
      </c>
      <c r="N2441" s="57">
        <f t="shared" si="154"/>
        <v>-0.25</v>
      </c>
      <c r="P2441" s="58">
        <f t="shared" si="155"/>
        <v>-0.97</v>
      </c>
    </row>
    <row r="2442" spans="1:16" x14ac:dyDescent="0.3">
      <c r="A2442">
        <v>781</v>
      </c>
      <c r="B2442" t="s">
        <v>176</v>
      </c>
      <c r="C2442">
        <v>2009</v>
      </c>
      <c r="D2442" s="57">
        <v>16.760000000000002</v>
      </c>
      <c r="E2442" s="57">
        <v>0</v>
      </c>
      <c r="F2442" s="57">
        <v>0</v>
      </c>
      <c r="G2442" s="57">
        <v>2.76</v>
      </c>
      <c r="H2442" s="57">
        <v>1.1399999999999999</v>
      </c>
      <c r="I2442" s="57">
        <v>0</v>
      </c>
      <c r="J2442" s="57">
        <v>12.86</v>
      </c>
      <c r="K2442" s="59" t="str">
        <f t="shared" si="152"/>
        <v>781.2009</v>
      </c>
      <c r="L2442" s="58">
        <f t="shared" si="153"/>
        <v>-2.76</v>
      </c>
      <c r="M2442" s="58">
        <f>IFERROR(_xlfn.XLOOKUP(K2442,'02 By Fund. Year'!A:A,'02 By Fund. Year'!B:B),0)</f>
        <v>0</v>
      </c>
      <c r="N2442" s="57">
        <f t="shared" si="154"/>
        <v>-2.76</v>
      </c>
      <c r="P2442" s="58">
        <f t="shared" si="155"/>
        <v>-1.1399999999999999</v>
      </c>
    </row>
    <row r="2443" spans="1:16" x14ac:dyDescent="0.3">
      <c r="A2443">
        <v>781</v>
      </c>
      <c r="B2443" t="s">
        <v>176</v>
      </c>
      <c r="C2443">
        <v>2008</v>
      </c>
      <c r="D2443" s="57">
        <v>9.5299999999999994</v>
      </c>
      <c r="E2443" s="57">
        <v>0</v>
      </c>
      <c r="F2443" s="57">
        <v>0</v>
      </c>
      <c r="G2443" s="57">
        <v>1.93</v>
      </c>
      <c r="H2443" s="57">
        <v>1.26</v>
      </c>
      <c r="I2443" s="57">
        <v>0</v>
      </c>
      <c r="J2443" s="57">
        <v>6.34</v>
      </c>
      <c r="K2443" s="59" t="str">
        <f t="shared" si="152"/>
        <v>781.2008</v>
      </c>
      <c r="L2443" s="58">
        <f t="shared" si="153"/>
        <v>-1.93</v>
      </c>
      <c r="M2443" s="58">
        <f>IFERROR(_xlfn.XLOOKUP(K2443,'02 By Fund. Year'!A:A,'02 By Fund. Year'!B:B),0)</f>
        <v>0</v>
      </c>
      <c r="N2443" s="57">
        <f t="shared" si="154"/>
        <v>-1.93</v>
      </c>
      <c r="P2443" s="58">
        <f t="shared" si="155"/>
        <v>-1.26</v>
      </c>
    </row>
    <row r="2444" spans="1:16" x14ac:dyDescent="0.3">
      <c r="A2444">
        <v>781</v>
      </c>
      <c r="B2444" t="s">
        <v>176</v>
      </c>
      <c r="C2444">
        <v>2007</v>
      </c>
      <c r="D2444" s="57">
        <v>3.51</v>
      </c>
      <c r="E2444" s="57">
        <v>0</v>
      </c>
      <c r="F2444" s="57">
        <v>0</v>
      </c>
      <c r="G2444" s="57">
        <v>0.34</v>
      </c>
      <c r="H2444" s="57">
        <v>0.15</v>
      </c>
      <c r="I2444" s="57">
        <v>0</v>
      </c>
      <c r="J2444" s="57">
        <v>3.02</v>
      </c>
      <c r="K2444" s="59" t="str">
        <f t="shared" si="152"/>
        <v>781.2007</v>
      </c>
      <c r="L2444" s="58">
        <f t="shared" si="153"/>
        <v>-0.34</v>
      </c>
      <c r="M2444" s="58">
        <f>IFERROR(_xlfn.XLOOKUP(K2444,'02 By Fund. Year'!A:A,'02 By Fund. Year'!B:B),0)</f>
        <v>0</v>
      </c>
      <c r="N2444" s="57">
        <f t="shared" si="154"/>
        <v>-0.34</v>
      </c>
      <c r="P2444" s="58">
        <f t="shared" si="155"/>
        <v>-0.15</v>
      </c>
    </row>
    <row r="2445" spans="1:16" x14ac:dyDescent="0.3">
      <c r="A2445">
        <v>781</v>
      </c>
      <c r="B2445" t="s">
        <v>176</v>
      </c>
      <c r="C2445">
        <v>2006</v>
      </c>
      <c r="D2445" s="57">
        <v>3.36</v>
      </c>
      <c r="E2445" s="57">
        <v>0</v>
      </c>
      <c r="F2445" s="57">
        <v>0</v>
      </c>
      <c r="G2445" s="57">
        <v>0.39</v>
      </c>
      <c r="H2445" s="57">
        <v>0.26</v>
      </c>
      <c r="I2445" s="57">
        <v>0</v>
      </c>
      <c r="J2445" s="57">
        <v>2.71</v>
      </c>
      <c r="K2445" s="59" t="str">
        <f t="shared" si="152"/>
        <v>781.2006</v>
      </c>
      <c r="L2445" s="58">
        <f t="shared" si="153"/>
        <v>-0.39</v>
      </c>
      <c r="M2445" s="58">
        <f>IFERROR(_xlfn.XLOOKUP(K2445,'02 By Fund. Year'!A:A,'02 By Fund. Year'!B:B),0)</f>
        <v>0</v>
      </c>
      <c r="N2445" s="57">
        <f t="shared" si="154"/>
        <v>-0.39</v>
      </c>
      <c r="P2445" s="58">
        <f t="shared" si="155"/>
        <v>-0.26</v>
      </c>
    </row>
    <row r="2446" spans="1:16" x14ac:dyDescent="0.3">
      <c r="A2446">
        <v>781</v>
      </c>
      <c r="B2446" t="s">
        <v>176</v>
      </c>
      <c r="C2446">
        <v>2005</v>
      </c>
      <c r="D2446" s="57">
        <v>2.87</v>
      </c>
      <c r="E2446" s="57">
        <v>0</v>
      </c>
      <c r="F2446" s="57">
        <v>0</v>
      </c>
      <c r="G2446" s="57">
        <v>0.33</v>
      </c>
      <c r="H2446" s="57">
        <v>7.0000000000000007E-2</v>
      </c>
      <c r="I2446" s="57">
        <v>0</v>
      </c>
      <c r="J2446" s="57">
        <v>2.4700000000000002</v>
      </c>
      <c r="K2446" s="59" t="str">
        <f t="shared" si="152"/>
        <v>781.2005</v>
      </c>
      <c r="L2446" s="58">
        <f t="shared" si="153"/>
        <v>-0.33</v>
      </c>
      <c r="M2446" s="58">
        <f>IFERROR(_xlfn.XLOOKUP(K2446,'02 By Fund. Year'!A:A,'02 By Fund. Year'!B:B),0)</f>
        <v>0</v>
      </c>
      <c r="N2446" s="57">
        <f t="shared" si="154"/>
        <v>-0.33</v>
      </c>
      <c r="P2446" s="58">
        <f t="shared" si="155"/>
        <v>-7.0000000000000007E-2</v>
      </c>
    </row>
    <row r="2447" spans="1:16" x14ac:dyDescent="0.3">
      <c r="A2447">
        <v>781</v>
      </c>
      <c r="B2447" t="s">
        <v>176</v>
      </c>
      <c r="C2447">
        <v>2004</v>
      </c>
      <c r="D2447" s="57">
        <v>2.0499999999999998</v>
      </c>
      <c r="E2447" s="57">
        <v>0</v>
      </c>
      <c r="F2447" s="57">
        <v>0</v>
      </c>
      <c r="G2447" s="57">
        <v>0.31</v>
      </c>
      <c r="H2447" s="57">
        <v>0.04</v>
      </c>
      <c r="I2447" s="57">
        <v>0</v>
      </c>
      <c r="J2447" s="57">
        <v>1.7</v>
      </c>
      <c r="K2447" s="59" t="str">
        <f t="shared" si="152"/>
        <v>781.2004</v>
      </c>
      <c r="L2447" s="58">
        <f t="shared" si="153"/>
        <v>-0.31</v>
      </c>
      <c r="M2447" s="58">
        <f>IFERROR(_xlfn.XLOOKUP(K2447,'02 By Fund. Year'!A:A,'02 By Fund. Year'!B:B),0)</f>
        <v>0</v>
      </c>
      <c r="N2447" s="57">
        <f t="shared" si="154"/>
        <v>-0.31</v>
      </c>
      <c r="P2447" s="58">
        <f t="shared" si="155"/>
        <v>-0.04</v>
      </c>
    </row>
    <row r="2448" spans="1:16" x14ac:dyDescent="0.3">
      <c r="A2448">
        <v>781</v>
      </c>
      <c r="B2448" t="s">
        <v>176</v>
      </c>
      <c r="C2448">
        <v>2003</v>
      </c>
      <c r="D2448" s="57">
        <v>0.99</v>
      </c>
      <c r="E2448" s="57">
        <v>0</v>
      </c>
      <c r="F2448" s="57">
        <v>0</v>
      </c>
      <c r="G2448" s="57">
        <v>0.14000000000000001</v>
      </c>
      <c r="H2448" s="57">
        <v>0</v>
      </c>
      <c r="I2448" s="57">
        <v>0</v>
      </c>
      <c r="J2448" s="57">
        <v>0.85</v>
      </c>
      <c r="K2448" s="59" t="str">
        <f t="shared" si="152"/>
        <v>781.2003</v>
      </c>
      <c r="L2448" s="58">
        <f t="shared" si="153"/>
        <v>-0.14000000000000001</v>
      </c>
      <c r="M2448" s="58">
        <f>IFERROR(_xlfn.XLOOKUP(K2448,'02 By Fund. Year'!A:A,'02 By Fund. Year'!B:B),0)</f>
        <v>0</v>
      </c>
      <c r="N2448" s="57">
        <f t="shared" si="154"/>
        <v>-0.14000000000000001</v>
      </c>
      <c r="P2448" s="58">
        <f t="shared" si="155"/>
        <v>0</v>
      </c>
    </row>
    <row r="2449" spans="1:16" x14ac:dyDescent="0.3">
      <c r="A2449">
        <v>781</v>
      </c>
      <c r="B2449" t="s">
        <v>176</v>
      </c>
      <c r="C2449">
        <v>2002</v>
      </c>
      <c r="D2449" s="57">
        <v>1.27</v>
      </c>
      <c r="E2449" s="57">
        <v>0</v>
      </c>
      <c r="F2449" s="57">
        <v>0</v>
      </c>
      <c r="G2449" s="57">
        <v>0</v>
      </c>
      <c r="H2449" s="57">
        <v>0</v>
      </c>
      <c r="I2449" s="57">
        <v>0</v>
      </c>
      <c r="J2449" s="57">
        <v>1.27</v>
      </c>
      <c r="K2449" s="59" t="str">
        <f t="shared" si="152"/>
        <v>781.2002</v>
      </c>
      <c r="L2449" s="58">
        <f t="shared" si="153"/>
        <v>0</v>
      </c>
      <c r="M2449" s="58">
        <f>IFERROR(_xlfn.XLOOKUP(K2449,'02 By Fund. Year'!A:A,'02 By Fund. Year'!B:B),0)</f>
        <v>0</v>
      </c>
      <c r="N2449" s="57">
        <f t="shared" si="154"/>
        <v>0</v>
      </c>
      <c r="P2449" s="58">
        <f t="shared" si="155"/>
        <v>0</v>
      </c>
    </row>
    <row r="2450" spans="1:16" x14ac:dyDescent="0.3">
      <c r="A2450">
        <v>781</v>
      </c>
      <c r="B2450" t="s">
        <v>176</v>
      </c>
      <c r="C2450">
        <v>2001</v>
      </c>
      <c r="D2450" s="57">
        <v>2.13</v>
      </c>
      <c r="E2450" s="57">
        <v>0</v>
      </c>
      <c r="F2450" s="57">
        <v>0</v>
      </c>
      <c r="G2450" s="57">
        <v>0</v>
      </c>
      <c r="H2450" s="57">
        <v>0</v>
      </c>
      <c r="I2450" s="57">
        <v>0</v>
      </c>
      <c r="J2450" s="57">
        <v>2.13</v>
      </c>
      <c r="K2450" s="59" t="str">
        <f t="shared" si="152"/>
        <v>781.2001</v>
      </c>
      <c r="L2450" s="58">
        <f t="shared" si="153"/>
        <v>0</v>
      </c>
      <c r="M2450" s="58">
        <f>IFERROR(_xlfn.XLOOKUP(K2450,'02 By Fund. Year'!A:A,'02 By Fund. Year'!B:B),0)</f>
        <v>0</v>
      </c>
      <c r="N2450" s="57">
        <f t="shared" si="154"/>
        <v>0</v>
      </c>
      <c r="P2450" s="58">
        <f t="shared" si="155"/>
        <v>0</v>
      </c>
    </row>
    <row r="2451" spans="1:16" x14ac:dyDescent="0.3">
      <c r="A2451">
        <v>781</v>
      </c>
      <c r="B2451" t="s">
        <v>176</v>
      </c>
      <c r="C2451">
        <v>2000</v>
      </c>
      <c r="D2451" s="57">
        <v>2.69</v>
      </c>
      <c r="E2451" s="57">
        <v>0</v>
      </c>
      <c r="F2451" s="57">
        <v>0</v>
      </c>
      <c r="G2451" s="57">
        <v>0</v>
      </c>
      <c r="H2451" s="57">
        <v>0</v>
      </c>
      <c r="I2451" s="57">
        <v>0</v>
      </c>
      <c r="J2451" s="57">
        <v>2.69</v>
      </c>
      <c r="K2451" s="59" t="str">
        <f t="shared" si="152"/>
        <v>781.2000</v>
      </c>
      <c r="L2451" s="58">
        <f t="shared" si="153"/>
        <v>0</v>
      </c>
      <c r="M2451" s="58">
        <f>IFERROR(_xlfn.XLOOKUP(K2451,'02 By Fund. Year'!A:A,'02 By Fund. Year'!B:B),0)</f>
        <v>0</v>
      </c>
      <c r="N2451" s="57">
        <f t="shared" si="154"/>
        <v>0</v>
      </c>
      <c r="P2451" s="58">
        <f t="shared" si="155"/>
        <v>0</v>
      </c>
    </row>
    <row r="2452" spans="1:16" x14ac:dyDescent="0.3">
      <c r="A2452">
        <v>782</v>
      </c>
      <c r="B2452" t="s">
        <v>177</v>
      </c>
      <c r="C2452">
        <v>2025</v>
      </c>
      <c r="D2452" s="57">
        <v>135316857.02000001</v>
      </c>
      <c r="E2452" s="57">
        <v>44159.28</v>
      </c>
      <c r="F2452" s="57">
        <v>-145665.42000000001</v>
      </c>
      <c r="G2452" s="57">
        <v>656.95</v>
      </c>
      <c r="H2452" s="57">
        <v>130296421.08</v>
      </c>
      <c r="I2452" s="57">
        <v>3457609.79</v>
      </c>
      <c r="J2452" s="57">
        <v>1460663.06</v>
      </c>
      <c r="K2452" s="59" t="str">
        <f t="shared" si="152"/>
        <v>782.2025</v>
      </c>
      <c r="L2452" s="58">
        <f t="shared" si="153"/>
        <v>-102163.09000000001</v>
      </c>
      <c r="M2452" s="58">
        <f>IFERROR(_xlfn.XLOOKUP(K2452,'02 By Fund. Year'!A:A,'02 By Fund. Year'!B:B),0)</f>
        <v>-493352.33999999997</v>
      </c>
      <c r="N2452" s="57">
        <f t="shared" si="154"/>
        <v>-595515.42999999993</v>
      </c>
      <c r="P2452" s="58">
        <f t="shared" si="155"/>
        <v>-129803068.73999999</v>
      </c>
    </row>
    <row r="2453" spans="1:16" x14ac:dyDescent="0.3">
      <c r="A2453">
        <v>782</v>
      </c>
      <c r="B2453" t="s">
        <v>177</v>
      </c>
      <c r="C2453">
        <v>2024</v>
      </c>
      <c r="D2453" s="57">
        <v>1061320.3600000001</v>
      </c>
      <c r="E2453" s="57">
        <v>0</v>
      </c>
      <c r="F2453" s="57">
        <v>-77032.570000000007</v>
      </c>
      <c r="G2453" s="57">
        <v>460.55</v>
      </c>
      <c r="H2453" s="57">
        <v>643385.76</v>
      </c>
      <c r="I2453" s="57">
        <v>-488.66</v>
      </c>
      <c r="J2453" s="57">
        <v>340930.14</v>
      </c>
      <c r="K2453" s="59" t="str">
        <f t="shared" si="152"/>
        <v>782.2024</v>
      </c>
      <c r="L2453" s="58">
        <f t="shared" si="153"/>
        <v>-77493.12000000001</v>
      </c>
      <c r="M2453" s="58">
        <f>IFERROR(_xlfn.XLOOKUP(K2453,'02 By Fund. Year'!A:A,'02 By Fund. Year'!B:B),0)</f>
        <v>634745.63</v>
      </c>
      <c r="N2453" s="57">
        <f t="shared" si="154"/>
        <v>557252.51</v>
      </c>
      <c r="P2453" s="58">
        <f t="shared" si="155"/>
        <v>-1278131.3900000001</v>
      </c>
    </row>
    <row r="2454" spans="1:16" x14ac:dyDescent="0.3">
      <c r="A2454">
        <v>782</v>
      </c>
      <c r="B2454" t="s">
        <v>177</v>
      </c>
      <c r="C2454">
        <v>2023</v>
      </c>
      <c r="D2454" s="57">
        <v>311141.13</v>
      </c>
      <c r="E2454" s="57">
        <v>380.45</v>
      </c>
      <c r="F2454" s="57">
        <v>-13284.65</v>
      </c>
      <c r="G2454" s="57">
        <v>373.16</v>
      </c>
      <c r="H2454" s="57">
        <v>104820.86</v>
      </c>
      <c r="I2454" s="57">
        <v>4.5999999999999996</v>
      </c>
      <c r="J2454" s="57">
        <v>193038.31</v>
      </c>
      <c r="K2454" s="59" t="str">
        <f t="shared" si="152"/>
        <v>782.2023</v>
      </c>
      <c r="L2454" s="58">
        <f t="shared" si="153"/>
        <v>-13277.359999999999</v>
      </c>
      <c r="M2454" s="58">
        <f>IFERROR(_xlfn.XLOOKUP(K2454,'02 By Fund. Year'!A:A,'02 By Fund. Year'!B:B),0)</f>
        <v>223889.41000000003</v>
      </c>
      <c r="N2454" s="57">
        <f t="shared" si="154"/>
        <v>210612.05000000005</v>
      </c>
      <c r="P2454" s="58">
        <f t="shared" si="155"/>
        <v>-328710.27</v>
      </c>
    </row>
    <row r="2455" spans="1:16" x14ac:dyDescent="0.3">
      <c r="A2455">
        <v>782</v>
      </c>
      <c r="B2455" t="s">
        <v>177</v>
      </c>
      <c r="C2455">
        <v>2022</v>
      </c>
      <c r="D2455" s="57">
        <v>167156.01999999999</v>
      </c>
      <c r="E2455" s="57">
        <v>0</v>
      </c>
      <c r="F2455" s="57">
        <v>-8405.7999999999993</v>
      </c>
      <c r="G2455" s="57">
        <v>351.9</v>
      </c>
      <c r="H2455" s="57">
        <v>69902.61</v>
      </c>
      <c r="I2455" s="57">
        <v>3.59</v>
      </c>
      <c r="J2455" s="57">
        <v>88492.12</v>
      </c>
      <c r="K2455" s="59" t="str">
        <f t="shared" si="152"/>
        <v>782.2022</v>
      </c>
      <c r="L2455" s="58">
        <f t="shared" si="153"/>
        <v>-8757.6999999999989</v>
      </c>
      <c r="M2455" s="58">
        <f>IFERROR(_xlfn.XLOOKUP(K2455,'02 By Fund. Year'!A:A,'02 By Fund. Year'!B:B),0)</f>
        <v>13894.480000000001</v>
      </c>
      <c r="N2455" s="57">
        <f t="shared" si="154"/>
        <v>5136.7800000000025</v>
      </c>
      <c r="P2455" s="58">
        <f t="shared" si="155"/>
        <v>-83797.09</v>
      </c>
    </row>
    <row r="2456" spans="1:16" x14ac:dyDescent="0.3">
      <c r="A2456">
        <v>782</v>
      </c>
      <c r="B2456" t="s">
        <v>177</v>
      </c>
      <c r="C2456">
        <v>2021</v>
      </c>
      <c r="D2456" s="57">
        <v>66625.759999999995</v>
      </c>
      <c r="E2456" s="57">
        <v>0</v>
      </c>
      <c r="F2456" s="57">
        <v>-11174.51</v>
      </c>
      <c r="G2456" s="57">
        <v>490.59</v>
      </c>
      <c r="H2456" s="57">
        <v>26122.39</v>
      </c>
      <c r="I2456" s="57">
        <v>-120.07</v>
      </c>
      <c r="J2456" s="57">
        <v>28958.34</v>
      </c>
      <c r="K2456" s="59" t="str">
        <f t="shared" si="152"/>
        <v>782.2021</v>
      </c>
      <c r="L2456" s="58">
        <f t="shared" si="153"/>
        <v>-11665.1</v>
      </c>
      <c r="M2456" s="58">
        <f>IFERROR(_xlfn.XLOOKUP(K2456,'02 By Fund. Year'!A:A,'02 By Fund. Year'!B:B),0)</f>
        <v>14772.310000000001</v>
      </c>
      <c r="N2456" s="57">
        <f t="shared" si="154"/>
        <v>3107.2100000000009</v>
      </c>
      <c r="P2456" s="58">
        <f t="shared" si="155"/>
        <v>-40894.699999999997</v>
      </c>
    </row>
    <row r="2457" spans="1:16" x14ac:dyDescent="0.3">
      <c r="A2457">
        <v>782</v>
      </c>
      <c r="B2457" t="s">
        <v>177</v>
      </c>
      <c r="C2457">
        <v>2020</v>
      </c>
      <c r="D2457" s="57">
        <v>23605.040000000001</v>
      </c>
      <c r="E2457" s="57">
        <v>0</v>
      </c>
      <c r="F2457" s="57">
        <v>-5429.99</v>
      </c>
      <c r="G2457" s="57">
        <v>394.6</v>
      </c>
      <c r="H2457" s="57">
        <v>1547.51</v>
      </c>
      <c r="I2457" s="57">
        <v>12.41</v>
      </c>
      <c r="J2457" s="57">
        <v>16220.53</v>
      </c>
      <c r="K2457" s="59" t="str">
        <f t="shared" si="152"/>
        <v>782.2020</v>
      </c>
      <c r="L2457" s="58">
        <f t="shared" si="153"/>
        <v>-5824.59</v>
      </c>
      <c r="M2457" s="58">
        <f>IFERROR(_xlfn.XLOOKUP(K2457,'02 By Fund. Year'!A:A,'02 By Fund. Year'!B:B),0)</f>
        <v>3097.53</v>
      </c>
      <c r="N2457" s="57">
        <f t="shared" si="154"/>
        <v>-2727.06</v>
      </c>
      <c r="P2457" s="58">
        <f t="shared" si="155"/>
        <v>-4645.04</v>
      </c>
    </row>
    <row r="2458" spans="1:16" x14ac:dyDescent="0.3">
      <c r="A2458">
        <v>782</v>
      </c>
      <c r="B2458" t="s">
        <v>177</v>
      </c>
      <c r="C2458">
        <v>2019</v>
      </c>
      <c r="D2458" s="57">
        <v>19775.7</v>
      </c>
      <c r="E2458" s="57">
        <v>0</v>
      </c>
      <c r="F2458" s="57">
        <v>-1845.45</v>
      </c>
      <c r="G2458" s="57">
        <v>901.53</v>
      </c>
      <c r="H2458" s="57">
        <v>2564.3200000000002</v>
      </c>
      <c r="I2458" s="57">
        <v>-6.75</v>
      </c>
      <c r="J2458" s="57">
        <v>14471.15</v>
      </c>
      <c r="K2458" s="59" t="str">
        <f t="shared" si="152"/>
        <v>782.2019</v>
      </c>
      <c r="L2458" s="58">
        <f t="shared" si="153"/>
        <v>-2746.98</v>
      </c>
      <c r="M2458" s="58">
        <f>IFERROR(_xlfn.XLOOKUP(K2458,'02 By Fund. Year'!A:A,'02 By Fund. Year'!B:B),0)</f>
        <v>-148.30999999999997</v>
      </c>
      <c r="N2458" s="57">
        <f t="shared" si="154"/>
        <v>-2895.29</v>
      </c>
      <c r="P2458" s="58">
        <f t="shared" si="155"/>
        <v>-2416.0100000000002</v>
      </c>
    </row>
    <row r="2459" spans="1:16" x14ac:dyDescent="0.3">
      <c r="A2459">
        <v>782</v>
      </c>
      <c r="B2459" t="s">
        <v>177</v>
      </c>
      <c r="C2459">
        <v>2018</v>
      </c>
      <c r="D2459" s="57">
        <v>10321.700000000001</v>
      </c>
      <c r="E2459" s="57">
        <v>0</v>
      </c>
      <c r="F2459" s="57">
        <v>0</v>
      </c>
      <c r="G2459" s="57">
        <v>2804.16</v>
      </c>
      <c r="H2459" s="57">
        <v>691.03</v>
      </c>
      <c r="I2459" s="57">
        <v>0</v>
      </c>
      <c r="J2459" s="57">
        <v>6826.51</v>
      </c>
      <c r="K2459" s="59" t="str">
        <f t="shared" si="152"/>
        <v>782.2018</v>
      </c>
      <c r="L2459" s="58">
        <f t="shared" si="153"/>
        <v>-2804.16</v>
      </c>
      <c r="M2459" s="58">
        <f>IFERROR(_xlfn.XLOOKUP(K2459,'02 By Fund. Year'!A:A,'02 By Fund. Year'!B:B),0)</f>
        <v>9.9999999999997868E-3</v>
      </c>
      <c r="N2459" s="57">
        <f t="shared" si="154"/>
        <v>-2804.1499999999996</v>
      </c>
      <c r="P2459" s="58">
        <f t="shared" si="155"/>
        <v>-691.04</v>
      </c>
    </row>
    <row r="2460" spans="1:16" x14ac:dyDescent="0.3">
      <c r="A2460">
        <v>782</v>
      </c>
      <c r="B2460" t="s">
        <v>177</v>
      </c>
      <c r="C2460">
        <v>2017</v>
      </c>
      <c r="D2460" s="57">
        <v>4520.0200000000004</v>
      </c>
      <c r="E2460" s="57">
        <v>0</v>
      </c>
      <c r="F2460" s="57">
        <v>0</v>
      </c>
      <c r="G2460" s="57">
        <v>78.650000000000006</v>
      </c>
      <c r="H2460" s="57">
        <v>354.01</v>
      </c>
      <c r="I2460" s="57">
        <v>0</v>
      </c>
      <c r="J2460" s="57">
        <v>4087.36</v>
      </c>
      <c r="K2460" s="59" t="str">
        <f t="shared" si="152"/>
        <v>782.2017</v>
      </c>
      <c r="L2460" s="58">
        <f t="shared" si="153"/>
        <v>-78.650000000000006</v>
      </c>
      <c r="M2460" s="58">
        <f>IFERROR(_xlfn.XLOOKUP(K2460,'02 By Fund. Year'!A:A,'02 By Fund. Year'!B:B),0)</f>
        <v>0</v>
      </c>
      <c r="N2460" s="57">
        <f t="shared" si="154"/>
        <v>-78.650000000000006</v>
      </c>
      <c r="P2460" s="58">
        <f t="shared" si="155"/>
        <v>-354.01</v>
      </c>
    </row>
    <row r="2461" spans="1:16" x14ac:dyDescent="0.3">
      <c r="A2461">
        <v>782</v>
      </c>
      <c r="B2461" t="s">
        <v>177</v>
      </c>
      <c r="C2461">
        <v>2016</v>
      </c>
      <c r="D2461" s="57">
        <v>4340.71</v>
      </c>
      <c r="E2461" s="57">
        <v>0</v>
      </c>
      <c r="F2461" s="57">
        <v>0</v>
      </c>
      <c r="G2461" s="57">
        <v>1109.82</v>
      </c>
      <c r="H2461" s="57">
        <v>373.66</v>
      </c>
      <c r="I2461" s="57">
        <v>0</v>
      </c>
      <c r="J2461" s="57">
        <v>2857.23</v>
      </c>
      <c r="K2461" s="59" t="str">
        <f t="shared" si="152"/>
        <v>782.2016</v>
      </c>
      <c r="L2461" s="58">
        <f t="shared" si="153"/>
        <v>-1109.82</v>
      </c>
      <c r="M2461" s="58">
        <f>IFERROR(_xlfn.XLOOKUP(K2461,'02 By Fund. Year'!A:A,'02 By Fund. Year'!B:B),0)</f>
        <v>0</v>
      </c>
      <c r="N2461" s="57">
        <f t="shared" si="154"/>
        <v>-1109.82</v>
      </c>
      <c r="P2461" s="58">
        <f t="shared" si="155"/>
        <v>-373.66</v>
      </c>
    </row>
    <row r="2462" spans="1:16" x14ac:dyDescent="0.3">
      <c r="A2462">
        <v>782</v>
      </c>
      <c r="B2462" t="s">
        <v>177</v>
      </c>
      <c r="C2462">
        <v>2015</v>
      </c>
      <c r="D2462" s="57">
        <v>2415.16</v>
      </c>
      <c r="E2462" s="57">
        <v>0</v>
      </c>
      <c r="F2462" s="57">
        <v>0</v>
      </c>
      <c r="G2462" s="57">
        <v>57.85</v>
      </c>
      <c r="H2462" s="57">
        <v>340.02</v>
      </c>
      <c r="I2462" s="57">
        <v>0</v>
      </c>
      <c r="J2462" s="57">
        <v>2017.29</v>
      </c>
      <c r="K2462" s="59" t="str">
        <f t="shared" si="152"/>
        <v>782.2015</v>
      </c>
      <c r="L2462" s="58">
        <f t="shared" si="153"/>
        <v>-57.85</v>
      </c>
      <c r="M2462" s="58">
        <f>IFERROR(_xlfn.XLOOKUP(K2462,'02 By Fund. Year'!A:A,'02 By Fund. Year'!B:B),0)</f>
        <v>0</v>
      </c>
      <c r="N2462" s="57">
        <f t="shared" si="154"/>
        <v>-57.85</v>
      </c>
      <c r="P2462" s="58">
        <f t="shared" si="155"/>
        <v>-340.02</v>
      </c>
    </row>
    <row r="2463" spans="1:16" x14ac:dyDescent="0.3">
      <c r="A2463">
        <v>782</v>
      </c>
      <c r="B2463" t="s">
        <v>177</v>
      </c>
      <c r="C2463">
        <v>2014</v>
      </c>
      <c r="D2463" s="57">
        <v>2873.85</v>
      </c>
      <c r="E2463" s="57">
        <v>0</v>
      </c>
      <c r="F2463" s="57">
        <v>0</v>
      </c>
      <c r="G2463" s="57">
        <v>30.39</v>
      </c>
      <c r="H2463" s="57">
        <v>264.3</v>
      </c>
      <c r="I2463" s="57">
        <v>0</v>
      </c>
      <c r="J2463" s="57">
        <v>2579.16</v>
      </c>
      <c r="K2463" s="59" t="str">
        <f t="shared" si="152"/>
        <v>782.2014</v>
      </c>
      <c r="L2463" s="58">
        <f t="shared" si="153"/>
        <v>-30.39</v>
      </c>
      <c r="M2463" s="58">
        <f>IFERROR(_xlfn.XLOOKUP(K2463,'02 By Fund. Year'!A:A,'02 By Fund. Year'!B:B),0)</f>
        <v>0</v>
      </c>
      <c r="N2463" s="57">
        <f t="shared" si="154"/>
        <v>-30.39</v>
      </c>
      <c r="P2463" s="58">
        <f t="shared" si="155"/>
        <v>-264.3</v>
      </c>
    </row>
    <row r="2464" spans="1:16" x14ac:dyDescent="0.3">
      <c r="A2464">
        <v>782</v>
      </c>
      <c r="B2464" t="s">
        <v>177</v>
      </c>
      <c r="C2464">
        <v>2013</v>
      </c>
      <c r="D2464" s="57">
        <v>2092.86</v>
      </c>
      <c r="E2464" s="57">
        <v>0</v>
      </c>
      <c r="F2464" s="57">
        <v>0</v>
      </c>
      <c r="G2464" s="57">
        <v>31.76</v>
      </c>
      <c r="H2464" s="57">
        <v>0.8</v>
      </c>
      <c r="I2464" s="57">
        <v>0</v>
      </c>
      <c r="J2464" s="57">
        <v>2060.3000000000002</v>
      </c>
      <c r="K2464" s="59" t="str">
        <f t="shared" si="152"/>
        <v>782.2013</v>
      </c>
      <c r="L2464" s="58">
        <f t="shared" si="153"/>
        <v>-31.76</v>
      </c>
      <c r="M2464" s="58">
        <f>IFERROR(_xlfn.XLOOKUP(K2464,'02 By Fund. Year'!A:A,'02 By Fund. Year'!B:B),0)</f>
        <v>0</v>
      </c>
      <c r="N2464" s="57">
        <f t="shared" si="154"/>
        <v>-31.76</v>
      </c>
      <c r="P2464" s="58">
        <f t="shared" si="155"/>
        <v>-0.8</v>
      </c>
    </row>
    <row r="2465" spans="1:16" x14ac:dyDescent="0.3">
      <c r="A2465">
        <v>782</v>
      </c>
      <c r="B2465" t="s">
        <v>177</v>
      </c>
      <c r="C2465">
        <v>2012</v>
      </c>
      <c r="D2465" s="57">
        <v>1836.25</v>
      </c>
      <c r="E2465" s="57">
        <v>0</v>
      </c>
      <c r="F2465" s="57">
        <v>0</v>
      </c>
      <c r="G2465" s="57">
        <v>31.11</v>
      </c>
      <c r="H2465" s="57">
        <v>0.41</v>
      </c>
      <c r="I2465" s="57">
        <v>0</v>
      </c>
      <c r="J2465" s="57">
        <v>1804.73</v>
      </c>
      <c r="K2465" s="59" t="str">
        <f t="shared" si="152"/>
        <v>782.2012</v>
      </c>
      <c r="L2465" s="58">
        <f t="shared" si="153"/>
        <v>-31.11</v>
      </c>
      <c r="M2465" s="58">
        <f>IFERROR(_xlfn.XLOOKUP(K2465,'02 By Fund. Year'!A:A,'02 By Fund. Year'!B:B),0)</f>
        <v>0</v>
      </c>
      <c r="N2465" s="57">
        <f t="shared" si="154"/>
        <v>-31.11</v>
      </c>
      <c r="P2465" s="58">
        <f t="shared" si="155"/>
        <v>-0.41</v>
      </c>
    </row>
    <row r="2466" spans="1:16" x14ac:dyDescent="0.3">
      <c r="A2466">
        <v>782</v>
      </c>
      <c r="B2466" t="s">
        <v>177</v>
      </c>
      <c r="C2466">
        <v>2011</v>
      </c>
      <c r="D2466" s="57">
        <v>3471.91</v>
      </c>
      <c r="E2466" s="57">
        <v>0</v>
      </c>
      <c r="F2466" s="57">
        <v>0</v>
      </c>
      <c r="G2466" s="57">
        <v>31.66</v>
      </c>
      <c r="H2466" s="57">
        <v>159.05000000000001</v>
      </c>
      <c r="I2466" s="57">
        <v>0</v>
      </c>
      <c r="J2466" s="57">
        <v>3281.2</v>
      </c>
      <c r="K2466" s="59" t="str">
        <f t="shared" si="152"/>
        <v>782.2011</v>
      </c>
      <c r="L2466" s="58">
        <f t="shared" si="153"/>
        <v>-31.66</v>
      </c>
      <c r="M2466" s="58">
        <f>IFERROR(_xlfn.XLOOKUP(K2466,'02 By Fund. Year'!A:A,'02 By Fund. Year'!B:B),0)</f>
        <v>0</v>
      </c>
      <c r="N2466" s="57">
        <f t="shared" si="154"/>
        <v>-31.66</v>
      </c>
      <c r="P2466" s="58">
        <f t="shared" si="155"/>
        <v>-159.05000000000001</v>
      </c>
    </row>
    <row r="2467" spans="1:16" x14ac:dyDescent="0.3">
      <c r="A2467">
        <v>782</v>
      </c>
      <c r="B2467" t="s">
        <v>177</v>
      </c>
      <c r="C2467">
        <v>2010</v>
      </c>
      <c r="D2467" s="57">
        <v>1723.14</v>
      </c>
      <c r="E2467" s="57">
        <v>0</v>
      </c>
      <c r="F2467" s="57">
        <v>0</v>
      </c>
      <c r="G2467" s="57">
        <v>40.17</v>
      </c>
      <c r="H2467" s="57">
        <v>154.31</v>
      </c>
      <c r="I2467" s="57">
        <v>0</v>
      </c>
      <c r="J2467" s="57">
        <v>1528.66</v>
      </c>
      <c r="K2467" s="59" t="str">
        <f t="shared" si="152"/>
        <v>782.2010</v>
      </c>
      <c r="L2467" s="58">
        <f t="shared" si="153"/>
        <v>-40.17</v>
      </c>
      <c r="M2467" s="58">
        <f>IFERROR(_xlfn.XLOOKUP(K2467,'02 By Fund. Year'!A:A,'02 By Fund. Year'!B:B),0)</f>
        <v>0</v>
      </c>
      <c r="N2467" s="57">
        <f t="shared" si="154"/>
        <v>-40.17</v>
      </c>
      <c r="P2467" s="58">
        <f t="shared" si="155"/>
        <v>-154.31</v>
      </c>
    </row>
    <row r="2468" spans="1:16" x14ac:dyDescent="0.3">
      <c r="A2468">
        <v>782</v>
      </c>
      <c r="B2468" t="s">
        <v>177</v>
      </c>
      <c r="C2468">
        <v>2009</v>
      </c>
      <c r="D2468" s="57">
        <v>2560.91</v>
      </c>
      <c r="E2468" s="57">
        <v>0</v>
      </c>
      <c r="F2468" s="57">
        <v>0</v>
      </c>
      <c r="G2468" s="57">
        <v>421.6</v>
      </c>
      <c r="H2468" s="57">
        <v>175.2</v>
      </c>
      <c r="I2468" s="57">
        <v>0</v>
      </c>
      <c r="J2468" s="57">
        <v>1964.11</v>
      </c>
      <c r="K2468" s="59" t="str">
        <f t="shared" si="152"/>
        <v>782.2009</v>
      </c>
      <c r="L2468" s="58">
        <f t="shared" si="153"/>
        <v>-421.6</v>
      </c>
      <c r="M2468" s="58">
        <f>IFERROR(_xlfn.XLOOKUP(K2468,'02 By Fund. Year'!A:A,'02 By Fund. Year'!B:B),0)</f>
        <v>0</v>
      </c>
      <c r="N2468" s="57">
        <f t="shared" si="154"/>
        <v>-421.6</v>
      </c>
      <c r="P2468" s="58">
        <f t="shared" si="155"/>
        <v>-175.2</v>
      </c>
    </row>
    <row r="2469" spans="1:16" x14ac:dyDescent="0.3">
      <c r="A2469">
        <v>782</v>
      </c>
      <c r="B2469" t="s">
        <v>177</v>
      </c>
      <c r="C2469">
        <v>2008</v>
      </c>
      <c r="D2469" s="57">
        <v>1312.72</v>
      </c>
      <c r="E2469" s="57">
        <v>0</v>
      </c>
      <c r="F2469" s="57">
        <v>0</v>
      </c>
      <c r="G2469" s="57">
        <v>264.32</v>
      </c>
      <c r="H2469" s="57">
        <v>173.12</v>
      </c>
      <c r="I2469" s="57">
        <v>0</v>
      </c>
      <c r="J2469" s="57">
        <v>875.28</v>
      </c>
      <c r="K2469" s="59" t="str">
        <f t="shared" si="152"/>
        <v>782.2008</v>
      </c>
      <c r="L2469" s="58">
        <f t="shared" si="153"/>
        <v>-264.32</v>
      </c>
      <c r="M2469" s="58">
        <f>IFERROR(_xlfn.XLOOKUP(K2469,'02 By Fund. Year'!A:A,'02 By Fund. Year'!B:B),0)</f>
        <v>0</v>
      </c>
      <c r="N2469" s="57">
        <f t="shared" si="154"/>
        <v>-264.32</v>
      </c>
      <c r="P2469" s="58">
        <f t="shared" si="155"/>
        <v>-173.12</v>
      </c>
    </row>
    <row r="2470" spans="1:16" x14ac:dyDescent="0.3">
      <c r="A2470">
        <v>782</v>
      </c>
      <c r="B2470" t="s">
        <v>177</v>
      </c>
      <c r="C2470">
        <v>2007</v>
      </c>
      <c r="D2470" s="57">
        <v>481.35</v>
      </c>
      <c r="E2470" s="57">
        <v>0</v>
      </c>
      <c r="F2470" s="57">
        <v>0</v>
      </c>
      <c r="G2470" s="57">
        <v>46.84</v>
      </c>
      <c r="H2470" s="57">
        <v>16.47</v>
      </c>
      <c r="I2470" s="57">
        <v>0</v>
      </c>
      <c r="J2470" s="57">
        <v>418.04</v>
      </c>
      <c r="K2470" s="59" t="str">
        <f t="shared" si="152"/>
        <v>782.2007</v>
      </c>
      <c r="L2470" s="58">
        <f t="shared" si="153"/>
        <v>-46.84</v>
      </c>
      <c r="M2470" s="58">
        <f>IFERROR(_xlfn.XLOOKUP(K2470,'02 By Fund. Year'!A:A,'02 By Fund. Year'!B:B),0)</f>
        <v>0</v>
      </c>
      <c r="N2470" s="57">
        <f t="shared" si="154"/>
        <v>-46.84</v>
      </c>
      <c r="P2470" s="58">
        <f t="shared" si="155"/>
        <v>-16.47</v>
      </c>
    </row>
    <row r="2471" spans="1:16" x14ac:dyDescent="0.3">
      <c r="A2471">
        <v>782</v>
      </c>
      <c r="B2471" t="s">
        <v>177</v>
      </c>
      <c r="C2471">
        <v>2006</v>
      </c>
      <c r="D2471" s="57">
        <v>455.45</v>
      </c>
      <c r="E2471" s="57">
        <v>0</v>
      </c>
      <c r="F2471" s="57">
        <v>0</v>
      </c>
      <c r="G2471" s="57">
        <v>51.81</v>
      </c>
      <c r="H2471" s="57">
        <v>35.79</v>
      </c>
      <c r="I2471" s="57">
        <v>0</v>
      </c>
      <c r="J2471" s="57">
        <v>367.85</v>
      </c>
      <c r="K2471" s="59" t="str">
        <f t="shared" si="152"/>
        <v>782.2006</v>
      </c>
      <c r="L2471" s="58">
        <f t="shared" si="153"/>
        <v>-51.81</v>
      </c>
      <c r="M2471" s="58">
        <f>IFERROR(_xlfn.XLOOKUP(K2471,'02 By Fund. Year'!A:A,'02 By Fund. Year'!B:B),0)</f>
        <v>0</v>
      </c>
      <c r="N2471" s="57">
        <f t="shared" si="154"/>
        <v>-51.81</v>
      </c>
      <c r="P2471" s="58">
        <f t="shared" si="155"/>
        <v>-35.79</v>
      </c>
    </row>
    <row r="2472" spans="1:16" x14ac:dyDescent="0.3">
      <c r="A2472">
        <v>782</v>
      </c>
      <c r="B2472" t="s">
        <v>177</v>
      </c>
      <c r="C2472">
        <v>2005</v>
      </c>
      <c r="D2472" s="57">
        <v>377.7</v>
      </c>
      <c r="E2472" s="57">
        <v>0</v>
      </c>
      <c r="F2472" s="57">
        <v>0</v>
      </c>
      <c r="G2472" s="57">
        <v>42.65</v>
      </c>
      <c r="H2472" s="57">
        <v>8.7799999999999994</v>
      </c>
      <c r="I2472" s="57">
        <v>0</v>
      </c>
      <c r="J2472" s="57">
        <v>326.27</v>
      </c>
      <c r="K2472" s="59" t="str">
        <f t="shared" si="152"/>
        <v>782.2005</v>
      </c>
      <c r="L2472" s="58">
        <f t="shared" si="153"/>
        <v>-42.65</v>
      </c>
      <c r="M2472" s="58">
        <f>IFERROR(_xlfn.XLOOKUP(K2472,'02 By Fund. Year'!A:A,'02 By Fund. Year'!B:B),0)</f>
        <v>0</v>
      </c>
      <c r="N2472" s="57">
        <f t="shared" si="154"/>
        <v>-42.65</v>
      </c>
      <c r="P2472" s="58">
        <f t="shared" si="155"/>
        <v>-8.7799999999999994</v>
      </c>
    </row>
    <row r="2473" spans="1:16" x14ac:dyDescent="0.3">
      <c r="A2473">
        <v>782</v>
      </c>
      <c r="B2473" t="s">
        <v>177</v>
      </c>
      <c r="C2473">
        <v>2004</v>
      </c>
      <c r="D2473" s="57">
        <v>281.25</v>
      </c>
      <c r="E2473" s="57">
        <v>0</v>
      </c>
      <c r="F2473" s="57">
        <v>0</v>
      </c>
      <c r="G2473" s="57">
        <v>42.28</v>
      </c>
      <c r="H2473" s="57">
        <v>4.9000000000000004</v>
      </c>
      <c r="I2473" s="57">
        <v>0</v>
      </c>
      <c r="J2473" s="57">
        <v>234.07</v>
      </c>
      <c r="K2473" s="59" t="str">
        <f t="shared" si="152"/>
        <v>782.2004</v>
      </c>
      <c r="L2473" s="58">
        <f t="shared" si="153"/>
        <v>-42.28</v>
      </c>
      <c r="M2473" s="58">
        <f>IFERROR(_xlfn.XLOOKUP(K2473,'02 By Fund. Year'!A:A,'02 By Fund. Year'!B:B),0)</f>
        <v>0</v>
      </c>
      <c r="N2473" s="57">
        <f t="shared" si="154"/>
        <v>-42.28</v>
      </c>
      <c r="P2473" s="58">
        <f t="shared" si="155"/>
        <v>-4.9000000000000004</v>
      </c>
    </row>
    <row r="2474" spans="1:16" x14ac:dyDescent="0.3">
      <c r="A2474">
        <v>782</v>
      </c>
      <c r="B2474" t="s">
        <v>177</v>
      </c>
      <c r="C2474">
        <v>2003</v>
      </c>
      <c r="D2474" s="57">
        <v>140.52000000000001</v>
      </c>
      <c r="E2474" s="57">
        <v>0</v>
      </c>
      <c r="F2474" s="57">
        <v>0</v>
      </c>
      <c r="G2474" s="57">
        <v>20.13</v>
      </c>
      <c r="H2474" s="57">
        <v>0</v>
      </c>
      <c r="I2474" s="57">
        <v>0</v>
      </c>
      <c r="J2474" s="57">
        <v>120.39</v>
      </c>
      <c r="K2474" s="59" t="str">
        <f t="shared" si="152"/>
        <v>782.2003</v>
      </c>
      <c r="L2474" s="58">
        <f t="shared" si="153"/>
        <v>-20.13</v>
      </c>
      <c r="M2474" s="58">
        <f>IFERROR(_xlfn.XLOOKUP(K2474,'02 By Fund. Year'!A:A,'02 By Fund. Year'!B:B),0)</f>
        <v>0</v>
      </c>
      <c r="N2474" s="57">
        <f t="shared" si="154"/>
        <v>-20.13</v>
      </c>
      <c r="P2474" s="58">
        <f t="shared" si="155"/>
        <v>0</v>
      </c>
    </row>
    <row r="2475" spans="1:16" x14ac:dyDescent="0.3">
      <c r="A2475">
        <v>782</v>
      </c>
      <c r="B2475" t="s">
        <v>177</v>
      </c>
      <c r="C2475">
        <v>2002</v>
      </c>
      <c r="D2475" s="57">
        <v>176.77</v>
      </c>
      <c r="E2475" s="57">
        <v>0</v>
      </c>
      <c r="F2475" s="57">
        <v>0</v>
      </c>
      <c r="G2475" s="57">
        <v>0</v>
      </c>
      <c r="H2475" s="57">
        <v>0</v>
      </c>
      <c r="I2475" s="57">
        <v>0</v>
      </c>
      <c r="J2475" s="57">
        <v>176.77</v>
      </c>
      <c r="K2475" s="59" t="str">
        <f t="shared" si="152"/>
        <v>782.2002</v>
      </c>
      <c r="L2475" s="58">
        <f t="shared" si="153"/>
        <v>0</v>
      </c>
      <c r="M2475" s="58">
        <f>IFERROR(_xlfn.XLOOKUP(K2475,'02 By Fund. Year'!A:A,'02 By Fund. Year'!B:B),0)</f>
        <v>0</v>
      </c>
      <c r="N2475" s="57">
        <f t="shared" si="154"/>
        <v>0</v>
      </c>
      <c r="P2475" s="58">
        <f t="shared" si="155"/>
        <v>0</v>
      </c>
    </row>
    <row r="2476" spans="1:16" x14ac:dyDescent="0.3">
      <c r="A2476">
        <v>782</v>
      </c>
      <c r="B2476" t="s">
        <v>177</v>
      </c>
      <c r="C2476">
        <v>2001</v>
      </c>
      <c r="D2476" s="57">
        <v>281.44</v>
      </c>
      <c r="E2476" s="57">
        <v>0</v>
      </c>
      <c r="F2476" s="57">
        <v>0</v>
      </c>
      <c r="G2476" s="57">
        <v>0</v>
      </c>
      <c r="H2476" s="57">
        <v>0</v>
      </c>
      <c r="I2476" s="57">
        <v>0</v>
      </c>
      <c r="J2476" s="57">
        <v>281.44</v>
      </c>
      <c r="K2476" s="59" t="str">
        <f t="shared" si="152"/>
        <v>782.2001</v>
      </c>
      <c r="L2476" s="58">
        <f t="shared" si="153"/>
        <v>0</v>
      </c>
      <c r="M2476" s="58">
        <f>IFERROR(_xlfn.XLOOKUP(K2476,'02 By Fund. Year'!A:A,'02 By Fund. Year'!B:B),0)</f>
        <v>0</v>
      </c>
      <c r="N2476" s="57">
        <f t="shared" si="154"/>
        <v>0</v>
      </c>
      <c r="P2476" s="58">
        <f t="shared" si="155"/>
        <v>0</v>
      </c>
    </row>
    <row r="2477" spans="1:16" x14ac:dyDescent="0.3">
      <c r="A2477">
        <v>782</v>
      </c>
      <c r="B2477" t="s">
        <v>177</v>
      </c>
      <c r="C2477">
        <v>2000</v>
      </c>
      <c r="D2477" s="57">
        <v>391.41</v>
      </c>
      <c r="E2477" s="57">
        <v>0</v>
      </c>
      <c r="F2477" s="57">
        <v>0</v>
      </c>
      <c r="G2477" s="57">
        <v>0</v>
      </c>
      <c r="H2477" s="57">
        <v>0</v>
      </c>
      <c r="I2477" s="57">
        <v>0</v>
      </c>
      <c r="J2477" s="57">
        <v>391.41</v>
      </c>
      <c r="K2477" s="59" t="str">
        <f t="shared" si="152"/>
        <v>782.2000</v>
      </c>
      <c r="L2477" s="58">
        <f t="shared" si="153"/>
        <v>0</v>
      </c>
      <c r="M2477" s="58">
        <f>IFERROR(_xlfn.XLOOKUP(K2477,'02 By Fund. Year'!A:A,'02 By Fund. Year'!B:B),0)</f>
        <v>0</v>
      </c>
      <c r="N2477" s="57">
        <f t="shared" si="154"/>
        <v>0</v>
      </c>
      <c r="P2477" s="58">
        <f t="shared" si="155"/>
        <v>0</v>
      </c>
    </row>
    <row r="2478" spans="1:16" x14ac:dyDescent="0.3">
      <c r="A2478">
        <v>782</v>
      </c>
      <c r="B2478" t="s">
        <v>177</v>
      </c>
      <c r="C2478">
        <v>1999</v>
      </c>
      <c r="D2478" s="57">
        <v>243.07</v>
      </c>
      <c r="E2478" s="57">
        <v>0</v>
      </c>
      <c r="F2478" s="57">
        <v>0</v>
      </c>
      <c r="G2478" s="57">
        <v>0</v>
      </c>
      <c r="H2478" s="57">
        <v>0</v>
      </c>
      <c r="I2478" s="57">
        <v>0</v>
      </c>
      <c r="J2478" s="57">
        <v>243.07</v>
      </c>
      <c r="K2478" s="59" t="str">
        <f t="shared" si="152"/>
        <v>782.1999</v>
      </c>
      <c r="L2478" s="58">
        <f t="shared" si="153"/>
        <v>0</v>
      </c>
      <c r="M2478" s="58">
        <f>IFERROR(_xlfn.XLOOKUP(K2478,'02 By Fund. Year'!A:A,'02 By Fund. Year'!B:B),0)</f>
        <v>0</v>
      </c>
      <c r="N2478" s="57">
        <f t="shared" si="154"/>
        <v>0</v>
      </c>
      <c r="P2478" s="58">
        <f t="shared" si="155"/>
        <v>0</v>
      </c>
    </row>
    <row r="2479" spans="1:16" x14ac:dyDescent="0.3">
      <c r="A2479">
        <v>782</v>
      </c>
      <c r="B2479" t="s">
        <v>177</v>
      </c>
      <c r="C2479">
        <v>1998</v>
      </c>
      <c r="D2479" s="57">
        <v>187.36</v>
      </c>
      <c r="E2479" s="57">
        <v>0</v>
      </c>
      <c r="F2479" s="57">
        <v>0</v>
      </c>
      <c r="G2479" s="57">
        <v>0</v>
      </c>
      <c r="H2479" s="57">
        <v>0</v>
      </c>
      <c r="I2479" s="57">
        <v>0</v>
      </c>
      <c r="J2479" s="57">
        <v>187.36</v>
      </c>
      <c r="K2479" s="59" t="str">
        <f t="shared" si="152"/>
        <v>782.1998</v>
      </c>
      <c r="L2479" s="58">
        <f t="shared" si="153"/>
        <v>0</v>
      </c>
      <c r="M2479" s="58">
        <f>IFERROR(_xlfn.XLOOKUP(K2479,'02 By Fund. Year'!A:A,'02 By Fund. Year'!B:B),0)</f>
        <v>0</v>
      </c>
      <c r="N2479" s="57">
        <f t="shared" si="154"/>
        <v>0</v>
      </c>
      <c r="P2479" s="58">
        <f t="shared" si="155"/>
        <v>0</v>
      </c>
    </row>
    <row r="2480" spans="1:16" x14ac:dyDescent="0.3">
      <c r="A2480">
        <v>782</v>
      </c>
      <c r="B2480" t="s">
        <v>177</v>
      </c>
      <c r="C2480">
        <v>1997</v>
      </c>
      <c r="D2480" s="57">
        <v>36.96</v>
      </c>
      <c r="E2480" s="57">
        <v>0</v>
      </c>
      <c r="F2480" s="57">
        <v>0</v>
      </c>
      <c r="G2480" s="57">
        <v>0</v>
      </c>
      <c r="H2480" s="57">
        <v>0</v>
      </c>
      <c r="I2480" s="57">
        <v>0</v>
      </c>
      <c r="J2480" s="57">
        <v>36.96</v>
      </c>
      <c r="K2480" s="59" t="str">
        <f t="shared" si="152"/>
        <v>782.1997</v>
      </c>
      <c r="L2480" s="58">
        <f t="shared" si="153"/>
        <v>0</v>
      </c>
      <c r="M2480" s="58">
        <f>IFERROR(_xlfn.XLOOKUP(K2480,'02 By Fund. Year'!A:A,'02 By Fund. Year'!B:B),0)</f>
        <v>0</v>
      </c>
      <c r="N2480" s="57">
        <f t="shared" si="154"/>
        <v>0</v>
      </c>
      <c r="P2480" s="58">
        <f t="shared" si="155"/>
        <v>0</v>
      </c>
    </row>
    <row r="2481" spans="1:16" x14ac:dyDescent="0.3">
      <c r="A2481">
        <v>782</v>
      </c>
      <c r="B2481" t="s">
        <v>177</v>
      </c>
      <c r="C2481">
        <v>1996</v>
      </c>
      <c r="D2481" s="57">
        <v>30.04</v>
      </c>
      <c r="E2481" s="57">
        <v>0</v>
      </c>
      <c r="F2481" s="57">
        <v>0</v>
      </c>
      <c r="G2481" s="57">
        <v>0</v>
      </c>
      <c r="H2481" s="57">
        <v>0</v>
      </c>
      <c r="I2481" s="57">
        <v>0</v>
      </c>
      <c r="J2481" s="57">
        <v>30.04</v>
      </c>
      <c r="K2481" s="59" t="str">
        <f t="shared" si="152"/>
        <v>782.1996</v>
      </c>
      <c r="L2481" s="58">
        <f t="shared" si="153"/>
        <v>0</v>
      </c>
      <c r="M2481" s="58">
        <f>IFERROR(_xlfn.XLOOKUP(K2481,'02 By Fund. Year'!A:A,'02 By Fund. Year'!B:B),0)</f>
        <v>0</v>
      </c>
      <c r="N2481" s="57">
        <f t="shared" si="154"/>
        <v>0</v>
      </c>
      <c r="P2481" s="58">
        <f t="shared" si="155"/>
        <v>0</v>
      </c>
    </row>
    <row r="2482" spans="1:16" x14ac:dyDescent="0.3">
      <c r="A2482">
        <v>782</v>
      </c>
      <c r="B2482" t="s">
        <v>177</v>
      </c>
      <c r="C2482">
        <v>1995</v>
      </c>
      <c r="D2482" s="57">
        <v>23.61</v>
      </c>
      <c r="E2482" s="57">
        <v>0</v>
      </c>
      <c r="F2482" s="57">
        <v>0</v>
      </c>
      <c r="G2482" s="57">
        <v>0</v>
      </c>
      <c r="H2482" s="57">
        <v>0</v>
      </c>
      <c r="I2482" s="57">
        <v>0</v>
      </c>
      <c r="J2482" s="57">
        <v>23.61</v>
      </c>
      <c r="K2482" s="59" t="str">
        <f t="shared" si="152"/>
        <v>782.1995</v>
      </c>
      <c r="L2482" s="58">
        <f t="shared" si="153"/>
        <v>0</v>
      </c>
      <c r="M2482" s="58">
        <f>IFERROR(_xlfn.XLOOKUP(K2482,'02 By Fund. Year'!A:A,'02 By Fund. Year'!B:B),0)</f>
        <v>0</v>
      </c>
      <c r="N2482" s="57">
        <f t="shared" si="154"/>
        <v>0</v>
      </c>
      <c r="P2482" s="58">
        <f t="shared" si="155"/>
        <v>0</v>
      </c>
    </row>
    <row r="2483" spans="1:16" x14ac:dyDescent="0.3">
      <c r="A2483">
        <v>782</v>
      </c>
      <c r="B2483" t="s">
        <v>177</v>
      </c>
      <c r="C2483">
        <v>1994</v>
      </c>
      <c r="D2483" s="57">
        <v>0</v>
      </c>
      <c r="E2483" s="57">
        <v>0</v>
      </c>
      <c r="F2483" s="57">
        <v>0</v>
      </c>
      <c r="G2483" s="57">
        <v>0</v>
      </c>
      <c r="H2483" s="57">
        <v>0</v>
      </c>
      <c r="I2483" s="57">
        <v>0</v>
      </c>
      <c r="J2483" s="57">
        <v>0</v>
      </c>
      <c r="K2483" s="59" t="str">
        <f t="shared" si="152"/>
        <v>782.1994</v>
      </c>
      <c r="L2483" s="58">
        <f t="shared" si="153"/>
        <v>0</v>
      </c>
      <c r="M2483" s="58">
        <f>IFERROR(_xlfn.XLOOKUP(K2483,'02 By Fund. Year'!A:A,'02 By Fund. Year'!B:B),0)</f>
        <v>0</v>
      </c>
      <c r="N2483" s="57">
        <f t="shared" si="154"/>
        <v>0</v>
      </c>
      <c r="P2483" s="58">
        <f t="shared" si="155"/>
        <v>0</v>
      </c>
    </row>
    <row r="2484" spans="1:16" x14ac:dyDescent="0.3">
      <c r="A2484">
        <v>782</v>
      </c>
      <c r="B2484" t="s">
        <v>177</v>
      </c>
      <c r="C2484">
        <v>1993</v>
      </c>
      <c r="D2484" s="57">
        <v>21.53</v>
      </c>
      <c r="E2484" s="57">
        <v>0</v>
      </c>
      <c r="F2484" s="57">
        <v>0</v>
      </c>
      <c r="G2484" s="57">
        <v>0</v>
      </c>
      <c r="H2484" s="57">
        <v>0</v>
      </c>
      <c r="I2484" s="57">
        <v>0</v>
      </c>
      <c r="J2484" s="57">
        <v>21.53</v>
      </c>
      <c r="K2484" s="59" t="str">
        <f t="shared" si="152"/>
        <v>782.1993</v>
      </c>
      <c r="L2484" s="58">
        <f t="shared" si="153"/>
        <v>0</v>
      </c>
      <c r="M2484" s="58">
        <f>IFERROR(_xlfn.XLOOKUP(K2484,'02 By Fund. Year'!A:A,'02 By Fund. Year'!B:B),0)</f>
        <v>0</v>
      </c>
      <c r="N2484" s="57">
        <f t="shared" si="154"/>
        <v>0</v>
      </c>
      <c r="P2484" s="58">
        <f t="shared" si="155"/>
        <v>0</v>
      </c>
    </row>
    <row r="2485" spans="1:16" x14ac:dyDescent="0.3">
      <c r="A2485">
        <v>782</v>
      </c>
      <c r="B2485" t="s">
        <v>177</v>
      </c>
      <c r="C2485">
        <v>1992</v>
      </c>
      <c r="D2485" s="57">
        <v>24.75</v>
      </c>
      <c r="E2485" s="57">
        <v>0</v>
      </c>
      <c r="F2485" s="57">
        <v>0</v>
      </c>
      <c r="G2485" s="57">
        <v>0</v>
      </c>
      <c r="H2485" s="57">
        <v>0</v>
      </c>
      <c r="I2485" s="57">
        <v>0</v>
      </c>
      <c r="J2485" s="57">
        <v>24.75</v>
      </c>
      <c r="K2485" s="59" t="str">
        <f t="shared" si="152"/>
        <v>782.1992</v>
      </c>
      <c r="L2485" s="58">
        <f t="shared" si="153"/>
        <v>0</v>
      </c>
      <c r="M2485" s="58">
        <f>IFERROR(_xlfn.XLOOKUP(K2485,'02 By Fund. Year'!A:A,'02 By Fund. Year'!B:B),0)</f>
        <v>0</v>
      </c>
      <c r="N2485" s="57">
        <f t="shared" si="154"/>
        <v>0</v>
      </c>
      <c r="P2485" s="58">
        <f t="shared" si="155"/>
        <v>0</v>
      </c>
    </row>
    <row r="2486" spans="1:16" x14ac:dyDescent="0.3">
      <c r="A2486">
        <v>782</v>
      </c>
      <c r="B2486" t="s">
        <v>177</v>
      </c>
      <c r="C2486">
        <v>1991</v>
      </c>
      <c r="D2486" s="57">
        <v>27.72</v>
      </c>
      <c r="E2486" s="57">
        <v>0</v>
      </c>
      <c r="F2486" s="57">
        <v>0</v>
      </c>
      <c r="G2486" s="57">
        <v>0</v>
      </c>
      <c r="H2486" s="57">
        <v>0</v>
      </c>
      <c r="I2486" s="57">
        <v>0</v>
      </c>
      <c r="J2486" s="57">
        <v>27.72</v>
      </c>
      <c r="K2486" s="59" t="str">
        <f t="shared" si="152"/>
        <v>782.1991</v>
      </c>
      <c r="L2486" s="58">
        <f t="shared" si="153"/>
        <v>0</v>
      </c>
      <c r="M2486" s="58">
        <f>IFERROR(_xlfn.XLOOKUP(K2486,'02 By Fund. Year'!A:A,'02 By Fund. Year'!B:B),0)</f>
        <v>0</v>
      </c>
      <c r="N2486" s="57">
        <f t="shared" si="154"/>
        <v>0</v>
      </c>
      <c r="P2486" s="58">
        <f t="shared" si="155"/>
        <v>0</v>
      </c>
    </row>
    <row r="2487" spans="1:16" x14ac:dyDescent="0.3">
      <c r="A2487">
        <v>782</v>
      </c>
      <c r="B2487" t="s">
        <v>177</v>
      </c>
      <c r="C2487">
        <v>1990</v>
      </c>
      <c r="D2487" s="57">
        <v>32.29</v>
      </c>
      <c r="E2487" s="57">
        <v>0</v>
      </c>
      <c r="F2487" s="57">
        <v>0</v>
      </c>
      <c r="G2487" s="57">
        <v>0</v>
      </c>
      <c r="H2487" s="57">
        <v>0</v>
      </c>
      <c r="I2487" s="57">
        <v>0</v>
      </c>
      <c r="J2487" s="57">
        <v>32.29</v>
      </c>
      <c r="K2487" s="59" t="str">
        <f t="shared" si="152"/>
        <v>782.1990</v>
      </c>
      <c r="L2487" s="58">
        <f t="shared" si="153"/>
        <v>0</v>
      </c>
      <c r="M2487" s="58">
        <f>IFERROR(_xlfn.XLOOKUP(K2487,'02 By Fund. Year'!A:A,'02 By Fund. Year'!B:B),0)</f>
        <v>0</v>
      </c>
      <c r="N2487" s="57">
        <f t="shared" si="154"/>
        <v>0</v>
      </c>
      <c r="P2487" s="58">
        <f t="shared" si="155"/>
        <v>0</v>
      </c>
    </row>
    <row r="2488" spans="1:16" x14ac:dyDescent="0.3">
      <c r="A2488">
        <v>782</v>
      </c>
      <c r="B2488" t="s">
        <v>177</v>
      </c>
      <c r="C2488">
        <v>1989</v>
      </c>
      <c r="D2488" s="57">
        <v>33.21</v>
      </c>
      <c r="E2488" s="57">
        <v>0</v>
      </c>
      <c r="F2488" s="57">
        <v>0</v>
      </c>
      <c r="G2488" s="57">
        <v>0</v>
      </c>
      <c r="H2488" s="57">
        <v>0</v>
      </c>
      <c r="I2488" s="57">
        <v>0</v>
      </c>
      <c r="J2488" s="57">
        <v>33.21</v>
      </c>
      <c r="K2488" s="59" t="str">
        <f t="shared" si="152"/>
        <v>782.1989</v>
      </c>
      <c r="L2488" s="58">
        <f t="shared" si="153"/>
        <v>0</v>
      </c>
      <c r="M2488" s="58">
        <f>IFERROR(_xlfn.XLOOKUP(K2488,'02 By Fund. Year'!A:A,'02 By Fund. Year'!B:B),0)</f>
        <v>0</v>
      </c>
      <c r="N2488" s="57">
        <f t="shared" si="154"/>
        <v>0</v>
      </c>
      <c r="P2488" s="58">
        <f t="shared" si="155"/>
        <v>0</v>
      </c>
    </row>
    <row r="2489" spans="1:16" x14ac:dyDescent="0.3">
      <c r="A2489">
        <v>782</v>
      </c>
      <c r="B2489" t="s">
        <v>177</v>
      </c>
      <c r="C2489">
        <v>1988</v>
      </c>
      <c r="D2489" s="57">
        <v>33.979999999999997</v>
      </c>
      <c r="E2489" s="57">
        <v>0</v>
      </c>
      <c r="F2489" s="57">
        <v>0</v>
      </c>
      <c r="G2489" s="57">
        <v>0</v>
      </c>
      <c r="H2489" s="57">
        <v>0</v>
      </c>
      <c r="I2489" s="57">
        <v>0</v>
      </c>
      <c r="J2489" s="57">
        <v>33.979999999999997</v>
      </c>
      <c r="K2489" s="59" t="str">
        <f t="shared" si="152"/>
        <v>782.1988</v>
      </c>
      <c r="L2489" s="58">
        <f t="shared" si="153"/>
        <v>0</v>
      </c>
      <c r="M2489" s="58">
        <f>IFERROR(_xlfn.XLOOKUP(K2489,'02 By Fund. Year'!A:A,'02 By Fund. Year'!B:B),0)</f>
        <v>0</v>
      </c>
      <c r="N2489" s="57">
        <f t="shared" si="154"/>
        <v>0</v>
      </c>
      <c r="P2489" s="58">
        <f t="shared" si="155"/>
        <v>0</v>
      </c>
    </row>
    <row r="2490" spans="1:16" x14ac:dyDescent="0.3">
      <c r="A2490">
        <v>782</v>
      </c>
      <c r="B2490" t="s">
        <v>177</v>
      </c>
      <c r="C2490">
        <v>1987</v>
      </c>
      <c r="D2490" s="57">
        <v>103.26</v>
      </c>
      <c r="E2490" s="57">
        <v>0</v>
      </c>
      <c r="F2490" s="57">
        <v>0</v>
      </c>
      <c r="G2490" s="57">
        <v>0</v>
      </c>
      <c r="H2490" s="57">
        <v>71.290000000000006</v>
      </c>
      <c r="I2490" s="57">
        <v>0</v>
      </c>
      <c r="J2490" s="57">
        <v>31.97</v>
      </c>
      <c r="K2490" s="59" t="str">
        <f t="shared" si="152"/>
        <v>782.1987</v>
      </c>
      <c r="L2490" s="58">
        <f t="shared" si="153"/>
        <v>0</v>
      </c>
      <c r="M2490" s="58">
        <f>IFERROR(_xlfn.XLOOKUP(K2490,'02 By Fund. Year'!A:A,'02 By Fund. Year'!B:B),0)</f>
        <v>0</v>
      </c>
      <c r="N2490" s="57">
        <f t="shared" si="154"/>
        <v>0</v>
      </c>
      <c r="P2490" s="58">
        <f t="shared" si="155"/>
        <v>-71.290000000000006</v>
      </c>
    </row>
    <row r="2491" spans="1:16" x14ac:dyDescent="0.3">
      <c r="A2491">
        <v>782</v>
      </c>
      <c r="B2491" t="s">
        <v>177</v>
      </c>
      <c r="C2491">
        <v>1986</v>
      </c>
      <c r="D2491" s="57">
        <v>81.59</v>
      </c>
      <c r="E2491" s="57">
        <v>0</v>
      </c>
      <c r="F2491" s="57">
        <v>0</v>
      </c>
      <c r="G2491" s="57">
        <v>0</v>
      </c>
      <c r="H2491" s="57">
        <v>58.4</v>
      </c>
      <c r="I2491" s="57">
        <v>0</v>
      </c>
      <c r="J2491" s="57">
        <v>23.19</v>
      </c>
      <c r="K2491" s="59" t="str">
        <f t="shared" si="152"/>
        <v>782.1986</v>
      </c>
      <c r="L2491" s="58">
        <f t="shared" si="153"/>
        <v>0</v>
      </c>
      <c r="M2491" s="58">
        <f>IFERROR(_xlfn.XLOOKUP(K2491,'02 By Fund. Year'!A:A,'02 By Fund. Year'!B:B),0)</f>
        <v>0</v>
      </c>
      <c r="N2491" s="57">
        <f t="shared" si="154"/>
        <v>0</v>
      </c>
      <c r="P2491" s="58">
        <f t="shared" si="155"/>
        <v>-58.4</v>
      </c>
    </row>
    <row r="2492" spans="1:16" x14ac:dyDescent="0.3">
      <c r="A2492">
        <v>782</v>
      </c>
      <c r="B2492" t="s">
        <v>177</v>
      </c>
      <c r="C2492">
        <v>1985</v>
      </c>
      <c r="D2492" s="57">
        <v>73.11</v>
      </c>
      <c r="E2492" s="57">
        <v>0</v>
      </c>
      <c r="F2492" s="57">
        <v>0</v>
      </c>
      <c r="G2492" s="57">
        <v>0</v>
      </c>
      <c r="H2492" s="57">
        <v>56.67</v>
      </c>
      <c r="I2492" s="57">
        <v>0</v>
      </c>
      <c r="J2492" s="57">
        <v>16.440000000000001</v>
      </c>
      <c r="K2492" s="59" t="str">
        <f t="shared" si="152"/>
        <v>782.1985</v>
      </c>
      <c r="L2492" s="58">
        <f t="shared" si="153"/>
        <v>0</v>
      </c>
      <c r="M2492" s="58">
        <f>IFERROR(_xlfn.XLOOKUP(K2492,'02 By Fund. Year'!A:A,'02 By Fund. Year'!B:B),0)</f>
        <v>0</v>
      </c>
      <c r="N2492" s="57">
        <f t="shared" si="154"/>
        <v>0</v>
      </c>
      <c r="P2492" s="58">
        <f t="shared" si="155"/>
        <v>-56.67</v>
      </c>
    </row>
    <row r="2493" spans="1:16" x14ac:dyDescent="0.3">
      <c r="A2493">
        <v>782</v>
      </c>
      <c r="B2493" t="s">
        <v>177</v>
      </c>
      <c r="C2493">
        <v>1984</v>
      </c>
      <c r="D2493" s="57">
        <v>52.6</v>
      </c>
      <c r="E2493" s="57">
        <v>0</v>
      </c>
      <c r="F2493" s="57">
        <v>0</v>
      </c>
      <c r="G2493" s="57">
        <v>0</v>
      </c>
      <c r="H2493" s="57">
        <v>52.6</v>
      </c>
      <c r="I2493" s="57">
        <v>0</v>
      </c>
      <c r="J2493" s="57">
        <v>0</v>
      </c>
      <c r="K2493" s="59" t="str">
        <f t="shared" si="152"/>
        <v>782.1984</v>
      </c>
      <c r="L2493" s="58">
        <f t="shared" si="153"/>
        <v>0</v>
      </c>
      <c r="M2493" s="58">
        <f>IFERROR(_xlfn.XLOOKUP(K2493,'02 By Fund. Year'!A:A,'02 By Fund. Year'!B:B),0)</f>
        <v>0</v>
      </c>
      <c r="N2493" s="57">
        <f t="shared" si="154"/>
        <v>0</v>
      </c>
      <c r="P2493" s="58">
        <f t="shared" si="155"/>
        <v>-52.6</v>
      </c>
    </row>
    <row r="2494" spans="1:16" x14ac:dyDescent="0.3">
      <c r="A2494">
        <v>782</v>
      </c>
      <c r="B2494" t="s">
        <v>177</v>
      </c>
      <c r="C2494">
        <v>1983</v>
      </c>
      <c r="D2494" s="57">
        <v>12.29</v>
      </c>
      <c r="E2494" s="57">
        <v>0</v>
      </c>
      <c r="F2494" s="57">
        <v>0</v>
      </c>
      <c r="G2494" s="57">
        <v>0</v>
      </c>
      <c r="H2494" s="57">
        <v>12.29</v>
      </c>
      <c r="I2494" s="57">
        <v>0</v>
      </c>
      <c r="J2494" s="57">
        <v>0</v>
      </c>
      <c r="K2494" s="59" t="str">
        <f t="shared" si="152"/>
        <v>782.1983</v>
      </c>
      <c r="L2494" s="58">
        <f t="shared" si="153"/>
        <v>0</v>
      </c>
      <c r="M2494" s="58">
        <f>IFERROR(_xlfn.XLOOKUP(K2494,'02 By Fund. Year'!A:A,'02 By Fund. Year'!B:B),0)</f>
        <v>0</v>
      </c>
      <c r="N2494" s="57">
        <f t="shared" si="154"/>
        <v>0</v>
      </c>
      <c r="P2494" s="58">
        <f t="shared" si="155"/>
        <v>-12.29</v>
      </c>
    </row>
    <row r="2495" spans="1:16" x14ac:dyDescent="0.3">
      <c r="A2495">
        <v>784</v>
      </c>
      <c r="B2495" t="s">
        <v>178</v>
      </c>
      <c r="C2495">
        <v>2025</v>
      </c>
      <c r="D2495" s="57">
        <v>44506404.450000003</v>
      </c>
      <c r="E2495" s="57">
        <v>14524.21</v>
      </c>
      <c r="F2495" s="57">
        <v>-47910.1</v>
      </c>
      <c r="G2495" s="57">
        <v>216.07</v>
      </c>
      <c r="H2495" s="57">
        <v>42855157.460000001</v>
      </c>
      <c r="I2495" s="57">
        <v>1137225.49</v>
      </c>
      <c r="J2495" s="57">
        <v>480419.54</v>
      </c>
      <c r="K2495" s="59" t="str">
        <f t="shared" si="152"/>
        <v>784.2025</v>
      </c>
      <c r="L2495" s="58">
        <f t="shared" si="153"/>
        <v>-33601.96</v>
      </c>
      <c r="M2495" s="58">
        <f>IFERROR(_xlfn.XLOOKUP(K2495,'02 By Fund. Year'!A:A,'02 By Fund. Year'!B:B),0)</f>
        <v>-162266.11000000002</v>
      </c>
      <c r="N2495" s="57">
        <f t="shared" si="154"/>
        <v>-195868.07</v>
      </c>
      <c r="P2495" s="58">
        <f t="shared" si="155"/>
        <v>-42692891.350000001</v>
      </c>
    </row>
    <row r="2496" spans="1:16" x14ac:dyDescent="0.3">
      <c r="A2496">
        <v>784</v>
      </c>
      <c r="B2496" t="s">
        <v>178</v>
      </c>
      <c r="C2496">
        <v>2024</v>
      </c>
      <c r="D2496" s="57">
        <v>445884</v>
      </c>
      <c r="E2496" s="57">
        <v>0</v>
      </c>
      <c r="F2496" s="57">
        <v>-32363.08</v>
      </c>
      <c r="G2496" s="57">
        <v>193.48</v>
      </c>
      <c r="H2496" s="57">
        <v>270300.46999999997</v>
      </c>
      <c r="I2496" s="57">
        <v>-205.3</v>
      </c>
      <c r="J2496" s="57">
        <v>143232.26999999999</v>
      </c>
      <c r="K2496" s="59" t="str">
        <f t="shared" si="152"/>
        <v>784.2024</v>
      </c>
      <c r="L2496" s="58">
        <f t="shared" si="153"/>
        <v>-32556.560000000001</v>
      </c>
      <c r="M2496" s="58">
        <f>IFERROR(_xlfn.XLOOKUP(K2496,'02 By Fund. Year'!A:A,'02 By Fund. Year'!B:B),0)</f>
        <v>266670.55</v>
      </c>
      <c r="N2496" s="57">
        <f t="shared" si="154"/>
        <v>234113.99</v>
      </c>
      <c r="P2496" s="58">
        <f t="shared" si="155"/>
        <v>-536971.02</v>
      </c>
    </row>
    <row r="2497" spans="1:16" x14ac:dyDescent="0.3">
      <c r="A2497">
        <v>784</v>
      </c>
      <c r="B2497" t="s">
        <v>178</v>
      </c>
      <c r="C2497">
        <v>2023</v>
      </c>
      <c r="D2497" s="57">
        <v>132087.06</v>
      </c>
      <c r="E2497" s="57">
        <v>161.51</v>
      </c>
      <c r="F2497" s="57">
        <v>-5639.63</v>
      </c>
      <c r="G2497" s="57">
        <v>158.41</v>
      </c>
      <c r="H2497" s="57">
        <v>44499.01</v>
      </c>
      <c r="I2497" s="57">
        <v>1.95</v>
      </c>
      <c r="J2497" s="57">
        <v>81949.570000000007</v>
      </c>
      <c r="K2497" s="59" t="str">
        <f t="shared" si="152"/>
        <v>784.2023</v>
      </c>
      <c r="L2497" s="58">
        <f t="shared" si="153"/>
        <v>-5636.53</v>
      </c>
      <c r="M2497" s="58">
        <f>IFERROR(_xlfn.XLOOKUP(K2497,'02 By Fund. Year'!A:A,'02 By Fund. Year'!B:B),0)</f>
        <v>95046.549999999988</v>
      </c>
      <c r="N2497" s="57">
        <f t="shared" si="154"/>
        <v>89410.01999999999</v>
      </c>
      <c r="P2497" s="58">
        <f t="shared" si="155"/>
        <v>-139545.56</v>
      </c>
    </row>
    <row r="2498" spans="1:16" x14ac:dyDescent="0.3">
      <c r="A2498">
        <v>784</v>
      </c>
      <c r="B2498" t="s">
        <v>178</v>
      </c>
      <c r="C2498">
        <v>2022</v>
      </c>
      <c r="D2498" s="57">
        <v>69677.600000000006</v>
      </c>
      <c r="E2498" s="57">
        <v>0</v>
      </c>
      <c r="F2498" s="57">
        <v>-3503.88</v>
      </c>
      <c r="G2498" s="57">
        <v>146.69999999999999</v>
      </c>
      <c r="H2498" s="57">
        <v>29138.34</v>
      </c>
      <c r="I2498" s="57">
        <v>1.5</v>
      </c>
      <c r="J2498" s="57">
        <v>36887.18</v>
      </c>
      <c r="K2498" s="59" t="str">
        <f t="shared" si="152"/>
        <v>784.2022</v>
      </c>
      <c r="L2498" s="58">
        <f t="shared" si="153"/>
        <v>-3650.58</v>
      </c>
      <c r="M2498" s="58">
        <f>IFERROR(_xlfn.XLOOKUP(K2498,'02 By Fund. Year'!A:A,'02 By Fund. Year'!B:B),0)</f>
        <v>5791.82</v>
      </c>
      <c r="N2498" s="57">
        <f t="shared" si="154"/>
        <v>2141.2399999999998</v>
      </c>
      <c r="P2498" s="58">
        <f t="shared" si="155"/>
        <v>-34930.160000000003</v>
      </c>
    </row>
    <row r="2499" spans="1:16" x14ac:dyDescent="0.3">
      <c r="A2499">
        <v>784</v>
      </c>
      <c r="B2499" t="s">
        <v>178</v>
      </c>
      <c r="C2499">
        <v>2021</v>
      </c>
      <c r="D2499" s="57">
        <v>29871.06</v>
      </c>
      <c r="E2499" s="57">
        <v>0</v>
      </c>
      <c r="F2499" s="57">
        <v>-5009.99</v>
      </c>
      <c r="G2499" s="57">
        <v>219.95</v>
      </c>
      <c r="H2499" s="57">
        <v>11711.72</v>
      </c>
      <c r="I2499" s="57">
        <v>-53.83</v>
      </c>
      <c r="J2499" s="57">
        <v>12983.23</v>
      </c>
      <c r="K2499" s="59" t="str">
        <f t="shared" si="152"/>
        <v>784.2021</v>
      </c>
      <c r="L2499" s="58">
        <f t="shared" si="153"/>
        <v>-5229.9399999999996</v>
      </c>
      <c r="M2499" s="58">
        <f>IFERROR(_xlfn.XLOOKUP(K2499,'02 By Fund. Year'!A:A,'02 By Fund. Year'!B:B),0)</f>
        <v>6623.02</v>
      </c>
      <c r="N2499" s="57">
        <f t="shared" si="154"/>
        <v>1393.0800000000008</v>
      </c>
      <c r="P2499" s="58">
        <f t="shared" si="155"/>
        <v>-18334.739999999998</v>
      </c>
    </row>
    <row r="2500" spans="1:16" x14ac:dyDescent="0.3">
      <c r="A2500">
        <v>784</v>
      </c>
      <c r="B2500" t="s">
        <v>178</v>
      </c>
      <c r="C2500">
        <v>2020</v>
      </c>
      <c r="D2500" s="57">
        <v>11157.55</v>
      </c>
      <c r="E2500" s="57">
        <v>0</v>
      </c>
      <c r="F2500" s="57">
        <v>-2566.63</v>
      </c>
      <c r="G2500" s="57">
        <v>186.52</v>
      </c>
      <c r="H2500" s="57">
        <v>731.46</v>
      </c>
      <c r="I2500" s="57">
        <v>5.87</v>
      </c>
      <c r="J2500" s="57">
        <v>7667.07</v>
      </c>
      <c r="K2500" s="59" t="str">
        <f t="shared" si="152"/>
        <v>784.2020</v>
      </c>
      <c r="L2500" s="58">
        <f t="shared" si="153"/>
        <v>-2753.15</v>
      </c>
      <c r="M2500" s="58">
        <f>IFERROR(_xlfn.XLOOKUP(K2500,'02 By Fund. Year'!A:A,'02 By Fund. Year'!B:B),0)</f>
        <v>1439.52</v>
      </c>
      <c r="N2500" s="57">
        <f t="shared" si="154"/>
        <v>-1313.63</v>
      </c>
      <c r="P2500" s="58">
        <f t="shared" si="155"/>
        <v>-2170.98</v>
      </c>
    </row>
    <row r="2501" spans="1:16" x14ac:dyDescent="0.3">
      <c r="A2501">
        <v>784</v>
      </c>
      <c r="B2501" t="s">
        <v>178</v>
      </c>
      <c r="C2501">
        <v>2019</v>
      </c>
      <c r="D2501" s="57">
        <v>9009.99</v>
      </c>
      <c r="E2501" s="57">
        <v>0</v>
      </c>
      <c r="F2501" s="57">
        <v>-840.81</v>
      </c>
      <c r="G2501" s="57">
        <v>410.74</v>
      </c>
      <c r="H2501" s="57">
        <v>1168.33</v>
      </c>
      <c r="I2501" s="57">
        <v>-3.07</v>
      </c>
      <c r="J2501" s="57">
        <v>6593.18</v>
      </c>
      <c r="K2501" s="59" t="str">
        <f t="shared" si="152"/>
        <v>784.2019</v>
      </c>
      <c r="L2501" s="58">
        <f t="shared" si="153"/>
        <v>-1251.55</v>
      </c>
      <c r="M2501" s="58">
        <f>IFERROR(_xlfn.XLOOKUP(K2501,'02 By Fund. Year'!A:A,'02 By Fund. Year'!B:B),0)</f>
        <v>-67.560000000000031</v>
      </c>
      <c r="N2501" s="57">
        <f t="shared" si="154"/>
        <v>-1319.11</v>
      </c>
      <c r="P2501" s="58">
        <f t="shared" si="155"/>
        <v>-1100.77</v>
      </c>
    </row>
    <row r="2502" spans="1:16" x14ac:dyDescent="0.3">
      <c r="A2502">
        <v>784</v>
      </c>
      <c r="B2502" t="s">
        <v>178</v>
      </c>
      <c r="C2502">
        <v>2018</v>
      </c>
      <c r="D2502" s="57">
        <v>4627.53</v>
      </c>
      <c r="E2502" s="57">
        <v>0</v>
      </c>
      <c r="F2502" s="57">
        <v>0</v>
      </c>
      <c r="G2502" s="57">
        <v>1257.18</v>
      </c>
      <c r="H2502" s="57">
        <v>309.8</v>
      </c>
      <c r="I2502" s="57">
        <v>0</v>
      </c>
      <c r="J2502" s="57">
        <v>3060.55</v>
      </c>
      <c r="K2502" s="59" t="str">
        <f t="shared" ref="K2502:K2565" si="156">CONCATENATE(A2502,".",C2502)</f>
        <v>784.2018</v>
      </c>
      <c r="L2502" s="58">
        <f t="shared" ref="L2502:L2565" si="157">SUM(E2502,F2502,-G2502)</f>
        <v>-1257.18</v>
      </c>
      <c r="M2502" s="58">
        <f>IFERROR(_xlfn.XLOOKUP(K2502,'02 By Fund. Year'!A:A,'02 By Fund. Year'!B:B),0)</f>
        <v>0</v>
      </c>
      <c r="N2502" s="57">
        <f t="shared" ref="N2502:N2565" si="158">SUM(L2502:M2502)</f>
        <v>-1257.18</v>
      </c>
      <c r="P2502" s="58">
        <f t="shared" ref="P2502:P2565" si="159">-SUM(H2502,M2502)</f>
        <v>-309.8</v>
      </c>
    </row>
    <row r="2503" spans="1:16" x14ac:dyDescent="0.3">
      <c r="A2503">
        <v>784</v>
      </c>
      <c r="B2503" t="s">
        <v>178</v>
      </c>
      <c r="C2503">
        <v>2017</v>
      </c>
      <c r="D2503" s="57">
        <v>2019.25</v>
      </c>
      <c r="E2503" s="57">
        <v>0</v>
      </c>
      <c r="F2503" s="57">
        <v>0</v>
      </c>
      <c r="G2503" s="57">
        <v>35.14</v>
      </c>
      <c r="H2503" s="57">
        <v>158.15</v>
      </c>
      <c r="I2503" s="57">
        <v>0</v>
      </c>
      <c r="J2503" s="57">
        <v>1825.96</v>
      </c>
      <c r="K2503" s="59" t="str">
        <f t="shared" si="156"/>
        <v>784.2017</v>
      </c>
      <c r="L2503" s="58">
        <f t="shared" si="157"/>
        <v>-35.14</v>
      </c>
      <c r="M2503" s="58">
        <f>IFERROR(_xlfn.XLOOKUP(K2503,'02 By Fund. Year'!A:A,'02 By Fund. Year'!B:B),0)</f>
        <v>0</v>
      </c>
      <c r="N2503" s="57">
        <f t="shared" si="158"/>
        <v>-35.14</v>
      </c>
      <c r="P2503" s="58">
        <f t="shared" si="159"/>
        <v>-158.15</v>
      </c>
    </row>
    <row r="2504" spans="1:16" x14ac:dyDescent="0.3">
      <c r="A2504">
        <v>784</v>
      </c>
      <c r="B2504" t="s">
        <v>178</v>
      </c>
      <c r="C2504">
        <v>2016</v>
      </c>
      <c r="D2504" s="57">
        <v>1983.64</v>
      </c>
      <c r="E2504" s="57">
        <v>0</v>
      </c>
      <c r="F2504" s="57">
        <v>0</v>
      </c>
      <c r="G2504" s="57">
        <v>507.17</v>
      </c>
      <c r="H2504" s="57">
        <v>170.75</v>
      </c>
      <c r="I2504" s="57">
        <v>0</v>
      </c>
      <c r="J2504" s="57">
        <v>1305.72</v>
      </c>
      <c r="K2504" s="59" t="str">
        <f t="shared" si="156"/>
        <v>784.2016</v>
      </c>
      <c r="L2504" s="58">
        <f t="shared" si="157"/>
        <v>-507.17</v>
      </c>
      <c r="M2504" s="58">
        <f>IFERROR(_xlfn.XLOOKUP(K2504,'02 By Fund. Year'!A:A,'02 By Fund. Year'!B:B),0)</f>
        <v>0</v>
      </c>
      <c r="N2504" s="57">
        <f t="shared" si="158"/>
        <v>-507.17</v>
      </c>
      <c r="P2504" s="58">
        <f t="shared" si="159"/>
        <v>-170.75</v>
      </c>
    </row>
    <row r="2505" spans="1:16" x14ac:dyDescent="0.3">
      <c r="A2505">
        <v>784</v>
      </c>
      <c r="B2505" t="s">
        <v>178</v>
      </c>
      <c r="C2505">
        <v>2015</v>
      </c>
      <c r="D2505" s="57">
        <v>1117.94</v>
      </c>
      <c r="E2505" s="57">
        <v>0</v>
      </c>
      <c r="F2505" s="57">
        <v>0</v>
      </c>
      <c r="G2505" s="57">
        <v>26.77</v>
      </c>
      <c r="H2505" s="57">
        <v>157.4</v>
      </c>
      <c r="I2505" s="57">
        <v>0</v>
      </c>
      <c r="J2505" s="57">
        <v>933.77</v>
      </c>
      <c r="K2505" s="59" t="str">
        <f t="shared" si="156"/>
        <v>784.2015</v>
      </c>
      <c r="L2505" s="58">
        <f t="shared" si="157"/>
        <v>-26.77</v>
      </c>
      <c r="M2505" s="58">
        <f>IFERROR(_xlfn.XLOOKUP(K2505,'02 By Fund. Year'!A:A,'02 By Fund. Year'!B:B),0)</f>
        <v>0</v>
      </c>
      <c r="N2505" s="57">
        <f t="shared" si="158"/>
        <v>-26.77</v>
      </c>
      <c r="P2505" s="58">
        <f t="shared" si="159"/>
        <v>-157.4</v>
      </c>
    </row>
    <row r="2506" spans="1:16" x14ac:dyDescent="0.3">
      <c r="A2506">
        <v>784</v>
      </c>
      <c r="B2506" t="s">
        <v>178</v>
      </c>
      <c r="C2506">
        <v>2014</v>
      </c>
      <c r="D2506" s="57">
        <v>1435.1</v>
      </c>
      <c r="E2506" s="57">
        <v>0</v>
      </c>
      <c r="F2506" s="57">
        <v>0</v>
      </c>
      <c r="G2506" s="57">
        <v>15.17</v>
      </c>
      <c r="H2506" s="57">
        <v>131.99</v>
      </c>
      <c r="I2506" s="57">
        <v>0</v>
      </c>
      <c r="J2506" s="57">
        <v>1287.94</v>
      </c>
      <c r="K2506" s="59" t="str">
        <f t="shared" si="156"/>
        <v>784.2014</v>
      </c>
      <c r="L2506" s="58">
        <f t="shared" si="157"/>
        <v>-15.17</v>
      </c>
      <c r="M2506" s="58">
        <f>IFERROR(_xlfn.XLOOKUP(K2506,'02 By Fund. Year'!A:A,'02 By Fund. Year'!B:B),0)</f>
        <v>0</v>
      </c>
      <c r="N2506" s="57">
        <f t="shared" si="158"/>
        <v>-15.17</v>
      </c>
      <c r="P2506" s="58">
        <f t="shared" si="159"/>
        <v>-131.99</v>
      </c>
    </row>
    <row r="2507" spans="1:16" x14ac:dyDescent="0.3">
      <c r="A2507">
        <v>784</v>
      </c>
      <c r="B2507" t="s">
        <v>178</v>
      </c>
      <c r="C2507">
        <v>2013</v>
      </c>
      <c r="D2507" s="57">
        <v>1045.73</v>
      </c>
      <c r="E2507" s="57">
        <v>0</v>
      </c>
      <c r="F2507" s="57">
        <v>0</v>
      </c>
      <c r="G2507" s="57">
        <v>15.87</v>
      </c>
      <c r="H2507" s="57">
        <v>0.4</v>
      </c>
      <c r="I2507" s="57">
        <v>0</v>
      </c>
      <c r="J2507" s="57">
        <v>1029.46</v>
      </c>
      <c r="K2507" s="59" t="str">
        <f t="shared" si="156"/>
        <v>784.2013</v>
      </c>
      <c r="L2507" s="58">
        <f t="shared" si="157"/>
        <v>-15.87</v>
      </c>
      <c r="M2507" s="58">
        <f>IFERROR(_xlfn.XLOOKUP(K2507,'02 By Fund. Year'!A:A,'02 By Fund. Year'!B:B),0)</f>
        <v>0</v>
      </c>
      <c r="N2507" s="57">
        <f t="shared" si="158"/>
        <v>-15.87</v>
      </c>
      <c r="P2507" s="58">
        <f t="shared" si="159"/>
        <v>-0.4</v>
      </c>
    </row>
    <row r="2508" spans="1:16" x14ac:dyDescent="0.3">
      <c r="A2508">
        <v>784</v>
      </c>
      <c r="B2508" t="s">
        <v>178</v>
      </c>
      <c r="C2508">
        <v>2012</v>
      </c>
      <c r="D2508" s="57">
        <v>956.22</v>
      </c>
      <c r="E2508" s="57">
        <v>0</v>
      </c>
      <c r="F2508" s="57">
        <v>0</v>
      </c>
      <c r="G2508" s="57">
        <v>16.2</v>
      </c>
      <c r="H2508" s="57">
        <v>0.21</v>
      </c>
      <c r="I2508" s="57">
        <v>0</v>
      </c>
      <c r="J2508" s="57">
        <v>939.81</v>
      </c>
      <c r="K2508" s="59" t="str">
        <f t="shared" si="156"/>
        <v>784.2012</v>
      </c>
      <c r="L2508" s="58">
        <f t="shared" si="157"/>
        <v>-16.2</v>
      </c>
      <c r="M2508" s="58">
        <f>IFERROR(_xlfn.XLOOKUP(K2508,'02 By Fund. Year'!A:A,'02 By Fund. Year'!B:B),0)</f>
        <v>0</v>
      </c>
      <c r="N2508" s="57">
        <f t="shared" si="158"/>
        <v>-16.2</v>
      </c>
      <c r="P2508" s="58">
        <f t="shared" si="159"/>
        <v>-0.21</v>
      </c>
    </row>
    <row r="2509" spans="1:16" x14ac:dyDescent="0.3">
      <c r="A2509">
        <v>784</v>
      </c>
      <c r="B2509" t="s">
        <v>178</v>
      </c>
      <c r="C2509">
        <v>2011</v>
      </c>
      <c r="D2509" s="57">
        <v>1773.55</v>
      </c>
      <c r="E2509" s="57">
        <v>0</v>
      </c>
      <c r="F2509" s="57">
        <v>0</v>
      </c>
      <c r="G2509" s="57">
        <v>16.170000000000002</v>
      </c>
      <c r="H2509" s="57">
        <v>81.239999999999995</v>
      </c>
      <c r="I2509" s="57">
        <v>0</v>
      </c>
      <c r="J2509" s="57">
        <v>1676.14</v>
      </c>
      <c r="K2509" s="59" t="str">
        <f t="shared" si="156"/>
        <v>784.2011</v>
      </c>
      <c r="L2509" s="58">
        <f t="shared" si="157"/>
        <v>-16.170000000000002</v>
      </c>
      <c r="M2509" s="58">
        <f>IFERROR(_xlfn.XLOOKUP(K2509,'02 By Fund. Year'!A:A,'02 By Fund. Year'!B:B),0)</f>
        <v>0</v>
      </c>
      <c r="N2509" s="57">
        <f t="shared" si="158"/>
        <v>-16.170000000000002</v>
      </c>
      <c r="P2509" s="58">
        <f t="shared" si="159"/>
        <v>-81.239999999999995</v>
      </c>
    </row>
    <row r="2510" spans="1:16" x14ac:dyDescent="0.3">
      <c r="A2510">
        <v>784</v>
      </c>
      <c r="B2510" t="s">
        <v>178</v>
      </c>
      <c r="C2510">
        <v>2010</v>
      </c>
      <c r="D2510" s="57">
        <v>919.38</v>
      </c>
      <c r="E2510" s="57">
        <v>0</v>
      </c>
      <c r="F2510" s="57">
        <v>0</v>
      </c>
      <c r="G2510" s="57">
        <v>21.43</v>
      </c>
      <c r="H2510" s="57">
        <v>82.34</v>
      </c>
      <c r="I2510" s="57">
        <v>0</v>
      </c>
      <c r="J2510" s="57">
        <v>815.61</v>
      </c>
      <c r="K2510" s="59" t="str">
        <f t="shared" si="156"/>
        <v>784.2010</v>
      </c>
      <c r="L2510" s="58">
        <f t="shared" si="157"/>
        <v>-21.43</v>
      </c>
      <c r="M2510" s="58">
        <f>IFERROR(_xlfn.XLOOKUP(K2510,'02 By Fund. Year'!A:A,'02 By Fund. Year'!B:B),0)</f>
        <v>0</v>
      </c>
      <c r="N2510" s="57">
        <f t="shared" si="158"/>
        <v>-21.43</v>
      </c>
      <c r="P2510" s="58">
        <f t="shared" si="159"/>
        <v>-82.34</v>
      </c>
    </row>
    <row r="2511" spans="1:16" x14ac:dyDescent="0.3">
      <c r="A2511">
        <v>784</v>
      </c>
      <c r="B2511" t="s">
        <v>178</v>
      </c>
      <c r="C2511">
        <v>2009</v>
      </c>
      <c r="D2511" s="57">
        <v>1274.0899999999999</v>
      </c>
      <c r="E2511" s="57">
        <v>0</v>
      </c>
      <c r="F2511" s="57">
        <v>0</v>
      </c>
      <c r="G2511" s="57">
        <v>209.76</v>
      </c>
      <c r="H2511" s="57">
        <v>87.16</v>
      </c>
      <c r="I2511" s="57">
        <v>0</v>
      </c>
      <c r="J2511" s="57">
        <v>977.17</v>
      </c>
      <c r="K2511" s="59" t="str">
        <f t="shared" si="156"/>
        <v>784.2009</v>
      </c>
      <c r="L2511" s="58">
        <f t="shared" si="157"/>
        <v>-209.76</v>
      </c>
      <c r="M2511" s="58">
        <f>IFERROR(_xlfn.XLOOKUP(K2511,'02 By Fund. Year'!A:A,'02 By Fund. Year'!B:B),0)</f>
        <v>0</v>
      </c>
      <c r="N2511" s="57">
        <f t="shared" si="158"/>
        <v>-209.76</v>
      </c>
      <c r="P2511" s="58">
        <f t="shared" si="159"/>
        <v>-87.16</v>
      </c>
    </row>
    <row r="2512" spans="1:16" x14ac:dyDescent="0.3">
      <c r="A2512">
        <v>784</v>
      </c>
      <c r="B2512" t="s">
        <v>178</v>
      </c>
      <c r="C2512">
        <v>2008</v>
      </c>
      <c r="D2512" s="57">
        <v>558.97</v>
      </c>
      <c r="E2512" s="57">
        <v>0</v>
      </c>
      <c r="F2512" s="57">
        <v>0</v>
      </c>
      <c r="G2512" s="57">
        <v>112.55</v>
      </c>
      <c r="H2512" s="57">
        <v>73.72</v>
      </c>
      <c r="I2512" s="57">
        <v>0</v>
      </c>
      <c r="J2512" s="57">
        <v>372.7</v>
      </c>
      <c r="K2512" s="59" t="str">
        <f t="shared" si="156"/>
        <v>784.2008</v>
      </c>
      <c r="L2512" s="58">
        <f t="shared" si="157"/>
        <v>-112.55</v>
      </c>
      <c r="M2512" s="58">
        <f>IFERROR(_xlfn.XLOOKUP(K2512,'02 By Fund. Year'!A:A,'02 By Fund. Year'!B:B),0)</f>
        <v>0</v>
      </c>
      <c r="N2512" s="57">
        <f t="shared" si="158"/>
        <v>-112.55</v>
      </c>
      <c r="P2512" s="58">
        <f t="shared" si="159"/>
        <v>-73.72</v>
      </c>
    </row>
    <row r="2513" spans="1:16" x14ac:dyDescent="0.3">
      <c r="A2513">
        <v>784</v>
      </c>
      <c r="B2513" t="s">
        <v>178</v>
      </c>
      <c r="C2513">
        <v>2007</v>
      </c>
      <c r="D2513" s="57">
        <v>297.19</v>
      </c>
      <c r="E2513" s="57">
        <v>0</v>
      </c>
      <c r="F2513" s="57">
        <v>0</v>
      </c>
      <c r="G2513" s="57">
        <v>28.92</v>
      </c>
      <c r="H2513" s="57">
        <v>10.16</v>
      </c>
      <c r="I2513" s="57">
        <v>0</v>
      </c>
      <c r="J2513" s="57">
        <v>258.11</v>
      </c>
      <c r="K2513" s="59" t="str">
        <f t="shared" si="156"/>
        <v>784.2007</v>
      </c>
      <c r="L2513" s="58">
        <f t="shared" si="157"/>
        <v>-28.92</v>
      </c>
      <c r="M2513" s="58">
        <f>IFERROR(_xlfn.XLOOKUP(K2513,'02 By Fund. Year'!A:A,'02 By Fund. Year'!B:B),0)</f>
        <v>0</v>
      </c>
      <c r="N2513" s="57">
        <f t="shared" si="158"/>
        <v>-28.92</v>
      </c>
      <c r="P2513" s="58">
        <f t="shared" si="159"/>
        <v>-10.16</v>
      </c>
    </row>
    <row r="2514" spans="1:16" x14ac:dyDescent="0.3">
      <c r="A2514">
        <v>784</v>
      </c>
      <c r="B2514" t="s">
        <v>178</v>
      </c>
      <c r="C2514">
        <v>2006</v>
      </c>
      <c r="D2514" s="57">
        <v>141.26</v>
      </c>
      <c r="E2514" s="57">
        <v>0</v>
      </c>
      <c r="F2514" s="57">
        <v>0</v>
      </c>
      <c r="G2514" s="57">
        <v>16.07</v>
      </c>
      <c r="H2514" s="57">
        <v>11.11</v>
      </c>
      <c r="I2514" s="57">
        <v>0</v>
      </c>
      <c r="J2514" s="57">
        <v>114.08</v>
      </c>
      <c r="K2514" s="59" t="str">
        <f t="shared" si="156"/>
        <v>784.2006</v>
      </c>
      <c r="L2514" s="58">
        <f t="shared" si="157"/>
        <v>-16.07</v>
      </c>
      <c r="M2514" s="58">
        <f>IFERROR(_xlfn.XLOOKUP(K2514,'02 By Fund. Year'!A:A,'02 By Fund. Year'!B:B),0)</f>
        <v>0</v>
      </c>
      <c r="N2514" s="57">
        <f t="shared" si="158"/>
        <v>-16.07</v>
      </c>
      <c r="P2514" s="58">
        <f t="shared" si="159"/>
        <v>-11.11</v>
      </c>
    </row>
    <row r="2515" spans="1:16" x14ac:dyDescent="0.3">
      <c r="A2515">
        <v>784</v>
      </c>
      <c r="B2515" t="s">
        <v>178</v>
      </c>
      <c r="C2515">
        <v>2005</v>
      </c>
      <c r="D2515" s="57">
        <v>120.89</v>
      </c>
      <c r="E2515" s="57">
        <v>0</v>
      </c>
      <c r="F2515" s="57">
        <v>0</v>
      </c>
      <c r="G2515" s="57">
        <v>13.65</v>
      </c>
      <c r="H2515" s="57">
        <v>2.81</v>
      </c>
      <c r="I2515" s="57">
        <v>0</v>
      </c>
      <c r="J2515" s="57">
        <v>104.43</v>
      </c>
      <c r="K2515" s="59" t="str">
        <f t="shared" si="156"/>
        <v>784.2005</v>
      </c>
      <c r="L2515" s="58">
        <f t="shared" si="157"/>
        <v>-13.65</v>
      </c>
      <c r="M2515" s="58">
        <f>IFERROR(_xlfn.XLOOKUP(K2515,'02 By Fund. Year'!A:A,'02 By Fund. Year'!B:B),0)</f>
        <v>0</v>
      </c>
      <c r="N2515" s="57">
        <f t="shared" si="158"/>
        <v>-13.65</v>
      </c>
      <c r="P2515" s="58">
        <f t="shared" si="159"/>
        <v>-2.81</v>
      </c>
    </row>
    <row r="2516" spans="1:16" x14ac:dyDescent="0.3">
      <c r="A2516">
        <v>784</v>
      </c>
      <c r="B2516" t="s">
        <v>178</v>
      </c>
      <c r="C2516">
        <v>2004</v>
      </c>
      <c r="D2516" s="57">
        <v>96.14</v>
      </c>
      <c r="E2516" s="57">
        <v>0</v>
      </c>
      <c r="F2516" s="57">
        <v>0</v>
      </c>
      <c r="G2516" s="57">
        <v>14.46</v>
      </c>
      <c r="H2516" s="57">
        <v>1.67</v>
      </c>
      <c r="I2516" s="57">
        <v>0</v>
      </c>
      <c r="J2516" s="57">
        <v>80.010000000000005</v>
      </c>
      <c r="K2516" s="59" t="str">
        <f t="shared" si="156"/>
        <v>784.2004</v>
      </c>
      <c r="L2516" s="58">
        <f t="shared" si="157"/>
        <v>-14.46</v>
      </c>
      <c r="M2516" s="58">
        <f>IFERROR(_xlfn.XLOOKUP(K2516,'02 By Fund. Year'!A:A,'02 By Fund. Year'!B:B),0)</f>
        <v>0</v>
      </c>
      <c r="N2516" s="57">
        <f t="shared" si="158"/>
        <v>-14.46</v>
      </c>
      <c r="P2516" s="58">
        <f t="shared" si="159"/>
        <v>-1.67</v>
      </c>
    </row>
    <row r="2517" spans="1:16" x14ac:dyDescent="0.3">
      <c r="A2517">
        <v>784</v>
      </c>
      <c r="B2517" t="s">
        <v>178</v>
      </c>
      <c r="C2517">
        <v>2003</v>
      </c>
      <c r="D2517" s="57">
        <v>47.13</v>
      </c>
      <c r="E2517" s="57">
        <v>0</v>
      </c>
      <c r="F2517" s="57">
        <v>0</v>
      </c>
      <c r="G2517" s="57">
        <v>6.75</v>
      </c>
      <c r="H2517" s="57">
        <v>0</v>
      </c>
      <c r="I2517" s="57">
        <v>0</v>
      </c>
      <c r="J2517" s="57">
        <v>40.380000000000003</v>
      </c>
      <c r="K2517" s="59" t="str">
        <f t="shared" si="156"/>
        <v>784.2003</v>
      </c>
      <c r="L2517" s="58">
        <f t="shared" si="157"/>
        <v>-6.75</v>
      </c>
      <c r="M2517" s="58">
        <f>IFERROR(_xlfn.XLOOKUP(K2517,'02 By Fund. Year'!A:A,'02 By Fund. Year'!B:B),0)</f>
        <v>0</v>
      </c>
      <c r="N2517" s="57">
        <f t="shared" si="158"/>
        <v>-6.75</v>
      </c>
      <c r="P2517" s="58">
        <f t="shared" si="159"/>
        <v>0</v>
      </c>
    </row>
    <row r="2518" spans="1:16" x14ac:dyDescent="0.3">
      <c r="A2518">
        <v>784</v>
      </c>
      <c r="B2518" t="s">
        <v>178</v>
      </c>
      <c r="C2518">
        <v>2002</v>
      </c>
      <c r="D2518" s="57">
        <v>63.81</v>
      </c>
      <c r="E2518" s="57">
        <v>0</v>
      </c>
      <c r="F2518" s="57">
        <v>0</v>
      </c>
      <c r="G2518" s="57">
        <v>0</v>
      </c>
      <c r="H2518" s="57">
        <v>0</v>
      </c>
      <c r="I2518" s="57">
        <v>0</v>
      </c>
      <c r="J2518" s="57">
        <v>63.81</v>
      </c>
      <c r="K2518" s="59" t="str">
        <f t="shared" si="156"/>
        <v>784.2002</v>
      </c>
      <c r="L2518" s="58">
        <f t="shared" si="157"/>
        <v>0</v>
      </c>
      <c r="M2518" s="58">
        <f>IFERROR(_xlfn.XLOOKUP(K2518,'02 By Fund. Year'!A:A,'02 By Fund. Year'!B:B),0)</f>
        <v>0</v>
      </c>
      <c r="N2518" s="57">
        <f t="shared" si="158"/>
        <v>0</v>
      </c>
      <c r="P2518" s="58">
        <f t="shared" si="159"/>
        <v>0</v>
      </c>
    </row>
    <row r="2519" spans="1:16" x14ac:dyDescent="0.3">
      <c r="A2519">
        <v>784</v>
      </c>
      <c r="B2519" t="s">
        <v>178</v>
      </c>
      <c r="C2519">
        <v>2001</v>
      </c>
      <c r="D2519" s="57">
        <v>121.04</v>
      </c>
      <c r="E2519" s="57">
        <v>0</v>
      </c>
      <c r="F2519" s="57">
        <v>0</v>
      </c>
      <c r="G2519" s="57">
        <v>0</v>
      </c>
      <c r="H2519" s="57">
        <v>0</v>
      </c>
      <c r="I2519" s="57">
        <v>0</v>
      </c>
      <c r="J2519" s="57">
        <v>121.04</v>
      </c>
      <c r="K2519" s="59" t="str">
        <f t="shared" si="156"/>
        <v>784.2001</v>
      </c>
      <c r="L2519" s="58">
        <f t="shared" si="157"/>
        <v>0</v>
      </c>
      <c r="M2519" s="58">
        <f>IFERROR(_xlfn.XLOOKUP(K2519,'02 By Fund. Year'!A:A,'02 By Fund. Year'!B:B),0)</f>
        <v>0</v>
      </c>
      <c r="N2519" s="57">
        <f t="shared" si="158"/>
        <v>0</v>
      </c>
      <c r="P2519" s="58">
        <f t="shared" si="159"/>
        <v>0</v>
      </c>
    </row>
    <row r="2520" spans="1:16" x14ac:dyDescent="0.3">
      <c r="A2520">
        <v>784</v>
      </c>
      <c r="B2520" t="s">
        <v>178</v>
      </c>
      <c r="C2520">
        <v>2000</v>
      </c>
      <c r="D2520" s="57">
        <v>68.19</v>
      </c>
      <c r="E2520" s="57">
        <v>0</v>
      </c>
      <c r="F2520" s="57">
        <v>0</v>
      </c>
      <c r="G2520" s="57">
        <v>0</v>
      </c>
      <c r="H2520" s="57">
        <v>0</v>
      </c>
      <c r="I2520" s="57">
        <v>0</v>
      </c>
      <c r="J2520" s="57">
        <v>68.19</v>
      </c>
      <c r="K2520" s="59" t="str">
        <f t="shared" si="156"/>
        <v>784.2000</v>
      </c>
      <c r="L2520" s="58">
        <f t="shared" si="157"/>
        <v>0</v>
      </c>
      <c r="M2520" s="58">
        <f>IFERROR(_xlfn.XLOOKUP(K2520,'02 By Fund. Year'!A:A,'02 By Fund. Year'!B:B),0)</f>
        <v>0</v>
      </c>
      <c r="N2520" s="57">
        <f t="shared" si="158"/>
        <v>0</v>
      </c>
      <c r="P2520" s="58">
        <f t="shared" si="159"/>
        <v>0</v>
      </c>
    </row>
    <row r="2521" spans="1:16" x14ac:dyDescent="0.3">
      <c r="A2521">
        <v>784</v>
      </c>
      <c r="B2521" t="s">
        <v>178</v>
      </c>
      <c r="C2521">
        <v>1999</v>
      </c>
      <c r="D2521" s="57">
        <v>50.6</v>
      </c>
      <c r="E2521" s="57">
        <v>0</v>
      </c>
      <c r="F2521" s="57">
        <v>0</v>
      </c>
      <c r="G2521" s="57">
        <v>0</v>
      </c>
      <c r="H2521" s="57">
        <v>0</v>
      </c>
      <c r="I2521" s="57">
        <v>0</v>
      </c>
      <c r="J2521" s="57">
        <v>50.6</v>
      </c>
      <c r="K2521" s="59" t="str">
        <f t="shared" si="156"/>
        <v>784.1999</v>
      </c>
      <c r="L2521" s="58">
        <f t="shared" si="157"/>
        <v>0</v>
      </c>
      <c r="M2521" s="58">
        <f>IFERROR(_xlfn.XLOOKUP(K2521,'02 By Fund. Year'!A:A,'02 By Fund. Year'!B:B),0)</f>
        <v>0</v>
      </c>
      <c r="N2521" s="57">
        <f t="shared" si="158"/>
        <v>0</v>
      </c>
      <c r="P2521" s="58">
        <f t="shared" si="159"/>
        <v>0</v>
      </c>
    </row>
    <row r="2522" spans="1:16" x14ac:dyDescent="0.3">
      <c r="A2522">
        <v>784</v>
      </c>
      <c r="B2522" t="s">
        <v>178</v>
      </c>
      <c r="C2522">
        <v>1998</v>
      </c>
      <c r="D2522" s="57">
        <v>20.03</v>
      </c>
      <c r="E2522" s="57">
        <v>0</v>
      </c>
      <c r="F2522" s="57">
        <v>0</v>
      </c>
      <c r="G2522" s="57">
        <v>0</v>
      </c>
      <c r="H2522" s="57">
        <v>0</v>
      </c>
      <c r="I2522" s="57">
        <v>0</v>
      </c>
      <c r="J2522" s="57">
        <v>20.03</v>
      </c>
      <c r="K2522" s="59" t="str">
        <f t="shared" si="156"/>
        <v>784.1998</v>
      </c>
      <c r="L2522" s="58">
        <f t="shared" si="157"/>
        <v>0</v>
      </c>
      <c r="M2522" s="58">
        <f>IFERROR(_xlfn.XLOOKUP(K2522,'02 By Fund. Year'!A:A,'02 By Fund. Year'!B:B),0)</f>
        <v>0</v>
      </c>
      <c r="N2522" s="57">
        <f t="shared" si="158"/>
        <v>0</v>
      </c>
      <c r="P2522" s="58">
        <f t="shared" si="159"/>
        <v>0</v>
      </c>
    </row>
    <row r="2523" spans="1:16" x14ac:dyDescent="0.3">
      <c r="A2523">
        <v>784</v>
      </c>
      <c r="B2523" t="s">
        <v>178</v>
      </c>
      <c r="C2523">
        <v>1997</v>
      </c>
      <c r="D2523" s="57">
        <v>5.14</v>
      </c>
      <c r="E2523" s="57">
        <v>0</v>
      </c>
      <c r="F2523" s="57">
        <v>0</v>
      </c>
      <c r="G2523" s="57">
        <v>0</v>
      </c>
      <c r="H2523" s="57">
        <v>0</v>
      </c>
      <c r="I2523" s="57">
        <v>0</v>
      </c>
      <c r="J2523" s="57">
        <v>5.14</v>
      </c>
      <c r="K2523" s="59" t="str">
        <f t="shared" si="156"/>
        <v>784.1997</v>
      </c>
      <c r="L2523" s="58">
        <f t="shared" si="157"/>
        <v>0</v>
      </c>
      <c r="M2523" s="58">
        <f>IFERROR(_xlfn.XLOOKUP(K2523,'02 By Fund. Year'!A:A,'02 By Fund. Year'!B:B),0)</f>
        <v>0</v>
      </c>
      <c r="N2523" s="57">
        <f t="shared" si="158"/>
        <v>0</v>
      </c>
      <c r="P2523" s="58">
        <f t="shared" si="159"/>
        <v>0</v>
      </c>
    </row>
    <row r="2524" spans="1:16" x14ac:dyDescent="0.3">
      <c r="A2524">
        <v>784</v>
      </c>
      <c r="B2524" t="s">
        <v>178</v>
      </c>
      <c r="C2524">
        <v>1996</v>
      </c>
      <c r="D2524" s="57">
        <v>4.16</v>
      </c>
      <c r="E2524" s="57">
        <v>0</v>
      </c>
      <c r="F2524" s="57">
        <v>0</v>
      </c>
      <c r="G2524" s="57">
        <v>0</v>
      </c>
      <c r="H2524" s="57">
        <v>0</v>
      </c>
      <c r="I2524" s="57">
        <v>0</v>
      </c>
      <c r="J2524" s="57">
        <v>4.16</v>
      </c>
      <c r="K2524" s="59" t="str">
        <f t="shared" si="156"/>
        <v>784.1996</v>
      </c>
      <c r="L2524" s="58">
        <f t="shared" si="157"/>
        <v>0</v>
      </c>
      <c r="M2524" s="58">
        <f>IFERROR(_xlfn.XLOOKUP(K2524,'02 By Fund. Year'!A:A,'02 By Fund. Year'!B:B),0)</f>
        <v>0</v>
      </c>
      <c r="N2524" s="57">
        <f t="shared" si="158"/>
        <v>0</v>
      </c>
      <c r="P2524" s="58">
        <f t="shared" si="159"/>
        <v>0</v>
      </c>
    </row>
    <row r="2525" spans="1:16" x14ac:dyDescent="0.3">
      <c r="A2525">
        <v>784</v>
      </c>
      <c r="B2525" t="s">
        <v>178</v>
      </c>
      <c r="C2525">
        <v>1995</v>
      </c>
      <c r="D2525" s="57">
        <v>4.1399999999999997</v>
      </c>
      <c r="E2525" s="57">
        <v>0</v>
      </c>
      <c r="F2525" s="57">
        <v>0</v>
      </c>
      <c r="G2525" s="57">
        <v>0</v>
      </c>
      <c r="H2525" s="57">
        <v>0</v>
      </c>
      <c r="I2525" s="57">
        <v>0</v>
      </c>
      <c r="J2525" s="57">
        <v>4.1399999999999997</v>
      </c>
      <c r="K2525" s="59" t="str">
        <f t="shared" si="156"/>
        <v>784.1995</v>
      </c>
      <c r="L2525" s="58">
        <f t="shared" si="157"/>
        <v>0</v>
      </c>
      <c r="M2525" s="58">
        <f>IFERROR(_xlfn.XLOOKUP(K2525,'02 By Fund. Year'!A:A,'02 By Fund. Year'!B:B),0)</f>
        <v>0</v>
      </c>
      <c r="N2525" s="57">
        <f t="shared" si="158"/>
        <v>0</v>
      </c>
      <c r="P2525" s="58">
        <f t="shared" si="159"/>
        <v>0</v>
      </c>
    </row>
    <row r="2526" spans="1:16" x14ac:dyDescent="0.3">
      <c r="A2526">
        <v>784</v>
      </c>
      <c r="B2526" t="s">
        <v>178</v>
      </c>
      <c r="C2526">
        <v>1994</v>
      </c>
      <c r="D2526" s="57">
        <v>0</v>
      </c>
      <c r="E2526" s="57">
        <v>0</v>
      </c>
      <c r="F2526" s="57">
        <v>0</v>
      </c>
      <c r="G2526" s="57">
        <v>0</v>
      </c>
      <c r="H2526" s="57">
        <v>0</v>
      </c>
      <c r="I2526" s="57">
        <v>0</v>
      </c>
      <c r="J2526" s="57">
        <v>0</v>
      </c>
      <c r="K2526" s="59" t="str">
        <f t="shared" si="156"/>
        <v>784.1994</v>
      </c>
      <c r="L2526" s="58">
        <f t="shared" si="157"/>
        <v>0</v>
      </c>
      <c r="M2526" s="58">
        <f>IFERROR(_xlfn.XLOOKUP(K2526,'02 By Fund. Year'!A:A,'02 By Fund. Year'!B:B),0)</f>
        <v>0</v>
      </c>
      <c r="N2526" s="57">
        <f t="shared" si="158"/>
        <v>0</v>
      </c>
      <c r="P2526" s="58">
        <f t="shared" si="159"/>
        <v>0</v>
      </c>
    </row>
    <row r="2527" spans="1:16" x14ac:dyDescent="0.3">
      <c r="A2527">
        <v>784</v>
      </c>
      <c r="B2527" t="s">
        <v>178</v>
      </c>
      <c r="C2527">
        <v>1993</v>
      </c>
      <c r="D2527" s="57">
        <v>3.41</v>
      </c>
      <c r="E2527" s="57">
        <v>0</v>
      </c>
      <c r="F2527" s="57">
        <v>0</v>
      </c>
      <c r="G2527" s="57">
        <v>0</v>
      </c>
      <c r="H2527" s="57">
        <v>0</v>
      </c>
      <c r="I2527" s="57">
        <v>0</v>
      </c>
      <c r="J2527" s="57">
        <v>3.41</v>
      </c>
      <c r="K2527" s="59" t="str">
        <f t="shared" si="156"/>
        <v>784.1993</v>
      </c>
      <c r="L2527" s="58">
        <f t="shared" si="157"/>
        <v>0</v>
      </c>
      <c r="M2527" s="58">
        <f>IFERROR(_xlfn.XLOOKUP(K2527,'02 By Fund. Year'!A:A,'02 By Fund. Year'!B:B),0)</f>
        <v>0</v>
      </c>
      <c r="N2527" s="57">
        <f t="shared" si="158"/>
        <v>0</v>
      </c>
      <c r="P2527" s="58">
        <f t="shared" si="159"/>
        <v>0</v>
      </c>
    </row>
    <row r="2528" spans="1:16" x14ac:dyDescent="0.3">
      <c r="A2528">
        <v>784</v>
      </c>
      <c r="B2528" t="s">
        <v>178</v>
      </c>
      <c r="C2528">
        <v>1992</v>
      </c>
      <c r="D2528" s="57">
        <v>3.92</v>
      </c>
      <c r="E2528" s="57">
        <v>0</v>
      </c>
      <c r="F2528" s="57">
        <v>0</v>
      </c>
      <c r="G2528" s="57">
        <v>0</v>
      </c>
      <c r="H2528" s="57">
        <v>0</v>
      </c>
      <c r="I2528" s="57">
        <v>0</v>
      </c>
      <c r="J2528" s="57">
        <v>3.92</v>
      </c>
      <c r="K2528" s="59" t="str">
        <f t="shared" si="156"/>
        <v>784.1992</v>
      </c>
      <c r="L2528" s="58">
        <f t="shared" si="157"/>
        <v>0</v>
      </c>
      <c r="M2528" s="58">
        <f>IFERROR(_xlfn.XLOOKUP(K2528,'02 By Fund. Year'!A:A,'02 By Fund. Year'!B:B),0)</f>
        <v>0</v>
      </c>
      <c r="N2528" s="57">
        <f t="shared" si="158"/>
        <v>0</v>
      </c>
      <c r="P2528" s="58">
        <f t="shared" si="159"/>
        <v>0</v>
      </c>
    </row>
    <row r="2529" spans="1:16" x14ac:dyDescent="0.3">
      <c r="A2529">
        <v>784</v>
      </c>
      <c r="B2529" t="s">
        <v>178</v>
      </c>
      <c r="C2529">
        <v>1991</v>
      </c>
      <c r="D2529" s="57">
        <v>4.3899999999999997</v>
      </c>
      <c r="E2529" s="57">
        <v>0</v>
      </c>
      <c r="F2529" s="57">
        <v>0</v>
      </c>
      <c r="G2529" s="57">
        <v>0</v>
      </c>
      <c r="H2529" s="57">
        <v>0</v>
      </c>
      <c r="I2529" s="57">
        <v>0</v>
      </c>
      <c r="J2529" s="57">
        <v>4.3899999999999997</v>
      </c>
      <c r="K2529" s="59" t="str">
        <f t="shared" si="156"/>
        <v>784.1991</v>
      </c>
      <c r="L2529" s="58">
        <f t="shared" si="157"/>
        <v>0</v>
      </c>
      <c r="M2529" s="58">
        <f>IFERROR(_xlfn.XLOOKUP(K2529,'02 By Fund. Year'!A:A,'02 By Fund. Year'!B:B),0)</f>
        <v>0</v>
      </c>
      <c r="N2529" s="57">
        <f t="shared" si="158"/>
        <v>0</v>
      </c>
      <c r="P2529" s="58">
        <f t="shared" si="159"/>
        <v>0</v>
      </c>
    </row>
    <row r="2530" spans="1:16" x14ac:dyDescent="0.3">
      <c r="A2530">
        <v>784</v>
      </c>
      <c r="B2530" t="s">
        <v>178</v>
      </c>
      <c r="C2530">
        <v>1990</v>
      </c>
      <c r="D2530" s="57">
        <v>5.1100000000000003</v>
      </c>
      <c r="E2530" s="57">
        <v>0</v>
      </c>
      <c r="F2530" s="57">
        <v>0</v>
      </c>
      <c r="G2530" s="57">
        <v>0</v>
      </c>
      <c r="H2530" s="57">
        <v>0</v>
      </c>
      <c r="I2530" s="57">
        <v>0</v>
      </c>
      <c r="J2530" s="57">
        <v>5.1100000000000003</v>
      </c>
      <c r="K2530" s="59" t="str">
        <f t="shared" si="156"/>
        <v>784.1990</v>
      </c>
      <c r="L2530" s="58">
        <f t="shared" si="157"/>
        <v>0</v>
      </c>
      <c r="M2530" s="58">
        <f>IFERROR(_xlfn.XLOOKUP(K2530,'02 By Fund. Year'!A:A,'02 By Fund. Year'!B:B),0)</f>
        <v>0</v>
      </c>
      <c r="N2530" s="57">
        <f t="shared" si="158"/>
        <v>0</v>
      </c>
      <c r="P2530" s="58">
        <f t="shared" si="159"/>
        <v>0</v>
      </c>
    </row>
    <row r="2531" spans="1:16" x14ac:dyDescent="0.3">
      <c r="A2531">
        <v>784</v>
      </c>
      <c r="B2531" t="s">
        <v>178</v>
      </c>
      <c r="C2531">
        <v>1989</v>
      </c>
      <c r="D2531" s="57">
        <v>5.26</v>
      </c>
      <c r="E2531" s="57">
        <v>0</v>
      </c>
      <c r="F2531" s="57">
        <v>0</v>
      </c>
      <c r="G2531" s="57">
        <v>0</v>
      </c>
      <c r="H2531" s="57">
        <v>0</v>
      </c>
      <c r="I2531" s="57">
        <v>0</v>
      </c>
      <c r="J2531" s="57">
        <v>5.26</v>
      </c>
      <c r="K2531" s="59" t="str">
        <f t="shared" si="156"/>
        <v>784.1989</v>
      </c>
      <c r="L2531" s="58">
        <f t="shared" si="157"/>
        <v>0</v>
      </c>
      <c r="M2531" s="58">
        <f>IFERROR(_xlfn.XLOOKUP(K2531,'02 By Fund. Year'!A:A,'02 By Fund. Year'!B:B),0)</f>
        <v>0</v>
      </c>
      <c r="N2531" s="57">
        <f t="shared" si="158"/>
        <v>0</v>
      </c>
      <c r="P2531" s="58">
        <f t="shared" si="159"/>
        <v>0</v>
      </c>
    </row>
    <row r="2532" spans="1:16" x14ac:dyDescent="0.3">
      <c r="A2532">
        <v>784</v>
      </c>
      <c r="B2532" t="s">
        <v>178</v>
      </c>
      <c r="C2532">
        <v>1988</v>
      </c>
      <c r="D2532" s="57">
        <v>5.38</v>
      </c>
      <c r="E2532" s="57">
        <v>0</v>
      </c>
      <c r="F2532" s="57">
        <v>0</v>
      </c>
      <c r="G2532" s="57">
        <v>0</v>
      </c>
      <c r="H2532" s="57">
        <v>0</v>
      </c>
      <c r="I2532" s="57">
        <v>0</v>
      </c>
      <c r="J2532" s="57">
        <v>5.38</v>
      </c>
      <c r="K2532" s="59" t="str">
        <f t="shared" si="156"/>
        <v>784.1988</v>
      </c>
      <c r="L2532" s="58">
        <f t="shared" si="157"/>
        <v>0</v>
      </c>
      <c r="M2532" s="58">
        <f>IFERROR(_xlfn.XLOOKUP(K2532,'02 By Fund. Year'!A:A,'02 By Fund. Year'!B:B),0)</f>
        <v>0</v>
      </c>
      <c r="N2532" s="57">
        <f t="shared" si="158"/>
        <v>0</v>
      </c>
      <c r="P2532" s="58">
        <f t="shared" si="159"/>
        <v>0</v>
      </c>
    </row>
    <row r="2533" spans="1:16" x14ac:dyDescent="0.3">
      <c r="A2533">
        <v>784</v>
      </c>
      <c r="B2533" t="s">
        <v>178</v>
      </c>
      <c r="C2533">
        <v>1987</v>
      </c>
      <c r="D2533" s="57">
        <v>16.34</v>
      </c>
      <c r="E2533" s="57">
        <v>0</v>
      </c>
      <c r="F2533" s="57">
        <v>0</v>
      </c>
      <c r="G2533" s="57">
        <v>0</v>
      </c>
      <c r="H2533" s="57">
        <v>11.28</v>
      </c>
      <c r="I2533" s="57">
        <v>0</v>
      </c>
      <c r="J2533" s="57">
        <v>5.0599999999999996</v>
      </c>
      <c r="K2533" s="59" t="str">
        <f t="shared" si="156"/>
        <v>784.1987</v>
      </c>
      <c r="L2533" s="58">
        <f t="shared" si="157"/>
        <v>0</v>
      </c>
      <c r="M2533" s="58">
        <f>IFERROR(_xlfn.XLOOKUP(K2533,'02 By Fund. Year'!A:A,'02 By Fund. Year'!B:B),0)</f>
        <v>0</v>
      </c>
      <c r="N2533" s="57">
        <f t="shared" si="158"/>
        <v>0</v>
      </c>
      <c r="P2533" s="58">
        <f t="shared" si="159"/>
        <v>-11.28</v>
      </c>
    </row>
    <row r="2534" spans="1:16" x14ac:dyDescent="0.3">
      <c r="A2534">
        <v>784</v>
      </c>
      <c r="B2534" t="s">
        <v>178</v>
      </c>
      <c r="C2534">
        <v>1986</v>
      </c>
      <c r="D2534" s="57">
        <v>12.91</v>
      </c>
      <c r="E2534" s="57">
        <v>0</v>
      </c>
      <c r="F2534" s="57">
        <v>0</v>
      </c>
      <c r="G2534" s="57">
        <v>0</v>
      </c>
      <c r="H2534" s="57">
        <v>9.24</v>
      </c>
      <c r="I2534" s="57">
        <v>0</v>
      </c>
      <c r="J2534" s="57">
        <v>3.67</v>
      </c>
      <c r="K2534" s="59" t="str">
        <f t="shared" si="156"/>
        <v>784.1986</v>
      </c>
      <c r="L2534" s="58">
        <f t="shared" si="157"/>
        <v>0</v>
      </c>
      <c r="M2534" s="58">
        <f>IFERROR(_xlfn.XLOOKUP(K2534,'02 By Fund. Year'!A:A,'02 By Fund. Year'!B:B),0)</f>
        <v>0</v>
      </c>
      <c r="N2534" s="57">
        <f t="shared" si="158"/>
        <v>0</v>
      </c>
      <c r="P2534" s="58">
        <f t="shared" si="159"/>
        <v>-9.24</v>
      </c>
    </row>
    <row r="2535" spans="1:16" x14ac:dyDescent="0.3">
      <c r="A2535">
        <v>784</v>
      </c>
      <c r="B2535" t="s">
        <v>178</v>
      </c>
      <c r="C2535">
        <v>1985</v>
      </c>
      <c r="D2535" s="57">
        <v>11.57</v>
      </c>
      <c r="E2535" s="57">
        <v>0</v>
      </c>
      <c r="F2535" s="57">
        <v>0</v>
      </c>
      <c r="G2535" s="57">
        <v>0</v>
      </c>
      <c r="H2535" s="57">
        <v>8.9700000000000006</v>
      </c>
      <c r="I2535" s="57">
        <v>0</v>
      </c>
      <c r="J2535" s="57">
        <v>2.6</v>
      </c>
      <c r="K2535" s="59" t="str">
        <f t="shared" si="156"/>
        <v>784.1985</v>
      </c>
      <c r="L2535" s="58">
        <f t="shared" si="157"/>
        <v>0</v>
      </c>
      <c r="M2535" s="58">
        <f>IFERROR(_xlfn.XLOOKUP(K2535,'02 By Fund. Year'!A:A,'02 By Fund. Year'!B:B),0)</f>
        <v>0</v>
      </c>
      <c r="N2535" s="57">
        <f t="shared" si="158"/>
        <v>0</v>
      </c>
      <c r="P2535" s="58">
        <f t="shared" si="159"/>
        <v>-8.9700000000000006</v>
      </c>
    </row>
    <row r="2536" spans="1:16" x14ac:dyDescent="0.3">
      <c r="A2536">
        <v>784</v>
      </c>
      <c r="B2536" t="s">
        <v>178</v>
      </c>
      <c r="C2536">
        <v>1984</v>
      </c>
      <c r="D2536" s="57">
        <v>8.32</v>
      </c>
      <c r="E2536" s="57">
        <v>0</v>
      </c>
      <c r="F2536" s="57">
        <v>0</v>
      </c>
      <c r="G2536" s="57">
        <v>0</v>
      </c>
      <c r="H2536" s="57">
        <v>8.32</v>
      </c>
      <c r="I2536" s="57">
        <v>0</v>
      </c>
      <c r="J2536" s="57">
        <v>0</v>
      </c>
      <c r="K2536" s="59" t="str">
        <f t="shared" si="156"/>
        <v>784.1984</v>
      </c>
      <c r="L2536" s="58">
        <f t="shared" si="157"/>
        <v>0</v>
      </c>
      <c r="M2536" s="58">
        <f>IFERROR(_xlfn.XLOOKUP(K2536,'02 By Fund. Year'!A:A,'02 By Fund. Year'!B:B),0)</f>
        <v>0</v>
      </c>
      <c r="N2536" s="57">
        <f t="shared" si="158"/>
        <v>0</v>
      </c>
      <c r="P2536" s="58">
        <f t="shared" si="159"/>
        <v>-8.32</v>
      </c>
    </row>
    <row r="2537" spans="1:16" x14ac:dyDescent="0.3">
      <c r="A2537">
        <v>784</v>
      </c>
      <c r="B2537" t="s">
        <v>178</v>
      </c>
      <c r="C2537">
        <v>1983</v>
      </c>
      <c r="D2537" s="57">
        <v>1.94</v>
      </c>
      <c r="E2537" s="57">
        <v>0</v>
      </c>
      <c r="F2537" s="57">
        <v>0</v>
      </c>
      <c r="G2537" s="57">
        <v>0</v>
      </c>
      <c r="H2537" s="57">
        <v>1.94</v>
      </c>
      <c r="I2537" s="57">
        <v>0</v>
      </c>
      <c r="J2537" s="57">
        <v>0</v>
      </c>
      <c r="K2537" s="59" t="str">
        <f t="shared" si="156"/>
        <v>784.1983</v>
      </c>
      <c r="L2537" s="58">
        <f t="shared" si="157"/>
        <v>0</v>
      </c>
      <c r="M2537" s="58">
        <f>IFERROR(_xlfn.XLOOKUP(K2537,'02 By Fund. Year'!A:A,'02 By Fund. Year'!B:B),0)</f>
        <v>0</v>
      </c>
      <c r="N2537" s="57">
        <f t="shared" si="158"/>
        <v>0</v>
      </c>
      <c r="P2537" s="58">
        <f t="shared" si="159"/>
        <v>-1.94</v>
      </c>
    </row>
    <row r="2538" spans="1:16" x14ac:dyDescent="0.3">
      <c r="A2538">
        <v>786</v>
      </c>
      <c r="B2538" t="s">
        <v>179</v>
      </c>
      <c r="C2538">
        <v>2025</v>
      </c>
      <c r="D2538" s="57">
        <v>91120.22</v>
      </c>
      <c r="E2538" s="57">
        <v>29.74</v>
      </c>
      <c r="F2538" s="57">
        <v>-98.11</v>
      </c>
      <c r="G2538" s="57">
        <v>0.45</v>
      </c>
      <c r="H2538" s="57">
        <v>87739.54</v>
      </c>
      <c r="I2538" s="57">
        <v>2328.31</v>
      </c>
      <c r="J2538" s="57">
        <v>983.55</v>
      </c>
      <c r="K2538" s="59" t="str">
        <f t="shared" si="156"/>
        <v>786.2025</v>
      </c>
      <c r="L2538" s="58">
        <f t="shared" si="157"/>
        <v>-68.820000000000007</v>
      </c>
      <c r="M2538" s="58">
        <f>IFERROR(_xlfn.XLOOKUP(K2538,'02 By Fund. Year'!A:A,'02 By Fund. Year'!B:B),0)</f>
        <v>-332.12999999999994</v>
      </c>
      <c r="N2538" s="57">
        <f t="shared" si="158"/>
        <v>-400.94999999999993</v>
      </c>
      <c r="P2538" s="58">
        <f t="shared" si="159"/>
        <v>-87407.409999999989</v>
      </c>
    </row>
    <row r="2539" spans="1:16" x14ac:dyDescent="0.3">
      <c r="A2539">
        <v>786</v>
      </c>
      <c r="B2539" t="s">
        <v>179</v>
      </c>
      <c r="C2539">
        <v>2024</v>
      </c>
      <c r="D2539" s="57">
        <v>886.71</v>
      </c>
      <c r="E2539" s="57">
        <v>0</v>
      </c>
      <c r="F2539" s="57">
        <v>-64.39</v>
      </c>
      <c r="G2539" s="57">
        <v>0.39</v>
      </c>
      <c r="H2539" s="57">
        <v>537.54</v>
      </c>
      <c r="I2539" s="57">
        <v>-0.41</v>
      </c>
      <c r="J2539" s="57">
        <v>284.8</v>
      </c>
      <c r="K2539" s="59" t="str">
        <f t="shared" si="156"/>
        <v>786.2024</v>
      </c>
      <c r="L2539" s="58">
        <f t="shared" si="157"/>
        <v>-64.78</v>
      </c>
      <c r="M2539" s="58">
        <f>IFERROR(_xlfn.XLOOKUP(K2539,'02 By Fund. Year'!A:A,'02 By Fund. Year'!B:B),0)</f>
        <v>530.39</v>
      </c>
      <c r="N2539" s="57">
        <f t="shared" si="158"/>
        <v>465.61</v>
      </c>
      <c r="P2539" s="58">
        <f t="shared" si="159"/>
        <v>-1067.9299999999998</v>
      </c>
    </row>
    <row r="2540" spans="1:16" x14ac:dyDescent="0.3">
      <c r="A2540">
        <v>786</v>
      </c>
      <c r="B2540" t="s">
        <v>179</v>
      </c>
      <c r="C2540">
        <v>2023</v>
      </c>
      <c r="D2540" s="57">
        <v>251.8</v>
      </c>
      <c r="E2540" s="57">
        <v>0.32</v>
      </c>
      <c r="F2540" s="57">
        <v>-11.24</v>
      </c>
      <c r="G2540" s="57">
        <v>0.32</v>
      </c>
      <c r="H2540" s="57">
        <v>88.67</v>
      </c>
      <c r="I2540" s="57">
        <v>0.03</v>
      </c>
      <c r="J2540" s="57">
        <v>151.86000000000001</v>
      </c>
      <c r="K2540" s="59" t="str">
        <f t="shared" si="156"/>
        <v>786.2023</v>
      </c>
      <c r="L2540" s="58">
        <f t="shared" si="157"/>
        <v>-11.24</v>
      </c>
      <c r="M2540" s="58">
        <f>IFERROR(_xlfn.XLOOKUP(K2540,'02 By Fund. Year'!A:A,'02 By Fund. Year'!B:B),0)</f>
        <v>189.37</v>
      </c>
      <c r="N2540" s="57">
        <f t="shared" si="158"/>
        <v>178.13</v>
      </c>
      <c r="P2540" s="58">
        <f t="shared" si="159"/>
        <v>-278.04000000000002</v>
      </c>
    </row>
    <row r="2541" spans="1:16" x14ac:dyDescent="0.3">
      <c r="A2541">
        <v>786</v>
      </c>
      <c r="B2541" t="s">
        <v>179</v>
      </c>
      <c r="C2541">
        <v>2022</v>
      </c>
      <c r="D2541" s="57">
        <v>110.5</v>
      </c>
      <c r="E2541" s="57">
        <v>0</v>
      </c>
      <c r="F2541" s="57">
        <v>-6.96</v>
      </c>
      <c r="G2541" s="57">
        <v>0.28999999999999998</v>
      </c>
      <c r="H2541" s="57">
        <v>57.83</v>
      </c>
      <c r="I2541" s="57">
        <v>0.02</v>
      </c>
      <c r="J2541" s="57">
        <v>45.4</v>
      </c>
      <c r="K2541" s="59" t="str">
        <f t="shared" si="156"/>
        <v>786.2022</v>
      </c>
      <c r="L2541" s="58">
        <f t="shared" si="157"/>
        <v>-7.25</v>
      </c>
      <c r="M2541" s="58">
        <f>IFERROR(_xlfn.XLOOKUP(K2541,'02 By Fund. Year'!A:A,'02 By Fund. Year'!B:B),0)</f>
        <v>11.52</v>
      </c>
      <c r="N2541" s="57">
        <f t="shared" si="158"/>
        <v>4.2699999999999996</v>
      </c>
      <c r="P2541" s="58">
        <f t="shared" si="159"/>
        <v>-69.349999999999994</v>
      </c>
    </row>
    <row r="2542" spans="1:16" x14ac:dyDescent="0.3">
      <c r="A2542">
        <v>786</v>
      </c>
      <c r="B2542" t="s">
        <v>179</v>
      </c>
      <c r="C2542">
        <v>2021</v>
      </c>
      <c r="D2542" s="57">
        <v>47.3</v>
      </c>
      <c r="E2542" s="57">
        <v>0</v>
      </c>
      <c r="F2542" s="57">
        <v>-9.39</v>
      </c>
      <c r="G2542" s="57">
        <v>0.41</v>
      </c>
      <c r="H2542" s="57">
        <v>21.99</v>
      </c>
      <c r="I2542" s="57">
        <v>-0.09</v>
      </c>
      <c r="J2542" s="57">
        <v>15.6</v>
      </c>
      <c r="K2542" s="59" t="str">
        <f t="shared" si="156"/>
        <v>786.2021</v>
      </c>
      <c r="L2542" s="58">
        <f t="shared" si="157"/>
        <v>-9.8000000000000007</v>
      </c>
      <c r="M2542" s="58">
        <f>IFERROR(_xlfn.XLOOKUP(K2542,'02 By Fund. Year'!A:A,'02 By Fund. Year'!B:B),0)</f>
        <v>12.410000000000002</v>
      </c>
      <c r="N2542" s="57">
        <f t="shared" si="158"/>
        <v>2.6100000000000012</v>
      </c>
      <c r="P2542" s="58">
        <f t="shared" si="159"/>
        <v>-34.4</v>
      </c>
    </row>
    <row r="2543" spans="1:16" x14ac:dyDescent="0.3">
      <c r="A2543">
        <v>786</v>
      </c>
      <c r="B2543" t="s">
        <v>179</v>
      </c>
      <c r="C2543">
        <v>2020</v>
      </c>
      <c r="D2543" s="57">
        <v>15.69</v>
      </c>
      <c r="E2543" s="57">
        <v>0</v>
      </c>
      <c r="F2543" s="57">
        <v>-4.6500000000000004</v>
      </c>
      <c r="G2543" s="57">
        <v>0.34</v>
      </c>
      <c r="H2543" s="57">
        <v>1.33</v>
      </c>
      <c r="I2543" s="57">
        <v>0.02</v>
      </c>
      <c r="J2543" s="57">
        <v>9.35</v>
      </c>
      <c r="K2543" s="59" t="str">
        <f t="shared" si="156"/>
        <v>786.2020</v>
      </c>
      <c r="L2543" s="58">
        <f t="shared" si="157"/>
        <v>-4.99</v>
      </c>
      <c r="M2543" s="58">
        <f>IFERROR(_xlfn.XLOOKUP(K2543,'02 By Fund. Year'!A:A,'02 By Fund. Year'!B:B),0)</f>
        <v>2.6000000000000005</v>
      </c>
      <c r="N2543" s="57">
        <f t="shared" si="158"/>
        <v>-2.3899999999999997</v>
      </c>
      <c r="P2543" s="58">
        <f t="shared" si="159"/>
        <v>-3.9300000000000006</v>
      </c>
    </row>
    <row r="2544" spans="1:16" x14ac:dyDescent="0.3">
      <c r="A2544">
        <v>786</v>
      </c>
      <c r="B2544" t="s">
        <v>179</v>
      </c>
      <c r="C2544">
        <v>2019</v>
      </c>
      <c r="D2544" s="57">
        <v>14.87</v>
      </c>
      <c r="E2544" s="57">
        <v>0</v>
      </c>
      <c r="F2544" s="57">
        <v>-1.57</v>
      </c>
      <c r="G2544" s="57">
        <v>0.77</v>
      </c>
      <c r="H2544" s="57">
        <v>2.1800000000000002</v>
      </c>
      <c r="I2544" s="57">
        <v>0</v>
      </c>
      <c r="J2544" s="57">
        <v>10.35</v>
      </c>
      <c r="K2544" s="59" t="str">
        <f t="shared" si="156"/>
        <v>786.2019</v>
      </c>
      <c r="L2544" s="58">
        <f t="shared" si="157"/>
        <v>-2.34</v>
      </c>
      <c r="M2544" s="58">
        <f>IFERROR(_xlfn.XLOOKUP(K2544,'02 By Fund. Year'!A:A,'02 By Fund. Year'!B:B),0)</f>
        <v>-0.11999999999999993</v>
      </c>
      <c r="N2544" s="57">
        <f t="shared" si="158"/>
        <v>-2.46</v>
      </c>
      <c r="P2544" s="58">
        <f t="shared" si="159"/>
        <v>-2.06</v>
      </c>
    </row>
    <row r="2545" spans="1:16" x14ac:dyDescent="0.3">
      <c r="A2545">
        <v>786</v>
      </c>
      <c r="B2545" t="s">
        <v>179</v>
      </c>
      <c r="C2545">
        <v>2008</v>
      </c>
      <c r="D2545" s="57">
        <v>1.25</v>
      </c>
      <c r="E2545" s="57">
        <v>0</v>
      </c>
      <c r="F2545" s="57">
        <v>0</v>
      </c>
      <c r="G2545" s="57">
        <v>0.26</v>
      </c>
      <c r="H2545" s="57">
        <v>0.17</v>
      </c>
      <c r="I2545" s="57">
        <v>0</v>
      </c>
      <c r="J2545" s="57">
        <v>0.82</v>
      </c>
      <c r="K2545" s="59" t="str">
        <f t="shared" si="156"/>
        <v>786.2008</v>
      </c>
      <c r="L2545" s="58">
        <f t="shared" si="157"/>
        <v>-0.26</v>
      </c>
      <c r="M2545" s="58">
        <f>IFERROR(_xlfn.XLOOKUP(K2545,'02 By Fund. Year'!A:A,'02 By Fund. Year'!B:B),0)</f>
        <v>0</v>
      </c>
      <c r="N2545" s="57">
        <f t="shared" si="158"/>
        <v>-0.26</v>
      </c>
      <c r="P2545" s="58">
        <f t="shared" si="159"/>
        <v>-0.17</v>
      </c>
    </row>
    <row r="2546" spans="1:16" x14ac:dyDescent="0.3">
      <c r="A2546">
        <v>786</v>
      </c>
      <c r="B2546" t="s">
        <v>179</v>
      </c>
      <c r="C2546">
        <v>2007</v>
      </c>
      <c r="D2546" s="57">
        <v>0.47</v>
      </c>
      <c r="E2546" s="57">
        <v>0</v>
      </c>
      <c r="F2546" s="57">
        <v>0</v>
      </c>
      <c r="G2546" s="57">
        <v>0.05</v>
      </c>
      <c r="H2546" s="57">
        <v>0.01</v>
      </c>
      <c r="I2546" s="57">
        <v>0</v>
      </c>
      <c r="J2546" s="57">
        <v>0.41</v>
      </c>
      <c r="K2546" s="59" t="str">
        <f t="shared" si="156"/>
        <v>786.2007</v>
      </c>
      <c r="L2546" s="58">
        <f t="shared" si="157"/>
        <v>-0.05</v>
      </c>
      <c r="M2546" s="58">
        <f>IFERROR(_xlfn.XLOOKUP(K2546,'02 By Fund. Year'!A:A,'02 By Fund. Year'!B:B),0)</f>
        <v>0</v>
      </c>
      <c r="N2546" s="57">
        <f t="shared" si="158"/>
        <v>-0.05</v>
      </c>
      <c r="P2546" s="58">
        <f t="shared" si="159"/>
        <v>-0.01</v>
      </c>
    </row>
    <row r="2547" spans="1:16" x14ac:dyDescent="0.3">
      <c r="A2547">
        <v>786</v>
      </c>
      <c r="B2547" t="s">
        <v>179</v>
      </c>
      <c r="C2547">
        <v>2006</v>
      </c>
      <c r="D2547" s="57">
        <v>0.45</v>
      </c>
      <c r="E2547" s="57">
        <v>0</v>
      </c>
      <c r="F2547" s="57">
        <v>0</v>
      </c>
      <c r="G2547" s="57">
        <v>0.05</v>
      </c>
      <c r="H2547" s="57">
        <v>0.04</v>
      </c>
      <c r="I2547" s="57">
        <v>0</v>
      </c>
      <c r="J2547" s="57">
        <v>0.36</v>
      </c>
      <c r="K2547" s="59" t="str">
        <f t="shared" si="156"/>
        <v>786.2006</v>
      </c>
      <c r="L2547" s="58">
        <f t="shared" si="157"/>
        <v>-0.05</v>
      </c>
      <c r="M2547" s="58">
        <f>IFERROR(_xlfn.XLOOKUP(K2547,'02 By Fund. Year'!A:A,'02 By Fund. Year'!B:B),0)</f>
        <v>0</v>
      </c>
      <c r="N2547" s="57">
        <f t="shared" si="158"/>
        <v>-0.05</v>
      </c>
      <c r="P2547" s="58">
        <f t="shared" si="159"/>
        <v>-0.04</v>
      </c>
    </row>
    <row r="2548" spans="1:16" x14ac:dyDescent="0.3">
      <c r="A2548">
        <v>786</v>
      </c>
      <c r="B2548" t="s">
        <v>179</v>
      </c>
      <c r="C2548">
        <v>2005</v>
      </c>
      <c r="D2548" s="57">
        <v>0.36</v>
      </c>
      <c r="E2548" s="57">
        <v>0</v>
      </c>
      <c r="F2548" s="57">
        <v>0</v>
      </c>
      <c r="G2548" s="57">
        <v>0.04</v>
      </c>
      <c r="H2548" s="57">
        <v>0.01</v>
      </c>
      <c r="I2548" s="57">
        <v>0</v>
      </c>
      <c r="J2548" s="57">
        <v>0.31</v>
      </c>
      <c r="K2548" s="59" t="str">
        <f t="shared" si="156"/>
        <v>786.2005</v>
      </c>
      <c r="L2548" s="58">
        <f t="shared" si="157"/>
        <v>-0.04</v>
      </c>
      <c r="M2548" s="58">
        <f>IFERROR(_xlfn.XLOOKUP(K2548,'02 By Fund. Year'!A:A,'02 By Fund. Year'!B:B),0)</f>
        <v>0</v>
      </c>
      <c r="N2548" s="57">
        <f t="shared" si="158"/>
        <v>-0.04</v>
      </c>
      <c r="P2548" s="58">
        <f t="shared" si="159"/>
        <v>-0.01</v>
      </c>
    </row>
    <row r="2549" spans="1:16" x14ac:dyDescent="0.3">
      <c r="A2549">
        <v>786</v>
      </c>
      <c r="B2549" t="s">
        <v>179</v>
      </c>
      <c r="C2549">
        <v>2004</v>
      </c>
      <c r="D2549" s="57">
        <v>0.27</v>
      </c>
      <c r="E2549" s="57">
        <v>0</v>
      </c>
      <c r="F2549" s="57">
        <v>0</v>
      </c>
      <c r="G2549" s="57">
        <v>0.04</v>
      </c>
      <c r="H2549" s="57">
        <v>0</v>
      </c>
      <c r="I2549" s="57">
        <v>0</v>
      </c>
      <c r="J2549" s="57">
        <v>0.23</v>
      </c>
      <c r="K2549" s="59" t="str">
        <f t="shared" si="156"/>
        <v>786.2004</v>
      </c>
      <c r="L2549" s="58">
        <f t="shared" si="157"/>
        <v>-0.04</v>
      </c>
      <c r="M2549" s="58">
        <f>IFERROR(_xlfn.XLOOKUP(K2549,'02 By Fund. Year'!A:A,'02 By Fund. Year'!B:B),0)</f>
        <v>0</v>
      </c>
      <c r="N2549" s="57">
        <f t="shared" si="158"/>
        <v>-0.04</v>
      </c>
      <c r="P2549" s="58">
        <f t="shared" si="159"/>
        <v>0</v>
      </c>
    </row>
    <row r="2550" spans="1:16" x14ac:dyDescent="0.3">
      <c r="A2550">
        <v>788</v>
      </c>
      <c r="B2550" t="s">
        <v>180</v>
      </c>
      <c r="C2550">
        <v>2025</v>
      </c>
      <c r="D2550" s="57">
        <v>14105085.800000001</v>
      </c>
      <c r="E2550" s="57">
        <v>4603.05</v>
      </c>
      <c r="F2550" s="57">
        <v>-15183.8</v>
      </c>
      <c r="G2550" s="57">
        <v>68.47</v>
      </c>
      <c r="H2550" s="57">
        <v>13581768.289999999</v>
      </c>
      <c r="I2550" s="57">
        <v>360412.46</v>
      </c>
      <c r="J2550" s="57">
        <v>152255.82999999999</v>
      </c>
      <c r="K2550" s="59" t="str">
        <f t="shared" si="156"/>
        <v>788.2025</v>
      </c>
      <c r="L2550" s="58">
        <f t="shared" si="157"/>
        <v>-10649.22</v>
      </c>
      <c r="M2550" s="58">
        <f>IFERROR(_xlfn.XLOOKUP(K2550,'02 By Fund. Year'!A:A,'02 By Fund. Year'!B:B),0)</f>
        <v>-51425.810000000005</v>
      </c>
      <c r="N2550" s="57">
        <f t="shared" si="158"/>
        <v>-62075.030000000006</v>
      </c>
      <c r="P2550" s="58">
        <f t="shared" si="159"/>
        <v>-13530342.479999999</v>
      </c>
    </row>
    <row r="2551" spans="1:16" x14ac:dyDescent="0.3">
      <c r="A2551">
        <v>788</v>
      </c>
      <c r="B2551" t="s">
        <v>180</v>
      </c>
      <c r="C2551">
        <v>2024</v>
      </c>
      <c r="D2551" s="57">
        <v>128685.53</v>
      </c>
      <c r="E2551" s="57">
        <v>0</v>
      </c>
      <c r="F2551" s="57">
        <v>-9340.25</v>
      </c>
      <c r="G2551" s="57">
        <v>55.85</v>
      </c>
      <c r="H2551" s="57">
        <v>78010.78</v>
      </c>
      <c r="I2551" s="57">
        <v>-59.25</v>
      </c>
      <c r="J2551" s="57">
        <v>41337.9</v>
      </c>
      <c r="K2551" s="59" t="str">
        <f t="shared" si="156"/>
        <v>788.2024</v>
      </c>
      <c r="L2551" s="58">
        <f t="shared" si="157"/>
        <v>-9396.1</v>
      </c>
      <c r="M2551" s="58">
        <f>IFERROR(_xlfn.XLOOKUP(K2551,'02 By Fund. Year'!A:A,'02 By Fund. Year'!B:B),0)</f>
        <v>76963.180000000008</v>
      </c>
      <c r="N2551" s="57">
        <f t="shared" si="158"/>
        <v>67567.08</v>
      </c>
      <c r="P2551" s="58">
        <f t="shared" si="159"/>
        <v>-154973.96000000002</v>
      </c>
    </row>
    <row r="2552" spans="1:16" x14ac:dyDescent="0.3">
      <c r="A2552">
        <v>788</v>
      </c>
      <c r="B2552" t="s">
        <v>180</v>
      </c>
      <c r="C2552">
        <v>2023</v>
      </c>
      <c r="D2552" s="57">
        <v>37992.269999999997</v>
      </c>
      <c r="E2552" s="57">
        <v>46.46</v>
      </c>
      <c r="F2552" s="57">
        <v>-1622.14</v>
      </c>
      <c r="G2552" s="57">
        <v>45.57</v>
      </c>
      <c r="H2552" s="57">
        <v>12799.28</v>
      </c>
      <c r="I2552" s="57">
        <v>0.56000000000000005</v>
      </c>
      <c r="J2552" s="57">
        <v>23571.18</v>
      </c>
      <c r="K2552" s="59" t="str">
        <f t="shared" si="156"/>
        <v>788.2023</v>
      </c>
      <c r="L2552" s="58">
        <f t="shared" si="157"/>
        <v>-1621.25</v>
      </c>
      <c r="M2552" s="58">
        <f>IFERROR(_xlfn.XLOOKUP(K2552,'02 By Fund. Year'!A:A,'02 By Fund. Year'!B:B),0)</f>
        <v>27338.309999999998</v>
      </c>
      <c r="N2552" s="57">
        <f t="shared" si="158"/>
        <v>25717.059999999998</v>
      </c>
      <c r="P2552" s="58">
        <f t="shared" si="159"/>
        <v>-40137.589999999997</v>
      </c>
    </row>
    <row r="2553" spans="1:16" x14ac:dyDescent="0.3">
      <c r="A2553">
        <v>788</v>
      </c>
      <c r="B2553" t="s">
        <v>180</v>
      </c>
      <c r="C2553">
        <v>2022</v>
      </c>
      <c r="D2553" s="57">
        <v>20296.650000000001</v>
      </c>
      <c r="E2553" s="57">
        <v>0</v>
      </c>
      <c r="F2553" s="57">
        <v>-1027.25</v>
      </c>
      <c r="G2553" s="57">
        <v>43</v>
      </c>
      <c r="H2553" s="57">
        <v>8542.75</v>
      </c>
      <c r="I2553" s="57">
        <v>0.41</v>
      </c>
      <c r="J2553" s="57">
        <v>10683.24</v>
      </c>
      <c r="K2553" s="59" t="str">
        <f t="shared" si="156"/>
        <v>788.2022</v>
      </c>
      <c r="L2553" s="58">
        <f t="shared" si="157"/>
        <v>-1070.25</v>
      </c>
      <c r="M2553" s="58">
        <f>IFERROR(_xlfn.XLOOKUP(K2553,'02 By Fund. Year'!A:A,'02 By Fund. Year'!B:B),0)</f>
        <v>1698.09</v>
      </c>
      <c r="N2553" s="57">
        <f t="shared" si="158"/>
        <v>627.83999999999992</v>
      </c>
      <c r="P2553" s="58">
        <f t="shared" si="159"/>
        <v>-10240.84</v>
      </c>
    </row>
    <row r="2554" spans="1:16" x14ac:dyDescent="0.3">
      <c r="A2554">
        <v>788</v>
      </c>
      <c r="B2554" t="s">
        <v>180</v>
      </c>
      <c r="C2554">
        <v>2021</v>
      </c>
      <c r="D2554" s="57">
        <v>8274.84</v>
      </c>
      <c r="E2554" s="57">
        <v>0</v>
      </c>
      <c r="F2554" s="57">
        <v>-1402.88</v>
      </c>
      <c r="G2554" s="57">
        <v>61.59</v>
      </c>
      <c r="H2554" s="57">
        <v>3279.5</v>
      </c>
      <c r="I2554" s="57">
        <v>-15.08</v>
      </c>
      <c r="J2554" s="57">
        <v>3545.95</v>
      </c>
      <c r="K2554" s="59" t="str">
        <f t="shared" si="156"/>
        <v>788.2021</v>
      </c>
      <c r="L2554" s="58">
        <f t="shared" si="157"/>
        <v>-1464.47</v>
      </c>
      <c r="M2554" s="58">
        <f>IFERROR(_xlfn.XLOOKUP(K2554,'02 By Fund. Year'!A:A,'02 By Fund. Year'!B:B),0)</f>
        <v>1854.5600000000004</v>
      </c>
      <c r="N2554" s="57">
        <f t="shared" si="158"/>
        <v>390.09000000000037</v>
      </c>
      <c r="P2554" s="58">
        <f t="shared" si="159"/>
        <v>-5134.0600000000004</v>
      </c>
    </row>
    <row r="2555" spans="1:16" x14ac:dyDescent="0.3">
      <c r="A2555">
        <v>788</v>
      </c>
      <c r="B2555" t="s">
        <v>180</v>
      </c>
      <c r="C2555">
        <v>2020</v>
      </c>
      <c r="D2555" s="57">
        <v>2941.8</v>
      </c>
      <c r="E2555" s="57">
        <v>0</v>
      </c>
      <c r="F2555" s="57">
        <v>-685.98</v>
      </c>
      <c r="G2555" s="57">
        <v>49.85</v>
      </c>
      <c r="H2555" s="57">
        <v>195.51</v>
      </c>
      <c r="I2555" s="57">
        <v>1.57</v>
      </c>
      <c r="J2555" s="57">
        <v>2008.89</v>
      </c>
      <c r="K2555" s="59" t="str">
        <f t="shared" si="156"/>
        <v>788.2020</v>
      </c>
      <c r="L2555" s="58">
        <f t="shared" si="157"/>
        <v>-735.83</v>
      </c>
      <c r="M2555" s="58">
        <f>IFERROR(_xlfn.XLOOKUP(K2555,'02 By Fund. Year'!A:A,'02 By Fund. Year'!B:B),0)</f>
        <v>391.31000000000006</v>
      </c>
      <c r="N2555" s="57">
        <f t="shared" si="158"/>
        <v>-344.52</v>
      </c>
      <c r="P2555" s="58">
        <f t="shared" si="159"/>
        <v>-586.82000000000005</v>
      </c>
    </row>
    <row r="2556" spans="1:16" x14ac:dyDescent="0.3">
      <c r="A2556">
        <v>788</v>
      </c>
      <c r="B2556" t="s">
        <v>180</v>
      </c>
      <c r="C2556">
        <v>2019</v>
      </c>
      <c r="D2556" s="57">
        <v>2475.11</v>
      </c>
      <c r="E2556" s="57">
        <v>0</v>
      </c>
      <c r="F2556" s="57">
        <v>-233</v>
      </c>
      <c r="G2556" s="57">
        <v>113.82</v>
      </c>
      <c r="H2556" s="57">
        <v>323.77</v>
      </c>
      <c r="I2556" s="57">
        <v>-0.85</v>
      </c>
      <c r="J2556" s="57">
        <v>1805.37</v>
      </c>
      <c r="K2556" s="59" t="str">
        <f t="shared" si="156"/>
        <v>788.2019</v>
      </c>
      <c r="L2556" s="58">
        <f t="shared" si="157"/>
        <v>-346.82</v>
      </c>
      <c r="M2556" s="58">
        <f>IFERROR(_xlfn.XLOOKUP(K2556,'02 By Fund. Year'!A:A,'02 By Fund. Year'!B:B),0)</f>
        <v>-18.719999999999992</v>
      </c>
      <c r="N2556" s="57">
        <f t="shared" si="158"/>
        <v>-365.53999999999996</v>
      </c>
      <c r="P2556" s="58">
        <f t="shared" si="159"/>
        <v>-305.05</v>
      </c>
    </row>
    <row r="2557" spans="1:16" x14ac:dyDescent="0.3">
      <c r="A2557">
        <v>788</v>
      </c>
      <c r="B2557" t="s">
        <v>180</v>
      </c>
      <c r="C2557">
        <v>2018</v>
      </c>
      <c r="D2557" s="57">
        <v>1300.24</v>
      </c>
      <c r="E2557" s="57">
        <v>0</v>
      </c>
      <c r="F2557" s="57">
        <v>0</v>
      </c>
      <c r="G2557" s="57">
        <v>355.74</v>
      </c>
      <c r="H2557" s="57">
        <v>87.66</v>
      </c>
      <c r="I2557" s="57">
        <v>0</v>
      </c>
      <c r="J2557" s="57">
        <v>856.84</v>
      </c>
      <c r="K2557" s="59" t="str">
        <f t="shared" si="156"/>
        <v>788.2018</v>
      </c>
      <c r="L2557" s="58">
        <f t="shared" si="157"/>
        <v>-355.74</v>
      </c>
      <c r="M2557" s="58">
        <f>IFERROR(_xlfn.XLOOKUP(K2557,'02 By Fund. Year'!A:A,'02 By Fund. Year'!B:B),0)</f>
        <v>2.0000000000000462E-2</v>
      </c>
      <c r="N2557" s="57">
        <f t="shared" si="158"/>
        <v>-355.72</v>
      </c>
      <c r="P2557" s="58">
        <f t="shared" si="159"/>
        <v>-87.679999999999993</v>
      </c>
    </row>
    <row r="2558" spans="1:16" x14ac:dyDescent="0.3">
      <c r="A2558">
        <v>788</v>
      </c>
      <c r="B2558" t="s">
        <v>180</v>
      </c>
      <c r="C2558">
        <v>2017</v>
      </c>
      <c r="D2558" s="57">
        <v>559.22</v>
      </c>
      <c r="E2558" s="57">
        <v>0</v>
      </c>
      <c r="F2558" s="57">
        <v>0</v>
      </c>
      <c r="G2558" s="57">
        <v>9.82</v>
      </c>
      <c r="H2558" s="57">
        <v>44.15</v>
      </c>
      <c r="I2558" s="57">
        <v>0</v>
      </c>
      <c r="J2558" s="57">
        <v>505.25</v>
      </c>
      <c r="K2558" s="59" t="str">
        <f t="shared" si="156"/>
        <v>788.2017</v>
      </c>
      <c r="L2558" s="58">
        <f t="shared" si="157"/>
        <v>-9.82</v>
      </c>
      <c r="M2558" s="58">
        <f>IFERROR(_xlfn.XLOOKUP(K2558,'02 By Fund. Year'!A:A,'02 By Fund. Year'!B:B),0)</f>
        <v>0</v>
      </c>
      <c r="N2558" s="57">
        <f t="shared" si="158"/>
        <v>-9.82</v>
      </c>
      <c r="P2558" s="58">
        <f t="shared" si="159"/>
        <v>-44.15</v>
      </c>
    </row>
    <row r="2559" spans="1:16" x14ac:dyDescent="0.3">
      <c r="A2559">
        <v>788</v>
      </c>
      <c r="B2559" t="s">
        <v>180</v>
      </c>
      <c r="C2559">
        <v>2016</v>
      </c>
      <c r="D2559" s="57">
        <v>541.48</v>
      </c>
      <c r="E2559" s="57">
        <v>0</v>
      </c>
      <c r="F2559" s="57">
        <v>0</v>
      </c>
      <c r="G2559" s="57">
        <v>139.08000000000001</v>
      </c>
      <c r="H2559" s="57">
        <v>46.82</v>
      </c>
      <c r="I2559" s="57">
        <v>0</v>
      </c>
      <c r="J2559" s="57">
        <v>355.58</v>
      </c>
      <c r="K2559" s="59" t="str">
        <f t="shared" si="156"/>
        <v>788.2016</v>
      </c>
      <c r="L2559" s="58">
        <f t="shared" si="157"/>
        <v>-139.08000000000001</v>
      </c>
      <c r="M2559" s="58">
        <f>IFERROR(_xlfn.XLOOKUP(K2559,'02 By Fund. Year'!A:A,'02 By Fund. Year'!B:B),0)</f>
        <v>0</v>
      </c>
      <c r="N2559" s="57">
        <f t="shared" si="158"/>
        <v>-139.08000000000001</v>
      </c>
      <c r="P2559" s="58">
        <f t="shared" si="159"/>
        <v>-46.82</v>
      </c>
    </row>
    <row r="2560" spans="1:16" x14ac:dyDescent="0.3">
      <c r="A2560">
        <v>788</v>
      </c>
      <c r="B2560" t="s">
        <v>180</v>
      </c>
      <c r="C2560">
        <v>2015</v>
      </c>
      <c r="D2560" s="57">
        <v>301.58999999999997</v>
      </c>
      <c r="E2560" s="57">
        <v>0</v>
      </c>
      <c r="F2560" s="57">
        <v>0</v>
      </c>
      <c r="G2560" s="57">
        <v>7.24</v>
      </c>
      <c r="H2560" s="57">
        <v>42.54</v>
      </c>
      <c r="I2560" s="57">
        <v>0</v>
      </c>
      <c r="J2560" s="57">
        <v>251.81</v>
      </c>
      <c r="K2560" s="59" t="str">
        <f t="shared" si="156"/>
        <v>788.2015</v>
      </c>
      <c r="L2560" s="58">
        <f t="shared" si="157"/>
        <v>-7.24</v>
      </c>
      <c r="M2560" s="58">
        <f>IFERROR(_xlfn.XLOOKUP(K2560,'02 By Fund. Year'!A:A,'02 By Fund. Year'!B:B),0)</f>
        <v>0</v>
      </c>
      <c r="N2560" s="57">
        <f t="shared" si="158"/>
        <v>-7.24</v>
      </c>
      <c r="P2560" s="58">
        <f t="shared" si="159"/>
        <v>-42.54</v>
      </c>
    </row>
    <row r="2561" spans="1:16" x14ac:dyDescent="0.3">
      <c r="A2561">
        <v>788</v>
      </c>
      <c r="B2561" t="s">
        <v>180</v>
      </c>
      <c r="C2561">
        <v>2014</v>
      </c>
      <c r="D2561" s="57">
        <v>375.05</v>
      </c>
      <c r="E2561" s="57">
        <v>0</v>
      </c>
      <c r="F2561" s="57">
        <v>0</v>
      </c>
      <c r="G2561" s="57">
        <v>3.98</v>
      </c>
      <c r="H2561" s="57">
        <v>34.64</v>
      </c>
      <c r="I2561" s="57">
        <v>0</v>
      </c>
      <c r="J2561" s="57">
        <v>336.43</v>
      </c>
      <c r="K2561" s="59" t="str">
        <f t="shared" si="156"/>
        <v>788.2014</v>
      </c>
      <c r="L2561" s="58">
        <f t="shared" si="157"/>
        <v>-3.98</v>
      </c>
      <c r="M2561" s="58">
        <f>IFERROR(_xlfn.XLOOKUP(K2561,'02 By Fund. Year'!A:A,'02 By Fund. Year'!B:B),0)</f>
        <v>0</v>
      </c>
      <c r="N2561" s="57">
        <f t="shared" si="158"/>
        <v>-3.98</v>
      </c>
      <c r="P2561" s="58">
        <f t="shared" si="159"/>
        <v>-34.64</v>
      </c>
    </row>
    <row r="2562" spans="1:16" x14ac:dyDescent="0.3">
      <c r="A2562">
        <v>788</v>
      </c>
      <c r="B2562" t="s">
        <v>180</v>
      </c>
      <c r="C2562">
        <v>2013</v>
      </c>
      <c r="D2562" s="57">
        <v>275.91000000000003</v>
      </c>
      <c r="E2562" s="57">
        <v>0</v>
      </c>
      <c r="F2562" s="57">
        <v>0</v>
      </c>
      <c r="G2562" s="57">
        <v>4.21</v>
      </c>
      <c r="H2562" s="57">
        <v>0.1</v>
      </c>
      <c r="I2562" s="57">
        <v>0</v>
      </c>
      <c r="J2562" s="57">
        <v>271.60000000000002</v>
      </c>
      <c r="K2562" s="59" t="str">
        <f t="shared" si="156"/>
        <v>788.2013</v>
      </c>
      <c r="L2562" s="58">
        <f t="shared" si="157"/>
        <v>-4.21</v>
      </c>
      <c r="M2562" s="58">
        <f>IFERROR(_xlfn.XLOOKUP(K2562,'02 By Fund. Year'!A:A,'02 By Fund. Year'!B:B),0)</f>
        <v>0</v>
      </c>
      <c r="N2562" s="57">
        <f t="shared" si="158"/>
        <v>-4.21</v>
      </c>
      <c r="P2562" s="58">
        <f t="shared" si="159"/>
        <v>-0.1</v>
      </c>
    </row>
    <row r="2563" spans="1:16" x14ac:dyDescent="0.3">
      <c r="A2563">
        <v>788</v>
      </c>
      <c r="B2563" t="s">
        <v>180</v>
      </c>
      <c r="C2563">
        <v>2012</v>
      </c>
      <c r="D2563" s="57">
        <v>244.24</v>
      </c>
      <c r="E2563" s="57">
        <v>0</v>
      </c>
      <c r="F2563" s="57">
        <v>0</v>
      </c>
      <c r="G2563" s="57">
        <v>4.16</v>
      </c>
      <c r="H2563" s="57">
        <v>0.05</v>
      </c>
      <c r="I2563" s="57">
        <v>0</v>
      </c>
      <c r="J2563" s="57">
        <v>240.03</v>
      </c>
      <c r="K2563" s="59" t="str">
        <f t="shared" si="156"/>
        <v>788.2012</v>
      </c>
      <c r="L2563" s="58">
        <f t="shared" si="157"/>
        <v>-4.16</v>
      </c>
      <c r="M2563" s="58">
        <f>IFERROR(_xlfn.XLOOKUP(K2563,'02 By Fund. Year'!A:A,'02 By Fund. Year'!B:B),0)</f>
        <v>0</v>
      </c>
      <c r="N2563" s="57">
        <f t="shared" si="158"/>
        <v>-4.16</v>
      </c>
      <c r="P2563" s="58">
        <f t="shared" si="159"/>
        <v>-0.05</v>
      </c>
    </row>
    <row r="2564" spans="1:16" x14ac:dyDescent="0.3">
      <c r="A2564">
        <v>788</v>
      </c>
      <c r="B2564" t="s">
        <v>180</v>
      </c>
      <c r="C2564">
        <v>2011</v>
      </c>
      <c r="D2564" s="57">
        <v>453.56</v>
      </c>
      <c r="E2564" s="57">
        <v>0</v>
      </c>
      <c r="F2564" s="57">
        <v>0</v>
      </c>
      <c r="G2564" s="57">
        <v>4.1500000000000004</v>
      </c>
      <c r="H2564" s="57">
        <v>20.86</v>
      </c>
      <c r="I2564" s="57">
        <v>0</v>
      </c>
      <c r="J2564" s="57">
        <v>428.55</v>
      </c>
      <c r="K2564" s="59" t="str">
        <f t="shared" si="156"/>
        <v>788.2011</v>
      </c>
      <c r="L2564" s="58">
        <f t="shared" si="157"/>
        <v>-4.1500000000000004</v>
      </c>
      <c r="M2564" s="58">
        <f>IFERROR(_xlfn.XLOOKUP(K2564,'02 By Fund. Year'!A:A,'02 By Fund. Year'!B:B),0)</f>
        <v>0</v>
      </c>
      <c r="N2564" s="57">
        <f t="shared" si="158"/>
        <v>-4.1500000000000004</v>
      </c>
      <c r="P2564" s="58">
        <f t="shared" si="159"/>
        <v>-20.86</v>
      </c>
    </row>
    <row r="2565" spans="1:16" x14ac:dyDescent="0.3">
      <c r="A2565">
        <v>788</v>
      </c>
      <c r="B2565" t="s">
        <v>180</v>
      </c>
      <c r="C2565">
        <v>2010</v>
      </c>
      <c r="D2565" s="57">
        <v>227.04</v>
      </c>
      <c r="E2565" s="57">
        <v>0</v>
      </c>
      <c r="F2565" s="57">
        <v>0</v>
      </c>
      <c r="G2565" s="57">
        <v>5.32</v>
      </c>
      <c r="H2565" s="57">
        <v>20.420000000000002</v>
      </c>
      <c r="I2565" s="57">
        <v>0</v>
      </c>
      <c r="J2565" s="57">
        <v>201.3</v>
      </c>
      <c r="K2565" s="59" t="str">
        <f t="shared" si="156"/>
        <v>788.2010</v>
      </c>
      <c r="L2565" s="58">
        <f t="shared" si="157"/>
        <v>-5.32</v>
      </c>
      <c r="M2565" s="58">
        <f>IFERROR(_xlfn.XLOOKUP(K2565,'02 By Fund. Year'!A:A,'02 By Fund. Year'!B:B),0)</f>
        <v>0</v>
      </c>
      <c r="N2565" s="57">
        <f t="shared" si="158"/>
        <v>-5.32</v>
      </c>
      <c r="P2565" s="58">
        <f t="shared" si="159"/>
        <v>-20.420000000000002</v>
      </c>
    </row>
    <row r="2566" spans="1:16" x14ac:dyDescent="0.3">
      <c r="A2566">
        <v>788</v>
      </c>
      <c r="B2566" t="s">
        <v>180</v>
      </c>
      <c r="C2566">
        <v>2009</v>
      </c>
      <c r="D2566" s="57">
        <v>333.88</v>
      </c>
      <c r="E2566" s="57">
        <v>0</v>
      </c>
      <c r="F2566" s="57">
        <v>0</v>
      </c>
      <c r="G2566" s="57">
        <v>55.21</v>
      </c>
      <c r="H2566" s="57">
        <v>22.94</v>
      </c>
      <c r="I2566" s="57">
        <v>0</v>
      </c>
      <c r="J2566" s="57">
        <v>255.73</v>
      </c>
      <c r="K2566" s="59" t="str">
        <f t="shared" ref="K2566:K2629" si="160">CONCATENATE(A2566,".",C2566)</f>
        <v>788.2009</v>
      </c>
      <c r="L2566" s="58">
        <f t="shared" ref="L2566:L2629" si="161">SUM(E2566,F2566,-G2566)</f>
        <v>-55.21</v>
      </c>
      <c r="M2566" s="58">
        <f>IFERROR(_xlfn.XLOOKUP(K2566,'02 By Fund. Year'!A:A,'02 By Fund. Year'!B:B),0)</f>
        <v>0</v>
      </c>
      <c r="N2566" s="57">
        <f t="shared" ref="N2566:N2629" si="162">SUM(L2566:M2566)</f>
        <v>-55.21</v>
      </c>
      <c r="P2566" s="58">
        <f t="shared" ref="P2566:P2629" si="163">-SUM(H2566,M2566)</f>
        <v>-22.94</v>
      </c>
    </row>
    <row r="2567" spans="1:16" x14ac:dyDescent="0.3">
      <c r="A2567">
        <v>788</v>
      </c>
      <c r="B2567" t="s">
        <v>180</v>
      </c>
      <c r="C2567">
        <v>2008</v>
      </c>
      <c r="D2567" s="57">
        <v>171.44</v>
      </c>
      <c r="E2567" s="57">
        <v>0</v>
      </c>
      <c r="F2567" s="57">
        <v>0</v>
      </c>
      <c r="G2567" s="57">
        <v>34.659999999999997</v>
      </c>
      <c r="H2567" s="57">
        <v>22.7</v>
      </c>
      <c r="I2567" s="57">
        <v>0</v>
      </c>
      <c r="J2567" s="57">
        <v>114.08</v>
      </c>
      <c r="K2567" s="59" t="str">
        <f t="shared" si="160"/>
        <v>788.2008</v>
      </c>
      <c r="L2567" s="58">
        <f t="shared" si="161"/>
        <v>-34.659999999999997</v>
      </c>
      <c r="M2567" s="58">
        <f>IFERROR(_xlfn.XLOOKUP(K2567,'02 By Fund. Year'!A:A,'02 By Fund. Year'!B:B),0)</f>
        <v>0</v>
      </c>
      <c r="N2567" s="57">
        <f t="shared" si="162"/>
        <v>-34.659999999999997</v>
      </c>
      <c r="P2567" s="58">
        <f t="shared" si="163"/>
        <v>-22.7</v>
      </c>
    </row>
    <row r="2568" spans="1:16" x14ac:dyDescent="0.3">
      <c r="A2568">
        <v>788</v>
      </c>
      <c r="B2568" t="s">
        <v>180</v>
      </c>
      <c r="C2568">
        <v>2007</v>
      </c>
      <c r="D2568" s="57">
        <v>62.99</v>
      </c>
      <c r="E2568" s="57">
        <v>0</v>
      </c>
      <c r="F2568" s="57">
        <v>0</v>
      </c>
      <c r="G2568" s="57">
        <v>6.16</v>
      </c>
      <c r="H2568" s="57">
        <v>2.19</v>
      </c>
      <c r="I2568" s="57">
        <v>0</v>
      </c>
      <c r="J2568" s="57">
        <v>54.64</v>
      </c>
      <c r="K2568" s="59" t="str">
        <f t="shared" si="160"/>
        <v>788.2007</v>
      </c>
      <c r="L2568" s="58">
        <f t="shared" si="161"/>
        <v>-6.16</v>
      </c>
      <c r="M2568" s="58">
        <f>IFERROR(_xlfn.XLOOKUP(K2568,'02 By Fund. Year'!A:A,'02 By Fund. Year'!B:B),0)</f>
        <v>0</v>
      </c>
      <c r="N2568" s="57">
        <f t="shared" si="162"/>
        <v>-6.16</v>
      </c>
      <c r="P2568" s="58">
        <f t="shared" si="163"/>
        <v>-2.19</v>
      </c>
    </row>
    <row r="2569" spans="1:16" x14ac:dyDescent="0.3">
      <c r="A2569">
        <v>788</v>
      </c>
      <c r="B2569" t="s">
        <v>180</v>
      </c>
      <c r="C2569">
        <v>2006</v>
      </c>
      <c r="D2569" s="57">
        <v>59.31</v>
      </c>
      <c r="E2569" s="57">
        <v>0</v>
      </c>
      <c r="F2569" s="57">
        <v>0</v>
      </c>
      <c r="G2569" s="57">
        <v>6.77</v>
      </c>
      <c r="H2569" s="57">
        <v>4.68</v>
      </c>
      <c r="I2569" s="57">
        <v>0</v>
      </c>
      <c r="J2569" s="57">
        <v>47.86</v>
      </c>
      <c r="K2569" s="59" t="str">
        <f t="shared" si="160"/>
        <v>788.2006</v>
      </c>
      <c r="L2569" s="58">
        <f t="shared" si="161"/>
        <v>-6.77</v>
      </c>
      <c r="M2569" s="58">
        <f>IFERROR(_xlfn.XLOOKUP(K2569,'02 By Fund. Year'!A:A,'02 By Fund. Year'!B:B),0)</f>
        <v>0</v>
      </c>
      <c r="N2569" s="57">
        <f t="shared" si="162"/>
        <v>-6.77</v>
      </c>
      <c r="P2569" s="58">
        <f t="shared" si="163"/>
        <v>-4.68</v>
      </c>
    </row>
    <row r="2570" spans="1:16" x14ac:dyDescent="0.3">
      <c r="A2570">
        <v>788</v>
      </c>
      <c r="B2570" t="s">
        <v>180</v>
      </c>
      <c r="C2570">
        <v>2005</v>
      </c>
      <c r="D2570" s="57">
        <v>48.12</v>
      </c>
      <c r="E2570" s="57">
        <v>0</v>
      </c>
      <c r="F2570" s="57">
        <v>0</v>
      </c>
      <c r="G2570" s="57">
        <v>5.45</v>
      </c>
      <c r="H2570" s="57">
        <v>1.1200000000000001</v>
      </c>
      <c r="I2570" s="57">
        <v>0</v>
      </c>
      <c r="J2570" s="57">
        <v>41.55</v>
      </c>
      <c r="K2570" s="59" t="str">
        <f t="shared" si="160"/>
        <v>788.2005</v>
      </c>
      <c r="L2570" s="58">
        <f t="shared" si="161"/>
        <v>-5.45</v>
      </c>
      <c r="M2570" s="58">
        <f>IFERROR(_xlfn.XLOOKUP(K2570,'02 By Fund. Year'!A:A,'02 By Fund. Year'!B:B),0)</f>
        <v>0</v>
      </c>
      <c r="N2570" s="57">
        <f t="shared" si="162"/>
        <v>-5.45</v>
      </c>
      <c r="P2570" s="58">
        <f t="shared" si="163"/>
        <v>-1.1200000000000001</v>
      </c>
    </row>
    <row r="2571" spans="1:16" x14ac:dyDescent="0.3">
      <c r="A2571">
        <v>788</v>
      </c>
      <c r="B2571" t="s">
        <v>180</v>
      </c>
      <c r="C2571">
        <v>2004</v>
      </c>
      <c r="D2571" s="57">
        <v>35.299999999999997</v>
      </c>
      <c r="E2571" s="57">
        <v>0</v>
      </c>
      <c r="F2571" s="57">
        <v>0</v>
      </c>
      <c r="G2571" s="57">
        <v>5.32</v>
      </c>
      <c r="H2571" s="57">
        <v>0.62</v>
      </c>
      <c r="I2571" s="57">
        <v>0</v>
      </c>
      <c r="J2571" s="57">
        <v>29.36</v>
      </c>
      <c r="K2571" s="59" t="str">
        <f t="shared" si="160"/>
        <v>788.2004</v>
      </c>
      <c r="L2571" s="58">
        <f t="shared" si="161"/>
        <v>-5.32</v>
      </c>
      <c r="M2571" s="58">
        <f>IFERROR(_xlfn.XLOOKUP(K2571,'02 By Fund. Year'!A:A,'02 By Fund. Year'!B:B),0)</f>
        <v>0</v>
      </c>
      <c r="N2571" s="57">
        <f t="shared" si="162"/>
        <v>-5.32</v>
      </c>
      <c r="P2571" s="58">
        <f t="shared" si="163"/>
        <v>-0.62</v>
      </c>
    </row>
    <row r="2572" spans="1:16" x14ac:dyDescent="0.3">
      <c r="A2572">
        <v>788</v>
      </c>
      <c r="B2572" t="s">
        <v>180</v>
      </c>
      <c r="C2572">
        <v>2003</v>
      </c>
      <c r="D2572" s="57">
        <v>17.46</v>
      </c>
      <c r="E2572" s="57">
        <v>0</v>
      </c>
      <c r="F2572" s="57">
        <v>0</v>
      </c>
      <c r="G2572" s="57">
        <v>2.5099999999999998</v>
      </c>
      <c r="H2572" s="57">
        <v>0</v>
      </c>
      <c r="I2572" s="57">
        <v>0</v>
      </c>
      <c r="J2572" s="57">
        <v>14.95</v>
      </c>
      <c r="K2572" s="59" t="str">
        <f t="shared" si="160"/>
        <v>788.2003</v>
      </c>
      <c r="L2572" s="58">
        <f t="shared" si="161"/>
        <v>-2.5099999999999998</v>
      </c>
      <c r="M2572" s="58">
        <f>IFERROR(_xlfn.XLOOKUP(K2572,'02 By Fund. Year'!A:A,'02 By Fund. Year'!B:B),0)</f>
        <v>0</v>
      </c>
      <c r="N2572" s="57">
        <f t="shared" si="162"/>
        <v>-2.5099999999999998</v>
      </c>
      <c r="P2572" s="58">
        <f t="shared" si="163"/>
        <v>0</v>
      </c>
    </row>
    <row r="2573" spans="1:16" x14ac:dyDescent="0.3">
      <c r="A2573">
        <v>788</v>
      </c>
      <c r="B2573" t="s">
        <v>180</v>
      </c>
      <c r="C2573">
        <v>2002</v>
      </c>
      <c r="D2573" s="57">
        <v>21.39</v>
      </c>
      <c r="E2573" s="57">
        <v>0</v>
      </c>
      <c r="F2573" s="57">
        <v>0</v>
      </c>
      <c r="G2573" s="57">
        <v>0</v>
      </c>
      <c r="H2573" s="57">
        <v>0</v>
      </c>
      <c r="I2573" s="57">
        <v>0</v>
      </c>
      <c r="J2573" s="57">
        <v>21.39</v>
      </c>
      <c r="K2573" s="59" t="str">
        <f t="shared" si="160"/>
        <v>788.2002</v>
      </c>
      <c r="L2573" s="58">
        <f t="shared" si="161"/>
        <v>0</v>
      </c>
      <c r="M2573" s="58">
        <f>IFERROR(_xlfn.XLOOKUP(K2573,'02 By Fund. Year'!A:A,'02 By Fund. Year'!B:B),0)</f>
        <v>0</v>
      </c>
      <c r="N2573" s="57">
        <f t="shared" si="162"/>
        <v>0</v>
      </c>
      <c r="P2573" s="58">
        <f t="shared" si="163"/>
        <v>0</v>
      </c>
    </row>
    <row r="2574" spans="1:16" x14ac:dyDescent="0.3">
      <c r="A2574">
        <v>788</v>
      </c>
      <c r="B2574" t="s">
        <v>180</v>
      </c>
      <c r="C2574">
        <v>2001</v>
      </c>
      <c r="D2574" s="57">
        <v>34.58</v>
      </c>
      <c r="E2574" s="57">
        <v>0</v>
      </c>
      <c r="F2574" s="57">
        <v>0</v>
      </c>
      <c r="G2574" s="57">
        <v>0</v>
      </c>
      <c r="H2574" s="57">
        <v>0</v>
      </c>
      <c r="I2574" s="57">
        <v>0</v>
      </c>
      <c r="J2574" s="57">
        <v>34.58</v>
      </c>
      <c r="K2574" s="59" t="str">
        <f t="shared" si="160"/>
        <v>788.2001</v>
      </c>
      <c r="L2574" s="58">
        <f t="shared" si="161"/>
        <v>0</v>
      </c>
      <c r="M2574" s="58">
        <f>IFERROR(_xlfn.XLOOKUP(K2574,'02 By Fund. Year'!A:A,'02 By Fund. Year'!B:B),0)</f>
        <v>0</v>
      </c>
      <c r="N2574" s="57">
        <f t="shared" si="162"/>
        <v>0</v>
      </c>
      <c r="P2574" s="58">
        <f t="shared" si="163"/>
        <v>0</v>
      </c>
    </row>
    <row r="2575" spans="1:16" x14ac:dyDescent="0.3">
      <c r="A2575">
        <v>788</v>
      </c>
      <c r="B2575" t="s">
        <v>180</v>
      </c>
      <c r="C2575">
        <v>2000</v>
      </c>
      <c r="D2575" s="57">
        <v>48.09</v>
      </c>
      <c r="E2575" s="57">
        <v>0</v>
      </c>
      <c r="F2575" s="57">
        <v>0</v>
      </c>
      <c r="G2575" s="57">
        <v>0</v>
      </c>
      <c r="H2575" s="57">
        <v>0</v>
      </c>
      <c r="I2575" s="57">
        <v>0</v>
      </c>
      <c r="J2575" s="57">
        <v>48.09</v>
      </c>
      <c r="K2575" s="59" t="str">
        <f t="shared" si="160"/>
        <v>788.2000</v>
      </c>
      <c r="L2575" s="58">
        <f t="shared" si="161"/>
        <v>0</v>
      </c>
      <c r="M2575" s="58">
        <f>IFERROR(_xlfn.XLOOKUP(K2575,'02 By Fund. Year'!A:A,'02 By Fund. Year'!B:B),0)</f>
        <v>0</v>
      </c>
      <c r="N2575" s="57">
        <f t="shared" si="162"/>
        <v>0</v>
      </c>
      <c r="P2575" s="58">
        <f t="shared" si="163"/>
        <v>0</v>
      </c>
    </row>
    <row r="2576" spans="1:16" x14ac:dyDescent="0.3">
      <c r="A2576">
        <v>788</v>
      </c>
      <c r="B2576" t="s">
        <v>180</v>
      </c>
      <c r="C2576">
        <v>1999</v>
      </c>
      <c r="D2576" s="57">
        <v>29.95</v>
      </c>
      <c r="E2576" s="57">
        <v>0</v>
      </c>
      <c r="F2576" s="57">
        <v>0</v>
      </c>
      <c r="G2576" s="57">
        <v>0</v>
      </c>
      <c r="H2576" s="57">
        <v>0</v>
      </c>
      <c r="I2576" s="57">
        <v>0</v>
      </c>
      <c r="J2576" s="57">
        <v>29.95</v>
      </c>
      <c r="K2576" s="59" t="str">
        <f t="shared" si="160"/>
        <v>788.1999</v>
      </c>
      <c r="L2576" s="58">
        <f t="shared" si="161"/>
        <v>0</v>
      </c>
      <c r="M2576" s="58">
        <f>IFERROR(_xlfn.XLOOKUP(K2576,'02 By Fund. Year'!A:A,'02 By Fund. Year'!B:B),0)</f>
        <v>0</v>
      </c>
      <c r="N2576" s="57">
        <f t="shared" si="162"/>
        <v>0</v>
      </c>
      <c r="P2576" s="58">
        <f t="shared" si="163"/>
        <v>0</v>
      </c>
    </row>
    <row r="2577" spans="1:16" x14ac:dyDescent="0.3">
      <c r="A2577">
        <v>788</v>
      </c>
      <c r="B2577" t="s">
        <v>180</v>
      </c>
      <c r="C2577">
        <v>1998</v>
      </c>
      <c r="D2577" s="57">
        <v>22.47</v>
      </c>
      <c r="E2577" s="57">
        <v>0</v>
      </c>
      <c r="F2577" s="57">
        <v>0</v>
      </c>
      <c r="G2577" s="57">
        <v>0</v>
      </c>
      <c r="H2577" s="57">
        <v>0</v>
      </c>
      <c r="I2577" s="57">
        <v>0</v>
      </c>
      <c r="J2577" s="57">
        <v>22.47</v>
      </c>
      <c r="K2577" s="59" t="str">
        <f t="shared" si="160"/>
        <v>788.1998</v>
      </c>
      <c r="L2577" s="58">
        <f t="shared" si="161"/>
        <v>0</v>
      </c>
      <c r="M2577" s="58">
        <f>IFERROR(_xlfn.XLOOKUP(K2577,'02 By Fund. Year'!A:A,'02 By Fund. Year'!B:B),0)</f>
        <v>0</v>
      </c>
      <c r="N2577" s="57">
        <f t="shared" si="162"/>
        <v>0</v>
      </c>
      <c r="P2577" s="58">
        <f t="shared" si="163"/>
        <v>0</v>
      </c>
    </row>
    <row r="2578" spans="1:16" x14ac:dyDescent="0.3">
      <c r="A2578">
        <v>788</v>
      </c>
      <c r="B2578" t="s">
        <v>180</v>
      </c>
      <c r="C2578">
        <v>1997</v>
      </c>
      <c r="D2578" s="57">
        <v>4.6500000000000004</v>
      </c>
      <c r="E2578" s="57">
        <v>0</v>
      </c>
      <c r="F2578" s="57">
        <v>0</v>
      </c>
      <c r="G2578" s="57">
        <v>0</v>
      </c>
      <c r="H2578" s="57">
        <v>0</v>
      </c>
      <c r="I2578" s="57">
        <v>0</v>
      </c>
      <c r="J2578" s="57">
        <v>4.6500000000000004</v>
      </c>
      <c r="K2578" s="59" t="str">
        <f t="shared" si="160"/>
        <v>788.1997</v>
      </c>
      <c r="L2578" s="58">
        <f t="shared" si="161"/>
        <v>0</v>
      </c>
      <c r="M2578" s="58">
        <f>IFERROR(_xlfn.XLOOKUP(K2578,'02 By Fund. Year'!A:A,'02 By Fund. Year'!B:B),0)</f>
        <v>0</v>
      </c>
      <c r="N2578" s="57">
        <f t="shared" si="162"/>
        <v>0</v>
      </c>
      <c r="P2578" s="58">
        <f t="shared" si="163"/>
        <v>0</v>
      </c>
    </row>
    <row r="2579" spans="1:16" x14ac:dyDescent="0.3">
      <c r="A2579">
        <v>788</v>
      </c>
      <c r="B2579" t="s">
        <v>180</v>
      </c>
      <c r="C2579">
        <v>1996</v>
      </c>
      <c r="D2579" s="57">
        <v>3.51</v>
      </c>
      <c r="E2579" s="57">
        <v>0</v>
      </c>
      <c r="F2579" s="57">
        <v>0</v>
      </c>
      <c r="G2579" s="57">
        <v>0</v>
      </c>
      <c r="H2579" s="57">
        <v>0</v>
      </c>
      <c r="I2579" s="57">
        <v>0</v>
      </c>
      <c r="J2579" s="57">
        <v>3.51</v>
      </c>
      <c r="K2579" s="59" t="str">
        <f t="shared" si="160"/>
        <v>788.1996</v>
      </c>
      <c r="L2579" s="58">
        <f t="shared" si="161"/>
        <v>0</v>
      </c>
      <c r="M2579" s="58">
        <f>IFERROR(_xlfn.XLOOKUP(K2579,'02 By Fund. Year'!A:A,'02 By Fund. Year'!B:B),0)</f>
        <v>0</v>
      </c>
      <c r="N2579" s="57">
        <f t="shared" si="162"/>
        <v>0</v>
      </c>
      <c r="P2579" s="58">
        <f t="shared" si="163"/>
        <v>0</v>
      </c>
    </row>
    <row r="2580" spans="1:16" x14ac:dyDescent="0.3">
      <c r="A2580">
        <v>788</v>
      </c>
      <c r="B2580" t="s">
        <v>180</v>
      </c>
      <c r="C2580">
        <v>1995</v>
      </c>
      <c r="D2580" s="57">
        <v>1.58</v>
      </c>
      <c r="E2580" s="57">
        <v>0</v>
      </c>
      <c r="F2580" s="57">
        <v>0</v>
      </c>
      <c r="G2580" s="57">
        <v>0</v>
      </c>
      <c r="H2580" s="57">
        <v>0</v>
      </c>
      <c r="I2580" s="57">
        <v>0</v>
      </c>
      <c r="J2580" s="57">
        <v>1.58</v>
      </c>
      <c r="K2580" s="59" t="str">
        <f t="shared" si="160"/>
        <v>788.1995</v>
      </c>
      <c r="L2580" s="58">
        <f t="shared" si="161"/>
        <v>0</v>
      </c>
      <c r="M2580" s="58">
        <f>IFERROR(_xlfn.XLOOKUP(K2580,'02 By Fund. Year'!A:A,'02 By Fund. Year'!B:B),0)</f>
        <v>0</v>
      </c>
      <c r="N2580" s="57">
        <f t="shared" si="162"/>
        <v>0</v>
      </c>
      <c r="P2580" s="58">
        <f t="shared" si="163"/>
        <v>0</v>
      </c>
    </row>
    <row r="2581" spans="1:16" x14ac:dyDescent="0.3">
      <c r="A2581">
        <v>788</v>
      </c>
      <c r="B2581" t="s">
        <v>180</v>
      </c>
      <c r="C2581">
        <v>1994</v>
      </c>
      <c r="D2581" s="57">
        <v>0</v>
      </c>
      <c r="E2581" s="57">
        <v>0</v>
      </c>
      <c r="F2581" s="57">
        <v>0</v>
      </c>
      <c r="G2581" s="57">
        <v>0</v>
      </c>
      <c r="H2581" s="57">
        <v>0</v>
      </c>
      <c r="I2581" s="57">
        <v>0</v>
      </c>
      <c r="J2581" s="57">
        <v>0</v>
      </c>
      <c r="K2581" s="59" t="str">
        <f t="shared" si="160"/>
        <v>788.1994</v>
      </c>
      <c r="L2581" s="58">
        <f t="shared" si="161"/>
        <v>0</v>
      </c>
      <c r="M2581" s="58">
        <f>IFERROR(_xlfn.XLOOKUP(K2581,'02 By Fund. Year'!A:A,'02 By Fund. Year'!B:B),0)</f>
        <v>0</v>
      </c>
      <c r="N2581" s="57">
        <f t="shared" si="162"/>
        <v>0</v>
      </c>
      <c r="P2581" s="58">
        <f t="shared" si="163"/>
        <v>0</v>
      </c>
    </row>
    <row r="2582" spans="1:16" x14ac:dyDescent="0.3">
      <c r="A2582">
        <v>788</v>
      </c>
      <c r="B2582" t="s">
        <v>180</v>
      </c>
      <c r="C2582">
        <v>1993</v>
      </c>
      <c r="D2582" s="57">
        <v>1.53</v>
      </c>
      <c r="E2582" s="57">
        <v>0</v>
      </c>
      <c r="F2582" s="57">
        <v>0</v>
      </c>
      <c r="G2582" s="57">
        <v>0</v>
      </c>
      <c r="H2582" s="57">
        <v>0</v>
      </c>
      <c r="I2582" s="57">
        <v>0</v>
      </c>
      <c r="J2582" s="57">
        <v>1.53</v>
      </c>
      <c r="K2582" s="59" t="str">
        <f t="shared" si="160"/>
        <v>788.1993</v>
      </c>
      <c r="L2582" s="58">
        <f>SUM(E2582,F2582,-G2582)</f>
        <v>0</v>
      </c>
      <c r="M2582" s="58">
        <f>IFERROR(_xlfn.XLOOKUP(K2582,'02 By Fund. Year'!A:A,'02 By Fund. Year'!B:B),0)</f>
        <v>0</v>
      </c>
      <c r="N2582" s="57">
        <f t="shared" si="162"/>
        <v>0</v>
      </c>
      <c r="P2582" s="58">
        <f t="shared" si="163"/>
        <v>0</v>
      </c>
    </row>
    <row r="2583" spans="1:16" x14ac:dyDescent="0.3">
      <c r="A2583">
        <v>788</v>
      </c>
      <c r="B2583" t="s">
        <v>180</v>
      </c>
      <c r="C2583">
        <v>1992</v>
      </c>
      <c r="D2583" s="57">
        <v>1.75</v>
      </c>
      <c r="E2583" s="57">
        <v>0</v>
      </c>
      <c r="F2583" s="57">
        <v>0</v>
      </c>
      <c r="G2583" s="57">
        <v>0</v>
      </c>
      <c r="H2583" s="57">
        <v>0</v>
      </c>
      <c r="I2583" s="57">
        <v>0</v>
      </c>
      <c r="J2583" s="57">
        <v>1.75</v>
      </c>
      <c r="K2583" s="59" t="str">
        <f t="shared" si="160"/>
        <v>788.1992</v>
      </c>
      <c r="L2583" s="58">
        <f t="shared" si="161"/>
        <v>0</v>
      </c>
      <c r="M2583" s="58">
        <f>IFERROR(_xlfn.XLOOKUP(K2583,'02 By Fund. Year'!A:A,'02 By Fund. Year'!B:B),0)</f>
        <v>0</v>
      </c>
      <c r="N2583" s="57">
        <f t="shared" si="162"/>
        <v>0</v>
      </c>
      <c r="P2583" s="58">
        <f t="shared" si="163"/>
        <v>0</v>
      </c>
    </row>
    <row r="2584" spans="1:16" x14ac:dyDescent="0.3">
      <c r="A2584">
        <v>788</v>
      </c>
      <c r="B2584" t="s">
        <v>180</v>
      </c>
      <c r="C2584">
        <v>1991</v>
      </c>
      <c r="D2584" s="57">
        <v>1.96</v>
      </c>
      <c r="E2584" s="57">
        <v>0</v>
      </c>
      <c r="F2584" s="57">
        <v>0</v>
      </c>
      <c r="G2584" s="57">
        <v>0</v>
      </c>
      <c r="H2584" s="57">
        <v>0</v>
      </c>
      <c r="I2584" s="57">
        <v>0</v>
      </c>
      <c r="J2584" s="57">
        <v>1.96</v>
      </c>
      <c r="K2584" s="59" t="str">
        <f t="shared" si="160"/>
        <v>788.1991</v>
      </c>
      <c r="L2584" s="58">
        <f t="shared" si="161"/>
        <v>0</v>
      </c>
      <c r="M2584" s="58">
        <f>IFERROR(_xlfn.XLOOKUP(K2584,'02 By Fund. Year'!A:A,'02 By Fund. Year'!B:B),0)</f>
        <v>0</v>
      </c>
      <c r="N2584" s="57">
        <f t="shared" si="162"/>
        <v>0</v>
      </c>
      <c r="P2584" s="58">
        <f t="shared" si="163"/>
        <v>0</v>
      </c>
    </row>
    <row r="2585" spans="1:16" x14ac:dyDescent="0.3">
      <c r="A2585">
        <v>788</v>
      </c>
      <c r="B2585" t="s">
        <v>180</v>
      </c>
      <c r="C2585">
        <v>1990</v>
      </c>
      <c r="D2585" s="57">
        <v>2.29</v>
      </c>
      <c r="E2585" s="57">
        <v>0</v>
      </c>
      <c r="F2585" s="57">
        <v>0</v>
      </c>
      <c r="G2585" s="57">
        <v>0</v>
      </c>
      <c r="H2585" s="57">
        <v>0</v>
      </c>
      <c r="I2585" s="57">
        <v>0</v>
      </c>
      <c r="J2585" s="57">
        <v>2.29</v>
      </c>
      <c r="K2585" s="59" t="str">
        <f t="shared" si="160"/>
        <v>788.1990</v>
      </c>
      <c r="L2585" s="58">
        <f t="shared" si="161"/>
        <v>0</v>
      </c>
      <c r="M2585" s="58">
        <f>IFERROR(_xlfn.XLOOKUP(K2585,'02 By Fund. Year'!A:A,'02 By Fund. Year'!B:B),0)</f>
        <v>0</v>
      </c>
      <c r="N2585" s="57">
        <f t="shared" si="162"/>
        <v>0</v>
      </c>
      <c r="P2585" s="58">
        <f t="shared" si="163"/>
        <v>0</v>
      </c>
    </row>
    <row r="2586" spans="1:16" x14ac:dyDescent="0.3">
      <c r="A2586">
        <v>788</v>
      </c>
      <c r="B2586" t="s">
        <v>180</v>
      </c>
      <c r="C2586">
        <v>1989</v>
      </c>
      <c r="D2586" s="57">
        <v>2.35</v>
      </c>
      <c r="E2586" s="57">
        <v>0</v>
      </c>
      <c r="F2586" s="57">
        <v>0</v>
      </c>
      <c r="G2586" s="57">
        <v>0</v>
      </c>
      <c r="H2586" s="57">
        <v>0</v>
      </c>
      <c r="I2586" s="57">
        <v>0</v>
      </c>
      <c r="J2586" s="57">
        <v>2.35</v>
      </c>
      <c r="K2586" s="59" t="str">
        <f t="shared" si="160"/>
        <v>788.1989</v>
      </c>
      <c r="L2586" s="58">
        <f t="shared" si="161"/>
        <v>0</v>
      </c>
      <c r="M2586" s="58">
        <f>IFERROR(_xlfn.XLOOKUP(K2586,'02 By Fund. Year'!A:A,'02 By Fund. Year'!B:B),0)</f>
        <v>0</v>
      </c>
      <c r="N2586" s="57">
        <f t="shared" si="162"/>
        <v>0</v>
      </c>
      <c r="P2586" s="58">
        <f t="shared" si="163"/>
        <v>0</v>
      </c>
    </row>
    <row r="2587" spans="1:16" x14ac:dyDescent="0.3">
      <c r="A2587">
        <v>788</v>
      </c>
      <c r="B2587" t="s">
        <v>180</v>
      </c>
      <c r="C2587">
        <v>1988</v>
      </c>
      <c r="D2587" s="57">
        <v>2.41</v>
      </c>
      <c r="E2587" s="57">
        <v>0</v>
      </c>
      <c r="F2587" s="57">
        <v>0</v>
      </c>
      <c r="G2587" s="57">
        <v>0</v>
      </c>
      <c r="H2587" s="57">
        <v>0</v>
      </c>
      <c r="I2587" s="57">
        <v>0</v>
      </c>
      <c r="J2587" s="57">
        <v>2.41</v>
      </c>
      <c r="K2587" s="59" t="str">
        <f t="shared" si="160"/>
        <v>788.1988</v>
      </c>
      <c r="L2587" s="58">
        <f t="shared" si="161"/>
        <v>0</v>
      </c>
      <c r="M2587" s="58">
        <f>IFERROR(_xlfn.XLOOKUP(K2587,'02 By Fund. Year'!A:A,'02 By Fund. Year'!B:B),0)</f>
        <v>0</v>
      </c>
      <c r="N2587" s="57">
        <f t="shared" si="162"/>
        <v>0</v>
      </c>
      <c r="P2587" s="58">
        <f t="shared" si="163"/>
        <v>0</v>
      </c>
    </row>
    <row r="2588" spans="1:16" x14ac:dyDescent="0.3">
      <c r="A2588">
        <v>788</v>
      </c>
      <c r="B2588" t="s">
        <v>180</v>
      </c>
      <c r="C2588">
        <v>1987</v>
      </c>
      <c r="D2588" s="57">
        <v>7.32</v>
      </c>
      <c r="E2588" s="57">
        <v>0</v>
      </c>
      <c r="F2588" s="57">
        <v>0</v>
      </c>
      <c r="G2588" s="57">
        <v>0</v>
      </c>
      <c r="H2588" s="57">
        <v>5.05</v>
      </c>
      <c r="I2588" s="57">
        <v>0</v>
      </c>
      <c r="J2588" s="57">
        <v>2.27</v>
      </c>
      <c r="K2588" s="59" t="str">
        <f t="shared" si="160"/>
        <v>788.1987</v>
      </c>
      <c r="L2588" s="58">
        <f t="shared" si="161"/>
        <v>0</v>
      </c>
      <c r="M2588" s="58">
        <f>IFERROR(_xlfn.XLOOKUP(K2588,'02 By Fund. Year'!A:A,'02 By Fund. Year'!B:B),0)</f>
        <v>0</v>
      </c>
      <c r="N2588" s="57">
        <f t="shared" si="162"/>
        <v>0</v>
      </c>
      <c r="P2588" s="58">
        <f t="shared" si="163"/>
        <v>-5.05</v>
      </c>
    </row>
    <row r="2589" spans="1:16" x14ac:dyDescent="0.3">
      <c r="A2589">
        <v>788</v>
      </c>
      <c r="B2589" t="s">
        <v>180</v>
      </c>
      <c r="C2589">
        <v>1986</v>
      </c>
      <c r="D2589" s="57">
        <v>5.78</v>
      </c>
      <c r="E2589" s="57">
        <v>0</v>
      </c>
      <c r="F2589" s="57">
        <v>0</v>
      </c>
      <c r="G2589" s="57">
        <v>0</v>
      </c>
      <c r="H2589" s="57">
        <v>4.1399999999999997</v>
      </c>
      <c r="I2589" s="57">
        <v>0</v>
      </c>
      <c r="J2589" s="57">
        <v>1.64</v>
      </c>
      <c r="K2589" s="59" t="str">
        <f t="shared" si="160"/>
        <v>788.1986</v>
      </c>
      <c r="L2589" s="58">
        <f t="shared" si="161"/>
        <v>0</v>
      </c>
      <c r="M2589" s="58">
        <f>IFERROR(_xlfn.XLOOKUP(K2589,'02 By Fund. Year'!A:A,'02 By Fund. Year'!B:B),0)</f>
        <v>0</v>
      </c>
      <c r="N2589" s="57">
        <f t="shared" si="162"/>
        <v>0</v>
      </c>
      <c r="P2589" s="58">
        <f t="shared" si="163"/>
        <v>-4.1399999999999997</v>
      </c>
    </row>
    <row r="2590" spans="1:16" x14ac:dyDescent="0.3">
      <c r="A2590">
        <v>788</v>
      </c>
      <c r="B2590" t="s">
        <v>180</v>
      </c>
      <c r="C2590">
        <v>1985</v>
      </c>
      <c r="D2590" s="57">
        <v>5.18</v>
      </c>
      <c r="E2590" s="57">
        <v>0</v>
      </c>
      <c r="F2590" s="57">
        <v>0</v>
      </c>
      <c r="G2590" s="57">
        <v>0</v>
      </c>
      <c r="H2590" s="57">
        <v>4.0199999999999996</v>
      </c>
      <c r="I2590" s="57">
        <v>0</v>
      </c>
      <c r="J2590" s="57">
        <v>1.1599999999999999</v>
      </c>
      <c r="K2590" s="59" t="str">
        <f t="shared" si="160"/>
        <v>788.1985</v>
      </c>
      <c r="L2590" s="58">
        <f t="shared" si="161"/>
        <v>0</v>
      </c>
      <c r="M2590" s="58">
        <f>IFERROR(_xlfn.XLOOKUP(K2590,'02 By Fund. Year'!A:A,'02 By Fund. Year'!B:B),0)</f>
        <v>0</v>
      </c>
      <c r="N2590" s="57">
        <f t="shared" si="162"/>
        <v>0</v>
      </c>
      <c r="P2590" s="58">
        <f t="shared" si="163"/>
        <v>-4.0199999999999996</v>
      </c>
    </row>
    <row r="2591" spans="1:16" x14ac:dyDescent="0.3">
      <c r="A2591">
        <v>788</v>
      </c>
      <c r="B2591" t="s">
        <v>180</v>
      </c>
      <c r="C2591">
        <v>1984</v>
      </c>
      <c r="D2591" s="57">
        <v>3.73</v>
      </c>
      <c r="E2591" s="57">
        <v>0</v>
      </c>
      <c r="F2591" s="57">
        <v>0</v>
      </c>
      <c r="G2591" s="57">
        <v>0</v>
      </c>
      <c r="H2591" s="57">
        <v>3.73</v>
      </c>
      <c r="I2591" s="57">
        <v>0</v>
      </c>
      <c r="J2591" s="57">
        <v>0</v>
      </c>
      <c r="K2591" s="59" t="str">
        <f t="shared" si="160"/>
        <v>788.1984</v>
      </c>
      <c r="L2591" s="58">
        <f t="shared" si="161"/>
        <v>0</v>
      </c>
      <c r="M2591" s="58">
        <f>IFERROR(_xlfn.XLOOKUP(K2591,'02 By Fund. Year'!A:A,'02 By Fund. Year'!B:B),0)</f>
        <v>0</v>
      </c>
      <c r="N2591" s="57">
        <f t="shared" si="162"/>
        <v>0</v>
      </c>
      <c r="P2591" s="58">
        <f t="shared" si="163"/>
        <v>-3.73</v>
      </c>
    </row>
    <row r="2592" spans="1:16" x14ac:dyDescent="0.3">
      <c r="A2592">
        <v>788</v>
      </c>
      <c r="B2592" t="s">
        <v>180</v>
      </c>
      <c r="C2592">
        <v>1983</v>
      </c>
      <c r="D2592" s="57">
        <v>0.87</v>
      </c>
      <c r="E2592" s="57">
        <v>0</v>
      </c>
      <c r="F2592" s="57">
        <v>0</v>
      </c>
      <c r="G2592" s="57">
        <v>0</v>
      </c>
      <c r="H2592" s="57">
        <v>0.87</v>
      </c>
      <c r="I2592" s="57">
        <v>0</v>
      </c>
      <c r="J2592" s="57">
        <v>0</v>
      </c>
      <c r="K2592" s="59" t="str">
        <f t="shared" si="160"/>
        <v>788.1983</v>
      </c>
      <c r="L2592" s="58">
        <f t="shared" si="161"/>
        <v>0</v>
      </c>
      <c r="M2592" s="58">
        <f>IFERROR(_xlfn.XLOOKUP(K2592,'02 By Fund. Year'!A:A,'02 By Fund. Year'!B:B),0)</f>
        <v>0</v>
      </c>
      <c r="N2592" s="57">
        <f t="shared" si="162"/>
        <v>0</v>
      </c>
      <c r="P2592" s="58">
        <f t="shared" si="163"/>
        <v>-0.87</v>
      </c>
    </row>
    <row r="2593" spans="1:16" x14ac:dyDescent="0.3">
      <c r="A2593">
        <v>790</v>
      </c>
      <c r="B2593" t="s">
        <v>181</v>
      </c>
      <c r="C2593">
        <v>2025</v>
      </c>
      <c r="D2593" s="57">
        <v>210679.66</v>
      </c>
      <c r="E2593" s="57">
        <v>68.760000000000005</v>
      </c>
      <c r="F2593" s="57">
        <v>-226.8</v>
      </c>
      <c r="G2593" s="57">
        <v>1.01</v>
      </c>
      <c r="H2593" s="57">
        <v>202863.16</v>
      </c>
      <c r="I2593" s="57">
        <v>5383.27</v>
      </c>
      <c r="J2593" s="57">
        <v>2274.1799999999998</v>
      </c>
      <c r="K2593" s="59" t="str">
        <f t="shared" si="160"/>
        <v>790.2025</v>
      </c>
      <c r="L2593" s="58">
        <f t="shared" si="161"/>
        <v>-159.05000000000001</v>
      </c>
      <c r="M2593" s="58">
        <f>IFERROR(_xlfn.XLOOKUP(K2593,'02 By Fund. Year'!A:A,'02 By Fund. Year'!B:B),0)</f>
        <v>-767.93999999999994</v>
      </c>
      <c r="N2593" s="57">
        <f t="shared" si="162"/>
        <v>-926.99</v>
      </c>
      <c r="P2593" s="58">
        <f t="shared" si="163"/>
        <v>-202095.22</v>
      </c>
    </row>
    <row r="2594" spans="1:16" x14ac:dyDescent="0.3">
      <c r="A2594">
        <v>790</v>
      </c>
      <c r="B2594" t="s">
        <v>181</v>
      </c>
      <c r="C2594">
        <v>2024</v>
      </c>
      <c r="D2594" s="57">
        <v>2049.5100000000002</v>
      </c>
      <c r="E2594" s="57">
        <v>0</v>
      </c>
      <c r="F2594" s="57">
        <v>-148.75</v>
      </c>
      <c r="G2594" s="57">
        <v>0.89</v>
      </c>
      <c r="H2594" s="57">
        <v>1242.45</v>
      </c>
      <c r="I2594" s="57">
        <v>-0.93</v>
      </c>
      <c r="J2594" s="57">
        <v>658.35</v>
      </c>
      <c r="K2594" s="59" t="str">
        <f t="shared" si="160"/>
        <v>790.2024</v>
      </c>
      <c r="L2594" s="58">
        <f t="shared" si="161"/>
        <v>-149.63999999999999</v>
      </c>
      <c r="M2594" s="58">
        <f>IFERROR(_xlfn.XLOOKUP(K2594,'02 By Fund. Year'!A:A,'02 By Fund. Year'!B:B),0)</f>
        <v>1225.8200000000002</v>
      </c>
      <c r="N2594" s="57">
        <f t="shared" si="162"/>
        <v>1076.1800000000003</v>
      </c>
      <c r="P2594" s="58">
        <f t="shared" si="163"/>
        <v>-2468.2700000000004</v>
      </c>
    </row>
    <row r="2595" spans="1:16" x14ac:dyDescent="0.3">
      <c r="A2595">
        <v>790</v>
      </c>
      <c r="B2595" t="s">
        <v>181</v>
      </c>
      <c r="C2595">
        <v>2023</v>
      </c>
      <c r="D2595" s="57">
        <v>615.34</v>
      </c>
      <c r="E2595" s="57">
        <v>0.7</v>
      </c>
      <c r="F2595" s="57">
        <v>-24.56</v>
      </c>
      <c r="G2595" s="57">
        <v>0.69</v>
      </c>
      <c r="H2595" s="57">
        <v>193.89</v>
      </c>
      <c r="I2595" s="57">
        <v>-0.02</v>
      </c>
      <c r="J2595" s="57">
        <v>396.92</v>
      </c>
      <c r="K2595" s="59" t="str">
        <f t="shared" si="160"/>
        <v>790.2023</v>
      </c>
      <c r="L2595" s="58">
        <f t="shared" si="161"/>
        <v>-24.55</v>
      </c>
      <c r="M2595" s="58">
        <f>IFERROR(_xlfn.XLOOKUP(K2595,'02 By Fund. Year'!A:A,'02 By Fund. Year'!B:B),0)</f>
        <v>414.12999999999994</v>
      </c>
      <c r="N2595" s="57">
        <f t="shared" si="162"/>
        <v>389.57999999999993</v>
      </c>
      <c r="P2595" s="58">
        <f t="shared" si="163"/>
        <v>-608.02</v>
      </c>
    </row>
    <row r="2596" spans="1:16" x14ac:dyDescent="0.3">
      <c r="A2596">
        <v>790</v>
      </c>
      <c r="B2596" t="s">
        <v>181</v>
      </c>
      <c r="C2596">
        <v>2022</v>
      </c>
      <c r="D2596" s="57">
        <v>327.43</v>
      </c>
      <c r="E2596" s="57">
        <v>0</v>
      </c>
      <c r="F2596" s="57">
        <v>-15.64</v>
      </c>
      <c r="G2596" s="57">
        <v>0.65</v>
      </c>
      <c r="H2596" s="57">
        <v>130.08000000000001</v>
      </c>
      <c r="I2596" s="57">
        <v>0.02</v>
      </c>
      <c r="J2596" s="57">
        <v>181.04</v>
      </c>
      <c r="K2596" s="59" t="str">
        <f t="shared" si="160"/>
        <v>790.2022</v>
      </c>
      <c r="L2596" s="58">
        <f t="shared" si="161"/>
        <v>-16.29</v>
      </c>
      <c r="M2596" s="58">
        <f>IFERROR(_xlfn.XLOOKUP(K2596,'02 By Fund. Year'!A:A,'02 By Fund. Year'!B:B),0)</f>
        <v>25.87</v>
      </c>
      <c r="N2596" s="57">
        <f t="shared" si="162"/>
        <v>9.5800000000000018</v>
      </c>
      <c r="P2596" s="58">
        <f t="shared" si="163"/>
        <v>-155.95000000000002</v>
      </c>
    </row>
    <row r="2597" spans="1:16" x14ac:dyDescent="0.3">
      <c r="A2597">
        <v>790</v>
      </c>
      <c r="B2597" t="s">
        <v>181</v>
      </c>
      <c r="C2597">
        <v>2021</v>
      </c>
      <c r="D2597" s="57">
        <v>138.16</v>
      </c>
      <c r="E2597" s="57">
        <v>0</v>
      </c>
      <c r="F2597" s="57">
        <v>-21.71</v>
      </c>
      <c r="G2597" s="57">
        <v>0.95</v>
      </c>
      <c r="H2597" s="57">
        <v>50.71</v>
      </c>
      <c r="I2597" s="57">
        <v>-0.23</v>
      </c>
      <c r="J2597" s="57">
        <v>65.02</v>
      </c>
      <c r="K2597" s="59" t="str">
        <f t="shared" si="160"/>
        <v>790.2021</v>
      </c>
      <c r="L2597" s="58">
        <f t="shared" si="161"/>
        <v>-22.66</v>
      </c>
      <c r="M2597" s="58">
        <f>IFERROR(_xlfn.XLOOKUP(K2597,'02 By Fund. Year'!A:A,'02 By Fund. Year'!B:B),0)</f>
        <v>28.700000000000003</v>
      </c>
      <c r="N2597" s="57">
        <f t="shared" si="162"/>
        <v>6.0400000000000027</v>
      </c>
      <c r="P2597" s="58">
        <f t="shared" si="163"/>
        <v>-79.41</v>
      </c>
    </row>
    <row r="2598" spans="1:16" x14ac:dyDescent="0.3">
      <c r="A2598">
        <v>790</v>
      </c>
      <c r="B2598" t="s">
        <v>181</v>
      </c>
      <c r="C2598">
        <v>2020</v>
      </c>
      <c r="D2598" s="57">
        <v>47.98</v>
      </c>
      <c r="E2598" s="57">
        <v>0</v>
      </c>
      <c r="F2598" s="57">
        <v>-10.53</v>
      </c>
      <c r="G2598" s="57">
        <v>0.77</v>
      </c>
      <c r="H2598" s="57">
        <v>3</v>
      </c>
      <c r="I2598" s="57">
        <v>0.02</v>
      </c>
      <c r="J2598" s="57">
        <v>33.659999999999997</v>
      </c>
      <c r="K2598" s="59" t="str">
        <f t="shared" si="160"/>
        <v>790.2020</v>
      </c>
      <c r="L2598" s="58">
        <f t="shared" si="161"/>
        <v>-11.299999999999999</v>
      </c>
      <c r="M2598" s="58">
        <f>IFERROR(_xlfn.XLOOKUP(K2598,'02 By Fund. Year'!A:A,'02 By Fund. Year'!B:B),0)</f>
        <v>-0.17000000000000004</v>
      </c>
      <c r="N2598" s="57">
        <f t="shared" si="162"/>
        <v>-11.469999999999999</v>
      </c>
      <c r="P2598" s="58">
        <f t="shared" si="163"/>
        <v>-2.83</v>
      </c>
    </row>
    <row r="2599" spans="1:16" x14ac:dyDescent="0.3">
      <c r="A2599">
        <v>790</v>
      </c>
      <c r="B2599" t="s">
        <v>181</v>
      </c>
      <c r="C2599">
        <v>2019</v>
      </c>
      <c r="D2599" s="57">
        <v>40.56</v>
      </c>
      <c r="E2599" s="57">
        <v>0</v>
      </c>
      <c r="F2599" s="57">
        <v>-3.6</v>
      </c>
      <c r="G2599" s="57">
        <v>1.76</v>
      </c>
      <c r="H2599" s="57">
        <v>4.99</v>
      </c>
      <c r="I2599" s="57">
        <v>-0.01</v>
      </c>
      <c r="J2599" s="57">
        <v>30.22</v>
      </c>
      <c r="K2599" s="59" t="str">
        <f t="shared" si="160"/>
        <v>790.2019</v>
      </c>
      <c r="L2599" s="58">
        <f t="shared" si="161"/>
        <v>-5.36</v>
      </c>
      <c r="M2599" s="58">
        <f>IFERROR(_xlfn.XLOOKUP(K2599,'02 By Fund. Year'!A:A,'02 By Fund. Year'!B:B),0)</f>
        <v>-0.5</v>
      </c>
      <c r="N2599" s="57">
        <f t="shared" si="162"/>
        <v>-5.86</v>
      </c>
      <c r="P2599" s="58">
        <f t="shared" si="163"/>
        <v>-4.49</v>
      </c>
    </row>
    <row r="2600" spans="1:16" x14ac:dyDescent="0.3">
      <c r="A2600">
        <v>790</v>
      </c>
      <c r="B2600" t="s">
        <v>181</v>
      </c>
      <c r="C2600">
        <v>2018</v>
      </c>
      <c r="D2600" s="57">
        <v>21.63</v>
      </c>
      <c r="E2600" s="57">
        <v>0</v>
      </c>
      <c r="F2600" s="57">
        <v>0</v>
      </c>
      <c r="G2600" s="57">
        <v>5.57</v>
      </c>
      <c r="H2600" s="57">
        <v>1.36</v>
      </c>
      <c r="I2600" s="57">
        <v>0</v>
      </c>
      <c r="J2600" s="57">
        <v>14.7</v>
      </c>
      <c r="K2600" s="59" t="str">
        <f t="shared" si="160"/>
        <v>790.2018</v>
      </c>
      <c r="L2600" s="58">
        <f t="shared" si="161"/>
        <v>-5.57</v>
      </c>
      <c r="M2600" s="58">
        <f>IFERROR(_xlfn.XLOOKUP(K2600,'02 By Fund. Year'!A:A,'02 By Fund. Year'!B:B),0)</f>
        <v>2.0000000000000007E-2</v>
      </c>
      <c r="N2600" s="57">
        <f t="shared" si="162"/>
        <v>-5.5500000000000007</v>
      </c>
      <c r="P2600" s="58">
        <f t="shared" si="163"/>
        <v>-1.3800000000000001</v>
      </c>
    </row>
    <row r="2601" spans="1:16" x14ac:dyDescent="0.3">
      <c r="A2601">
        <v>790</v>
      </c>
      <c r="B2601" t="s">
        <v>181</v>
      </c>
      <c r="C2601">
        <v>2017</v>
      </c>
      <c r="D2601" s="57">
        <v>9.43</v>
      </c>
      <c r="E2601" s="57">
        <v>0</v>
      </c>
      <c r="F2601" s="57">
        <v>0</v>
      </c>
      <c r="G2601" s="57">
        <v>0.16</v>
      </c>
      <c r="H2601" s="57">
        <v>0.7</v>
      </c>
      <c r="I2601" s="57">
        <v>0</v>
      </c>
      <c r="J2601" s="57">
        <v>8.57</v>
      </c>
      <c r="K2601" s="59" t="str">
        <f t="shared" si="160"/>
        <v>790.2017</v>
      </c>
      <c r="L2601" s="58">
        <f t="shared" si="161"/>
        <v>-0.16</v>
      </c>
      <c r="M2601" s="58">
        <f>IFERROR(_xlfn.XLOOKUP(K2601,'02 By Fund. Year'!A:A,'02 By Fund. Year'!B:B),0)</f>
        <v>0</v>
      </c>
      <c r="N2601" s="57">
        <f t="shared" si="162"/>
        <v>-0.16</v>
      </c>
      <c r="P2601" s="58">
        <f t="shared" si="163"/>
        <v>-0.7</v>
      </c>
    </row>
    <row r="2602" spans="1:16" x14ac:dyDescent="0.3">
      <c r="A2602">
        <v>790</v>
      </c>
      <c r="B2602" t="s">
        <v>181</v>
      </c>
      <c r="C2602">
        <v>2016</v>
      </c>
      <c r="D2602" s="57">
        <v>9.07</v>
      </c>
      <c r="E2602" s="57">
        <v>0</v>
      </c>
      <c r="F2602" s="57">
        <v>0</v>
      </c>
      <c r="G2602" s="57">
        <v>2.2200000000000002</v>
      </c>
      <c r="H2602" s="57">
        <v>0.73</v>
      </c>
      <c r="I2602" s="57">
        <v>0</v>
      </c>
      <c r="J2602" s="57">
        <v>6.12</v>
      </c>
      <c r="K2602" s="59" t="str">
        <f t="shared" si="160"/>
        <v>790.2016</v>
      </c>
      <c r="L2602" s="58">
        <f t="shared" si="161"/>
        <v>-2.2200000000000002</v>
      </c>
      <c r="M2602" s="58">
        <f>IFERROR(_xlfn.XLOOKUP(K2602,'02 By Fund. Year'!A:A,'02 By Fund. Year'!B:B),0)</f>
        <v>0</v>
      </c>
      <c r="N2602" s="57">
        <f t="shared" si="162"/>
        <v>-2.2200000000000002</v>
      </c>
      <c r="P2602" s="58">
        <f t="shared" si="163"/>
        <v>-0.73</v>
      </c>
    </row>
    <row r="2603" spans="1:16" x14ac:dyDescent="0.3">
      <c r="A2603">
        <v>790</v>
      </c>
      <c r="B2603" t="s">
        <v>181</v>
      </c>
      <c r="C2603">
        <v>2015</v>
      </c>
      <c r="D2603" s="57">
        <v>5.0999999999999996</v>
      </c>
      <c r="E2603" s="57">
        <v>0</v>
      </c>
      <c r="F2603" s="57">
        <v>0</v>
      </c>
      <c r="G2603" s="57">
        <v>0.12</v>
      </c>
      <c r="H2603" s="57">
        <v>0.68</v>
      </c>
      <c r="I2603" s="57">
        <v>0</v>
      </c>
      <c r="J2603" s="57">
        <v>4.3</v>
      </c>
      <c r="K2603" s="59" t="str">
        <f t="shared" si="160"/>
        <v>790.2015</v>
      </c>
      <c r="L2603" s="58">
        <f t="shared" si="161"/>
        <v>-0.12</v>
      </c>
      <c r="M2603" s="58">
        <f>IFERROR(_xlfn.XLOOKUP(K2603,'02 By Fund. Year'!A:A,'02 By Fund. Year'!B:B),0)</f>
        <v>0</v>
      </c>
      <c r="N2603" s="57">
        <f t="shared" si="162"/>
        <v>-0.12</v>
      </c>
      <c r="P2603" s="58">
        <f t="shared" si="163"/>
        <v>-0.68</v>
      </c>
    </row>
    <row r="2604" spans="1:16" x14ac:dyDescent="0.3">
      <c r="A2604">
        <v>790</v>
      </c>
      <c r="B2604" t="s">
        <v>181</v>
      </c>
      <c r="C2604">
        <v>2014</v>
      </c>
      <c r="D2604" s="57">
        <v>6.52</v>
      </c>
      <c r="E2604" s="57">
        <v>0</v>
      </c>
      <c r="F2604" s="57">
        <v>0</v>
      </c>
      <c r="G2604" s="57">
        <v>7.0000000000000007E-2</v>
      </c>
      <c r="H2604" s="57">
        <v>0.56999999999999995</v>
      </c>
      <c r="I2604" s="57">
        <v>0</v>
      </c>
      <c r="J2604" s="57">
        <v>5.88</v>
      </c>
      <c r="K2604" s="59" t="str">
        <f t="shared" si="160"/>
        <v>790.2014</v>
      </c>
      <c r="L2604" s="58">
        <f t="shared" si="161"/>
        <v>-7.0000000000000007E-2</v>
      </c>
      <c r="M2604" s="58">
        <f>IFERROR(_xlfn.XLOOKUP(K2604,'02 By Fund. Year'!A:A,'02 By Fund. Year'!B:B),0)</f>
        <v>0</v>
      </c>
      <c r="N2604" s="57">
        <f t="shared" si="162"/>
        <v>-7.0000000000000007E-2</v>
      </c>
      <c r="P2604" s="58">
        <f t="shared" si="163"/>
        <v>-0.56999999999999995</v>
      </c>
    </row>
    <row r="2605" spans="1:16" x14ac:dyDescent="0.3">
      <c r="A2605">
        <v>790</v>
      </c>
      <c r="B2605" t="s">
        <v>181</v>
      </c>
      <c r="C2605">
        <v>2013</v>
      </c>
      <c r="D2605" s="57">
        <v>4.83</v>
      </c>
      <c r="E2605" s="57">
        <v>0</v>
      </c>
      <c r="F2605" s="57">
        <v>0</v>
      </c>
      <c r="G2605" s="57">
        <v>7.0000000000000007E-2</v>
      </c>
      <c r="H2605" s="57">
        <v>0</v>
      </c>
      <c r="I2605" s="57">
        <v>0</v>
      </c>
      <c r="J2605" s="57">
        <v>4.76</v>
      </c>
      <c r="K2605" s="59" t="str">
        <f t="shared" si="160"/>
        <v>790.2013</v>
      </c>
      <c r="L2605" s="58">
        <f t="shared" si="161"/>
        <v>-7.0000000000000007E-2</v>
      </c>
      <c r="M2605" s="58">
        <f>IFERROR(_xlfn.XLOOKUP(K2605,'02 By Fund. Year'!A:A,'02 By Fund. Year'!B:B),0)</f>
        <v>0</v>
      </c>
      <c r="N2605" s="57">
        <f t="shared" si="162"/>
        <v>-7.0000000000000007E-2</v>
      </c>
      <c r="P2605" s="58">
        <f t="shared" si="163"/>
        <v>0</v>
      </c>
    </row>
    <row r="2606" spans="1:16" x14ac:dyDescent="0.3">
      <c r="A2606">
        <v>790</v>
      </c>
      <c r="B2606" t="s">
        <v>181</v>
      </c>
      <c r="C2606">
        <v>2012</v>
      </c>
      <c r="D2606" s="57">
        <v>4.28</v>
      </c>
      <c r="E2606" s="57">
        <v>0</v>
      </c>
      <c r="F2606" s="57">
        <v>0</v>
      </c>
      <c r="G2606" s="57">
        <v>7.0000000000000007E-2</v>
      </c>
      <c r="H2606" s="57">
        <v>0</v>
      </c>
      <c r="I2606" s="57">
        <v>0</v>
      </c>
      <c r="J2606" s="57">
        <v>4.21</v>
      </c>
      <c r="K2606" s="59" t="str">
        <f t="shared" si="160"/>
        <v>790.2012</v>
      </c>
      <c r="L2606" s="58">
        <f t="shared" si="161"/>
        <v>-7.0000000000000007E-2</v>
      </c>
      <c r="M2606" s="58">
        <f>IFERROR(_xlfn.XLOOKUP(K2606,'02 By Fund. Year'!A:A,'02 By Fund. Year'!B:B),0)</f>
        <v>0</v>
      </c>
      <c r="N2606" s="57">
        <f t="shared" si="162"/>
        <v>-7.0000000000000007E-2</v>
      </c>
      <c r="P2606" s="58">
        <f t="shared" si="163"/>
        <v>0</v>
      </c>
    </row>
    <row r="2607" spans="1:16" x14ac:dyDescent="0.3">
      <c r="A2607">
        <v>790</v>
      </c>
      <c r="B2607" t="s">
        <v>181</v>
      </c>
      <c r="C2607">
        <v>2011</v>
      </c>
      <c r="D2607" s="57">
        <v>7.92</v>
      </c>
      <c r="E2607" s="57">
        <v>0</v>
      </c>
      <c r="F2607" s="57">
        <v>0</v>
      </c>
      <c r="G2607" s="57">
        <v>7.0000000000000007E-2</v>
      </c>
      <c r="H2607" s="57">
        <v>0.35</v>
      </c>
      <c r="I2607" s="57">
        <v>0</v>
      </c>
      <c r="J2607" s="57">
        <v>7.5</v>
      </c>
      <c r="K2607" s="59" t="str">
        <f t="shared" si="160"/>
        <v>790.2011</v>
      </c>
      <c r="L2607" s="58">
        <f t="shared" si="161"/>
        <v>-7.0000000000000007E-2</v>
      </c>
      <c r="M2607" s="58">
        <f>IFERROR(_xlfn.XLOOKUP(K2607,'02 By Fund. Year'!A:A,'02 By Fund. Year'!B:B),0)</f>
        <v>0</v>
      </c>
      <c r="N2607" s="57">
        <f t="shared" si="162"/>
        <v>-7.0000000000000007E-2</v>
      </c>
      <c r="P2607" s="58">
        <f t="shared" si="163"/>
        <v>-0.35</v>
      </c>
    </row>
    <row r="2608" spans="1:16" x14ac:dyDescent="0.3">
      <c r="A2608">
        <v>790</v>
      </c>
      <c r="B2608" t="s">
        <v>181</v>
      </c>
      <c r="C2608">
        <v>2010</v>
      </c>
      <c r="D2608" s="57">
        <v>3.99</v>
      </c>
      <c r="E2608" s="57">
        <v>0</v>
      </c>
      <c r="F2608" s="57">
        <v>0</v>
      </c>
      <c r="G2608" s="57">
        <v>0.09</v>
      </c>
      <c r="H2608" s="57">
        <v>0.34</v>
      </c>
      <c r="I2608" s="57">
        <v>0</v>
      </c>
      <c r="J2608" s="57">
        <v>3.56</v>
      </c>
      <c r="K2608" s="59" t="str">
        <f t="shared" si="160"/>
        <v>790.2010</v>
      </c>
      <c r="L2608" s="58">
        <f t="shared" si="161"/>
        <v>-0.09</v>
      </c>
      <c r="M2608" s="58">
        <f>IFERROR(_xlfn.XLOOKUP(K2608,'02 By Fund. Year'!A:A,'02 By Fund. Year'!B:B),0)</f>
        <v>0</v>
      </c>
      <c r="N2608" s="57">
        <f t="shared" si="162"/>
        <v>-0.09</v>
      </c>
      <c r="P2608" s="58">
        <f t="shared" si="163"/>
        <v>-0.34</v>
      </c>
    </row>
    <row r="2609" spans="1:16" x14ac:dyDescent="0.3">
      <c r="A2609">
        <v>790</v>
      </c>
      <c r="B2609" t="s">
        <v>181</v>
      </c>
      <c r="C2609">
        <v>2009</v>
      </c>
      <c r="D2609" s="57">
        <v>5.91</v>
      </c>
      <c r="E2609" s="57">
        <v>0</v>
      </c>
      <c r="F2609" s="57">
        <v>0</v>
      </c>
      <c r="G2609" s="57">
        <v>0.93</v>
      </c>
      <c r="H2609" s="57">
        <v>0.38</v>
      </c>
      <c r="I2609" s="57">
        <v>0</v>
      </c>
      <c r="J2609" s="57">
        <v>4.5999999999999996</v>
      </c>
      <c r="K2609" s="59" t="str">
        <f t="shared" si="160"/>
        <v>790.2009</v>
      </c>
      <c r="L2609" s="58">
        <f t="shared" si="161"/>
        <v>-0.93</v>
      </c>
      <c r="M2609" s="58">
        <f>IFERROR(_xlfn.XLOOKUP(K2609,'02 By Fund. Year'!A:A,'02 By Fund. Year'!B:B),0)</f>
        <v>0</v>
      </c>
      <c r="N2609" s="57">
        <f t="shared" si="162"/>
        <v>-0.93</v>
      </c>
      <c r="P2609" s="58">
        <f t="shared" si="163"/>
        <v>-0.38</v>
      </c>
    </row>
    <row r="2610" spans="1:16" x14ac:dyDescent="0.3">
      <c r="A2610">
        <v>790</v>
      </c>
      <c r="B2610" t="s">
        <v>181</v>
      </c>
      <c r="C2610">
        <v>2008</v>
      </c>
      <c r="D2610" s="57">
        <v>3.04</v>
      </c>
      <c r="E2610" s="57">
        <v>0</v>
      </c>
      <c r="F2610" s="57">
        <v>0</v>
      </c>
      <c r="G2610" s="57">
        <v>0.57999999999999996</v>
      </c>
      <c r="H2610" s="57">
        <v>0.39</v>
      </c>
      <c r="I2610" s="57">
        <v>0</v>
      </c>
      <c r="J2610" s="57">
        <v>2.0699999999999998</v>
      </c>
      <c r="K2610" s="59" t="str">
        <f t="shared" si="160"/>
        <v>790.2008</v>
      </c>
      <c r="L2610" s="58">
        <f t="shared" si="161"/>
        <v>-0.57999999999999996</v>
      </c>
      <c r="M2610" s="58">
        <f>IFERROR(_xlfn.XLOOKUP(K2610,'02 By Fund. Year'!A:A,'02 By Fund. Year'!B:B),0)</f>
        <v>0</v>
      </c>
      <c r="N2610" s="57">
        <f t="shared" si="162"/>
        <v>-0.57999999999999996</v>
      </c>
      <c r="P2610" s="58">
        <f t="shared" si="163"/>
        <v>-0.39</v>
      </c>
    </row>
    <row r="2611" spans="1:16" x14ac:dyDescent="0.3">
      <c r="A2611">
        <v>790</v>
      </c>
      <c r="B2611" t="s">
        <v>181</v>
      </c>
      <c r="C2611">
        <v>2007</v>
      </c>
      <c r="D2611" s="57">
        <v>1.1299999999999999</v>
      </c>
      <c r="E2611" s="57">
        <v>0</v>
      </c>
      <c r="F2611" s="57">
        <v>0</v>
      </c>
      <c r="G2611" s="57">
        <v>0.11</v>
      </c>
      <c r="H2611" s="57">
        <v>0.02</v>
      </c>
      <c r="I2611" s="57">
        <v>0</v>
      </c>
      <c r="J2611" s="57">
        <v>1</v>
      </c>
      <c r="K2611" s="59" t="str">
        <f t="shared" si="160"/>
        <v>790.2007</v>
      </c>
      <c r="L2611" s="58">
        <f t="shared" si="161"/>
        <v>-0.11</v>
      </c>
      <c r="M2611" s="58">
        <f>IFERROR(_xlfn.XLOOKUP(K2611,'02 By Fund. Year'!A:A,'02 By Fund. Year'!B:B),0)</f>
        <v>0</v>
      </c>
      <c r="N2611" s="57">
        <f t="shared" si="162"/>
        <v>-0.11</v>
      </c>
      <c r="P2611" s="58">
        <f t="shared" si="163"/>
        <v>-0.02</v>
      </c>
    </row>
    <row r="2612" spans="1:16" x14ac:dyDescent="0.3">
      <c r="A2612">
        <v>790</v>
      </c>
      <c r="B2612" t="s">
        <v>181</v>
      </c>
      <c r="C2612">
        <v>2006</v>
      </c>
      <c r="D2612" s="57">
        <v>1.1299999999999999</v>
      </c>
      <c r="E2612" s="57">
        <v>0</v>
      </c>
      <c r="F2612" s="57">
        <v>0</v>
      </c>
      <c r="G2612" s="57">
        <v>0.12</v>
      </c>
      <c r="H2612" s="57">
        <v>0.08</v>
      </c>
      <c r="I2612" s="57">
        <v>0</v>
      </c>
      <c r="J2612" s="57">
        <v>0.93</v>
      </c>
      <c r="K2612" s="59" t="str">
        <f t="shared" si="160"/>
        <v>790.2006</v>
      </c>
      <c r="L2612" s="58">
        <f t="shared" si="161"/>
        <v>-0.12</v>
      </c>
      <c r="M2612" s="58">
        <f>IFERROR(_xlfn.XLOOKUP(K2612,'02 By Fund. Year'!A:A,'02 By Fund. Year'!B:B),0)</f>
        <v>0</v>
      </c>
      <c r="N2612" s="57">
        <f t="shared" si="162"/>
        <v>-0.12</v>
      </c>
      <c r="P2612" s="58">
        <f t="shared" si="163"/>
        <v>-0.08</v>
      </c>
    </row>
    <row r="2613" spans="1:16" x14ac:dyDescent="0.3">
      <c r="A2613">
        <v>790</v>
      </c>
      <c r="B2613" t="s">
        <v>181</v>
      </c>
      <c r="C2613">
        <v>2005</v>
      </c>
      <c r="D2613" s="57">
        <v>0.9</v>
      </c>
      <c r="E2613" s="57">
        <v>0</v>
      </c>
      <c r="F2613" s="57">
        <v>0</v>
      </c>
      <c r="G2613" s="57">
        <v>0.1</v>
      </c>
      <c r="H2613" s="57">
        <v>0.02</v>
      </c>
      <c r="I2613" s="57">
        <v>0</v>
      </c>
      <c r="J2613" s="57">
        <v>0.78</v>
      </c>
      <c r="K2613" s="59" t="str">
        <f t="shared" si="160"/>
        <v>790.2005</v>
      </c>
      <c r="L2613" s="58">
        <f t="shared" si="161"/>
        <v>-0.1</v>
      </c>
      <c r="M2613" s="58">
        <f>IFERROR(_xlfn.XLOOKUP(K2613,'02 By Fund. Year'!A:A,'02 By Fund. Year'!B:B),0)</f>
        <v>0</v>
      </c>
      <c r="N2613" s="57">
        <f t="shared" si="162"/>
        <v>-0.1</v>
      </c>
      <c r="P2613" s="58">
        <f t="shared" si="163"/>
        <v>-0.02</v>
      </c>
    </row>
    <row r="2614" spans="1:16" x14ac:dyDescent="0.3">
      <c r="A2614">
        <v>790</v>
      </c>
      <c r="B2614" t="s">
        <v>181</v>
      </c>
      <c r="C2614">
        <v>2004</v>
      </c>
      <c r="D2614" s="57">
        <v>0.67</v>
      </c>
      <c r="E2614" s="57">
        <v>0</v>
      </c>
      <c r="F2614" s="57">
        <v>0</v>
      </c>
      <c r="G2614" s="57">
        <v>0.1</v>
      </c>
      <c r="H2614" s="57">
        <v>0.01</v>
      </c>
      <c r="I2614" s="57">
        <v>0</v>
      </c>
      <c r="J2614" s="57">
        <v>0.56000000000000005</v>
      </c>
      <c r="K2614" s="59" t="str">
        <f t="shared" si="160"/>
        <v>790.2004</v>
      </c>
      <c r="L2614" s="58">
        <f t="shared" si="161"/>
        <v>-0.1</v>
      </c>
      <c r="M2614" s="58">
        <f>IFERROR(_xlfn.XLOOKUP(K2614,'02 By Fund. Year'!A:A,'02 By Fund. Year'!B:B),0)</f>
        <v>0</v>
      </c>
      <c r="N2614" s="57">
        <f t="shared" si="162"/>
        <v>-0.1</v>
      </c>
      <c r="P2614" s="58">
        <f t="shared" si="163"/>
        <v>-0.01</v>
      </c>
    </row>
    <row r="2615" spans="1:16" x14ac:dyDescent="0.3">
      <c r="A2615">
        <v>790</v>
      </c>
      <c r="B2615" t="s">
        <v>181</v>
      </c>
      <c r="C2615">
        <v>2003</v>
      </c>
      <c r="D2615" s="57">
        <v>0.33</v>
      </c>
      <c r="E2615" s="57">
        <v>0</v>
      </c>
      <c r="F2615" s="57">
        <v>0</v>
      </c>
      <c r="G2615" s="57">
        <v>0.05</v>
      </c>
      <c r="H2615" s="57">
        <v>0</v>
      </c>
      <c r="I2615" s="57">
        <v>0</v>
      </c>
      <c r="J2615" s="57">
        <v>0.28000000000000003</v>
      </c>
      <c r="K2615" s="59" t="str">
        <f t="shared" si="160"/>
        <v>790.2003</v>
      </c>
      <c r="L2615" s="58">
        <f t="shared" si="161"/>
        <v>-0.05</v>
      </c>
      <c r="M2615" s="58">
        <f>IFERROR(_xlfn.XLOOKUP(K2615,'02 By Fund. Year'!A:A,'02 By Fund. Year'!B:B),0)</f>
        <v>0</v>
      </c>
      <c r="N2615" s="57">
        <f t="shared" si="162"/>
        <v>-0.05</v>
      </c>
      <c r="P2615" s="58">
        <f t="shared" si="163"/>
        <v>0</v>
      </c>
    </row>
    <row r="2616" spans="1:16" x14ac:dyDescent="0.3">
      <c r="A2616">
        <v>790</v>
      </c>
      <c r="B2616" t="s">
        <v>181</v>
      </c>
      <c r="C2616">
        <v>2002</v>
      </c>
      <c r="D2616" s="57">
        <v>0.39</v>
      </c>
      <c r="E2616" s="57">
        <v>0</v>
      </c>
      <c r="F2616" s="57">
        <v>0</v>
      </c>
      <c r="G2616" s="57">
        <v>0</v>
      </c>
      <c r="H2616" s="57">
        <v>0</v>
      </c>
      <c r="I2616" s="57">
        <v>0</v>
      </c>
      <c r="J2616" s="57">
        <v>0.39</v>
      </c>
      <c r="K2616" s="59" t="str">
        <f t="shared" si="160"/>
        <v>790.2002</v>
      </c>
      <c r="L2616" s="58">
        <f t="shared" si="161"/>
        <v>0</v>
      </c>
      <c r="M2616" s="58">
        <f>IFERROR(_xlfn.XLOOKUP(K2616,'02 By Fund. Year'!A:A,'02 By Fund. Year'!B:B),0)</f>
        <v>0</v>
      </c>
      <c r="N2616" s="57">
        <f t="shared" si="162"/>
        <v>0</v>
      </c>
      <c r="P2616" s="58">
        <f t="shared" si="163"/>
        <v>0</v>
      </c>
    </row>
    <row r="2617" spans="1:16" x14ac:dyDescent="0.3">
      <c r="A2617">
        <v>790</v>
      </c>
      <c r="B2617" t="s">
        <v>181</v>
      </c>
      <c r="C2617">
        <v>2001</v>
      </c>
      <c r="D2617" s="57">
        <v>0.65</v>
      </c>
      <c r="E2617" s="57">
        <v>0</v>
      </c>
      <c r="F2617" s="57">
        <v>0</v>
      </c>
      <c r="G2617" s="57">
        <v>0</v>
      </c>
      <c r="H2617" s="57">
        <v>0</v>
      </c>
      <c r="I2617" s="57">
        <v>0</v>
      </c>
      <c r="J2617" s="57">
        <v>0.65</v>
      </c>
      <c r="K2617" s="59" t="str">
        <f t="shared" si="160"/>
        <v>790.2001</v>
      </c>
      <c r="L2617" s="58">
        <f t="shared" si="161"/>
        <v>0</v>
      </c>
      <c r="M2617" s="58">
        <f>IFERROR(_xlfn.XLOOKUP(K2617,'02 By Fund. Year'!A:A,'02 By Fund. Year'!B:B),0)</f>
        <v>0</v>
      </c>
      <c r="N2617" s="57">
        <f t="shared" si="162"/>
        <v>0</v>
      </c>
      <c r="P2617" s="58">
        <f t="shared" si="163"/>
        <v>0</v>
      </c>
    </row>
    <row r="2618" spans="1:16" x14ac:dyDescent="0.3">
      <c r="A2618">
        <v>790</v>
      </c>
      <c r="B2618" t="s">
        <v>181</v>
      </c>
      <c r="C2618">
        <v>2000</v>
      </c>
      <c r="D2618" s="57">
        <v>0.9</v>
      </c>
      <c r="E2618" s="57">
        <v>0</v>
      </c>
      <c r="F2618" s="57">
        <v>0</v>
      </c>
      <c r="G2618" s="57">
        <v>0</v>
      </c>
      <c r="H2618" s="57">
        <v>0</v>
      </c>
      <c r="I2618" s="57">
        <v>0</v>
      </c>
      <c r="J2618" s="57">
        <v>0.9</v>
      </c>
      <c r="K2618" s="59" t="str">
        <f t="shared" si="160"/>
        <v>790.2000</v>
      </c>
      <c r="L2618" s="58">
        <f t="shared" si="161"/>
        <v>0</v>
      </c>
      <c r="M2618" s="58">
        <f>IFERROR(_xlfn.XLOOKUP(K2618,'02 By Fund. Year'!A:A,'02 By Fund. Year'!B:B),0)</f>
        <v>0</v>
      </c>
      <c r="N2618" s="57">
        <f t="shared" si="162"/>
        <v>0</v>
      </c>
      <c r="P2618" s="58">
        <f t="shared" si="163"/>
        <v>0</v>
      </c>
    </row>
    <row r="2619" spans="1:16" x14ac:dyDescent="0.3">
      <c r="A2619">
        <v>790</v>
      </c>
      <c r="B2619" t="s">
        <v>181</v>
      </c>
      <c r="C2619">
        <v>1999</v>
      </c>
      <c r="D2619" s="57">
        <v>0.57999999999999996</v>
      </c>
      <c r="E2619" s="57">
        <v>0</v>
      </c>
      <c r="F2619" s="57">
        <v>0</v>
      </c>
      <c r="G2619" s="57">
        <v>0</v>
      </c>
      <c r="H2619" s="57">
        <v>0</v>
      </c>
      <c r="I2619" s="57">
        <v>0</v>
      </c>
      <c r="J2619" s="57">
        <v>0.57999999999999996</v>
      </c>
      <c r="K2619" s="59" t="str">
        <f t="shared" si="160"/>
        <v>790.1999</v>
      </c>
      <c r="L2619" s="58">
        <f t="shared" si="161"/>
        <v>0</v>
      </c>
      <c r="M2619" s="58">
        <f>IFERROR(_xlfn.XLOOKUP(K2619,'02 By Fund. Year'!A:A,'02 By Fund. Year'!B:B),0)</f>
        <v>0</v>
      </c>
      <c r="N2619" s="57">
        <f t="shared" si="162"/>
        <v>0</v>
      </c>
      <c r="P2619" s="58">
        <f t="shared" si="163"/>
        <v>0</v>
      </c>
    </row>
    <row r="2620" spans="1:16" x14ac:dyDescent="0.3">
      <c r="A2620">
        <v>790</v>
      </c>
      <c r="B2620" t="s">
        <v>181</v>
      </c>
      <c r="C2620">
        <v>1998</v>
      </c>
      <c r="D2620" s="57">
        <v>0.44</v>
      </c>
      <c r="E2620" s="57">
        <v>0</v>
      </c>
      <c r="F2620" s="57">
        <v>0</v>
      </c>
      <c r="G2620" s="57">
        <v>0</v>
      </c>
      <c r="H2620" s="57">
        <v>0</v>
      </c>
      <c r="I2620" s="57">
        <v>0</v>
      </c>
      <c r="J2620" s="57">
        <v>0.44</v>
      </c>
      <c r="K2620" s="59" t="str">
        <f t="shared" si="160"/>
        <v>790.1998</v>
      </c>
      <c r="L2620" s="58">
        <f t="shared" si="161"/>
        <v>0</v>
      </c>
      <c r="M2620" s="58">
        <f>IFERROR(_xlfn.XLOOKUP(K2620,'02 By Fund. Year'!A:A,'02 By Fund. Year'!B:B),0)</f>
        <v>0</v>
      </c>
      <c r="N2620" s="57">
        <f t="shared" si="162"/>
        <v>0</v>
      </c>
      <c r="P2620" s="58">
        <f t="shared" si="163"/>
        <v>0</v>
      </c>
    </row>
    <row r="2621" spans="1:16" x14ac:dyDescent="0.3">
      <c r="A2621">
        <v>790</v>
      </c>
      <c r="B2621" t="s">
        <v>181</v>
      </c>
      <c r="C2621">
        <v>1997</v>
      </c>
      <c r="D2621" s="57">
        <v>0.09</v>
      </c>
      <c r="E2621" s="57">
        <v>0</v>
      </c>
      <c r="F2621" s="57">
        <v>0</v>
      </c>
      <c r="G2621" s="57">
        <v>0</v>
      </c>
      <c r="H2621" s="57">
        <v>0</v>
      </c>
      <c r="I2621" s="57">
        <v>0</v>
      </c>
      <c r="J2621" s="57">
        <v>0.09</v>
      </c>
      <c r="K2621" s="59" t="str">
        <f t="shared" si="160"/>
        <v>790.1997</v>
      </c>
      <c r="L2621" s="58">
        <f t="shared" si="161"/>
        <v>0</v>
      </c>
      <c r="M2621" s="58">
        <f>IFERROR(_xlfn.XLOOKUP(K2621,'02 By Fund. Year'!A:A,'02 By Fund. Year'!B:B),0)</f>
        <v>0</v>
      </c>
      <c r="N2621" s="57">
        <f t="shared" si="162"/>
        <v>0</v>
      </c>
      <c r="P2621" s="58">
        <f t="shared" si="163"/>
        <v>0</v>
      </c>
    </row>
    <row r="2622" spans="1:16" x14ac:dyDescent="0.3">
      <c r="A2622">
        <v>790</v>
      </c>
      <c r="B2622" t="s">
        <v>181</v>
      </c>
      <c r="C2622">
        <v>1996</v>
      </c>
      <c r="D2622" s="57">
        <v>7.0000000000000007E-2</v>
      </c>
      <c r="E2622" s="57">
        <v>0</v>
      </c>
      <c r="F2622" s="57">
        <v>0</v>
      </c>
      <c r="G2622" s="57">
        <v>0</v>
      </c>
      <c r="H2622" s="57">
        <v>0</v>
      </c>
      <c r="I2622" s="57">
        <v>0</v>
      </c>
      <c r="J2622" s="57">
        <v>7.0000000000000007E-2</v>
      </c>
      <c r="K2622" s="59" t="str">
        <f t="shared" si="160"/>
        <v>790.1996</v>
      </c>
      <c r="L2622" s="58">
        <f t="shared" si="161"/>
        <v>0</v>
      </c>
      <c r="M2622" s="58">
        <f>IFERROR(_xlfn.XLOOKUP(K2622,'02 By Fund. Year'!A:A,'02 By Fund. Year'!B:B),0)</f>
        <v>0</v>
      </c>
      <c r="N2622" s="57">
        <f t="shared" si="162"/>
        <v>0</v>
      </c>
      <c r="P2622" s="58">
        <f t="shared" si="163"/>
        <v>0</v>
      </c>
    </row>
    <row r="2623" spans="1:16" x14ac:dyDescent="0.3">
      <c r="A2623">
        <v>790</v>
      </c>
      <c r="B2623" t="s">
        <v>181</v>
      </c>
      <c r="C2623">
        <v>1995</v>
      </c>
      <c r="D2623" s="57">
        <v>0.05</v>
      </c>
      <c r="E2623" s="57">
        <v>0</v>
      </c>
      <c r="F2623" s="57">
        <v>0</v>
      </c>
      <c r="G2623" s="57">
        <v>0</v>
      </c>
      <c r="H2623" s="57">
        <v>0</v>
      </c>
      <c r="I2623" s="57">
        <v>0</v>
      </c>
      <c r="J2623" s="57">
        <v>0.05</v>
      </c>
      <c r="K2623" s="59" t="str">
        <f t="shared" si="160"/>
        <v>790.1995</v>
      </c>
      <c r="L2623" s="58">
        <f t="shared" si="161"/>
        <v>0</v>
      </c>
      <c r="M2623" s="58">
        <f>IFERROR(_xlfn.XLOOKUP(K2623,'02 By Fund. Year'!A:A,'02 By Fund. Year'!B:B),0)</f>
        <v>0</v>
      </c>
      <c r="N2623" s="57">
        <f t="shared" si="162"/>
        <v>0</v>
      </c>
      <c r="P2623" s="58">
        <f t="shared" si="163"/>
        <v>0</v>
      </c>
    </row>
    <row r="2624" spans="1:16" x14ac:dyDescent="0.3">
      <c r="A2624">
        <v>790</v>
      </c>
      <c r="B2624" t="s">
        <v>181</v>
      </c>
      <c r="C2624">
        <v>1994</v>
      </c>
      <c r="D2624" s="57">
        <v>0</v>
      </c>
      <c r="E2624" s="57">
        <v>0</v>
      </c>
      <c r="F2624" s="57">
        <v>0</v>
      </c>
      <c r="G2624" s="57">
        <v>0</v>
      </c>
      <c r="H2624" s="57">
        <v>0</v>
      </c>
      <c r="I2624" s="57">
        <v>0</v>
      </c>
      <c r="J2624" s="57">
        <v>0</v>
      </c>
      <c r="K2624" s="59" t="str">
        <f t="shared" si="160"/>
        <v>790.1994</v>
      </c>
      <c r="L2624" s="58">
        <f>SUM(E2624,F2624,-G2624)</f>
        <v>0</v>
      </c>
      <c r="M2624" s="58">
        <f>IFERROR(_xlfn.XLOOKUP(K2624,'02 By Fund. Year'!A:A,'02 By Fund. Year'!B:B),0)</f>
        <v>0</v>
      </c>
      <c r="N2624" s="57">
        <f t="shared" si="162"/>
        <v>0</v>
      </c>
      <c r="P2624" s="58">
        <f t="shared" si="163"/>
        <v>0</v>
      </c>
    </row>
    <row r="2625" spans="1:16" x14ac:dyDescent="0.3">
      <c r="A2625">
        <v>790</v>
      </c>
      <c r="B2625" t="s">
        <v>181</v>
      </c>
      <c r="C2625">
        <v>1993</v>
      </c>
      <c r="D2625" s="57">
        <v>0.06</v>
      </c>
      <c r="E2625" s="57">
        <v>0</v>
      </c>
      <c r="F2625" s="57">
        <v>0</v>
      </c>
      <c r="G2625" s="57">
        <v>0</v>
      </c>
      <c r="H2625" s="57">
        <v>0</v>
      </c>
      <c r="I2625" s="57">
        <v>0</v>
      </c>
      <c r="J2625" s="57">
        <v>0.06</v>
      </c>
      <c r="K2625" s="59" t="str">
        <f t="shared" si="160"/>
        <v>790.1993</v>
      </c>
      <c r="L2625" s="58">
        <f t="shared" si="161"/>
        <v>0</v>
      </c>
      <c r="M2625" s="58">
        <f>IFERROR(_xlfn.XLOOKUP(K2625,'02 By Fund. Year'!A:A,'02 By Fund. Year'!B:B),0)</f>
        <v>0</v>
      </c>
      <c r="N2625" s="57">
        <f t="shared" si="162"/>
        <v>0</v>
      </c>
      <c r="P2625" s="58">
        <f t="shared" si="163"/>
        <v>0</v>
      </c>
    </row>
    <row r="2626" spans="1:16" x14ac:dyDescent="0.3">
      <c r="A2626">
        <v>790</v>
      </c>
      <c r="B2626" t="s">
        <v>181</v>
      </c>
      <c r="C2626">
        <v>1992</v>
      </c>
      <c r="D2626" s="57">
        <v>0.06</v>
      </c>
      <c r="E2626" s="57">
        <v>0</v>
      </c>
      <c r="F2626" s="57">
        <v>0</v>
      </c>
      <c r="G2626" s="57">
        <v>0</v>
      </c>
      <c r="H2626" s="57">
        <v>0</v>
      </c>
      <c r="I2626" s="57">
        <v>0</v>
      </c>
      <c r="J2626" s="57">
        <v>0.06</v>
      </c>
      <c r="K2626" s="59" t="str">
        <f t="shared" si="160"/>
        <v>790.1992</v>
      </c>
      <c r="L2626" s="58">
        <f t="shared" si="161"/>
        <v>0</v>
      </c>
      <c r="M2626" s="58">
        <f>IFERROR(_xlfn.XLOOKUP(K2626,'02 By Fund. Year'!A:A,'02 By Fund. Year'!B:B),0)</f>
        <v>0</v>
      </c>
      <c r="N2626" s="57">
        <f t="shared" si="162"/>
        <v>0</v>
      </c>
      <c r="P2626" s="58">
        <f t="shared" si="163"/>
        <v>0</v>
      </c>
    </row>
    <row r="2627" spans="1:16" x14ac:dyDescent="0.3">
      <c r="A2627">
        <v>790</v>
      </c>
      <c r="B2627" t="s">
        <v>181</v>
      </c>
      <c r="C2627">
        <v>1991</v>
      </c>
      <c r="D2627" s="57">
        <v>7.0000000000000007E-2</v>
      </c>
      <c r="E2627" s="57">
        <v>0</v>
      </c>
      <c r="F2627" s="57">
        <v>0</v>
      </c>
      <c r="G2627" s="57">
        <v>0</v>
      </c>
      <c r="H2627" s="57">
        <v>0</v>
      </c>
      <c r="I2627" s="57">
        <v>0</v>
      </c>
      <c r="J2627" s="57">
        <v>7.0000000000000007E-2</v>
      </c>
      <c r="K2627" s="59" t="str">
        <f t="shared" si="160"/>
        <v>790.1991</v>
      </c>
      <c r="L2627" s="58">
        <f t="shared" si="161"/>
        <v>0</v>
      </c>
      <c r="M2627" s="58">
        <f>IFERROR(_xlfn.XLOOKUP(K2627,'02 By Fund. Year'!A:A,'02 By Fund. Year'!B:B),0)</f>
        <v>0</v>
      </c>
      <c r="N2627" s="57">
        <f t="shared" si="162"/>
        <v>0</v>
      </c>
      <c r="P2627" s="58">
        <f t="shared" si="163"/>
        <v>0</v>
      </c>
    </row>
    <row r="2628" spans="1:16" x14ac:dyDescent="0.3">
      <c r="A2628">
        <v>790</v>
      </c>
      <c r="B2628" t="s">
        <v>181</v>
      </c>
      <c r="C2628">
        <v>1990</v>
      </c>
      <c r="D2628" s="57">
        <v>0.08</v>
      </c>
      <c r="E2628" s="57">
        <v>0</v>
      </c>
      <c r="F2628" s="57">
        <v>0</v>
      </c>
      <c r="G2628" s="57">
        <v>0</v>
      </c>
      <c r="H2628" s="57">
        <v>0</v>
      </c>
      <c r="I2628" s="57">
        <v>0</v>
      </c>
      <c r="J2628" s="57">
        <v>0.08</v>
      </c>
      <c r="K2628" s="59" t="str">
        <f t="shared" si="160"/>
        <v>790.1990</v>
      </c>
      <c r="L2628" s="58">
        <f t="shared" si="161"/>
        <v>0</v>
      </c>
      <c r="M2628" s="58">
        <f>IFERROR(_xlfn.XLOOKUP(K2628,'02 By Fund. Year'!A:A,'02 By Fund. Year'!B:B),0)</f>
        <v>0</v>
      </c>
      <c r="N2628" s="57">
        <f t="shared" si="162"/>
        <v>0</v>
      </c>
      <c r="P2628" s="58">
        <f t="shared" si="163"/>
        <v>0</v>
      </c>
    </row>
    <row r="2629" spans="1:16" x14ac:dyDescent="0.3">
      <c r="A2629">
        <v>790</v>
      </c>
      <c r="B2629" t="s">
        <v>181</v>
      </c>
      <c r="C2629">
        <v>1989</v>
      </c>
      <c r="D2629" s="57">
        <v>0.09</v>
      </c>
      <c r="E2629" s="57">
        <v>0</v>
      </c>
      <c r="F2629" s="57">
        <v>0</v>
      </c>
      <c r="G2629" s="57">
        <v>0</v>
      </c>
      <c r="H2629" s="57">
        <v>0</v>
      </c>
      <c r="I2629" s="57">
        <v>0</v>
      </c>
      <c r="J2629" s="57">
        <v>0.09</v>
      </c>
      <c r="K2629" s="59" t="str">
        <f t="shared" si="160"/>
        <v>790.1989</v>
      </c>
      <c r="L2629" s="58">
        <f t="shared" si="161"/>
        <v>0</v>
      </c>
      <c r="M2629" s="58">
        <f>IFERROR(_xlfn.XLOOKUP(K2629,'02 By Fund. Year'!A:A,'02 By Fund. Year'!B:B),0)</f>
        <v>0</v>
      </c>
      <c r="N2629" s="57">
        <f t="shared" si="162"/>
        <v>0</v>
      </c>
      <c r="P2629" s="58">
        <f t="shared" si="163"/>
        <v>0</v>
      </c>
    </row>
    <row r="2630" spans="1:16" x14ac:dyDescent="0.3">
      <c r="A2630">
        <v>790</v>
      </c>
      <c r="B2630" t="s">
        <v>181</v>
      </c>
      <c r="C2630">
        <v>1988</v>
      </c>
      <c r="D2630" s="57">
        <v>0.09</v>
      </c>
      <c r="E2630" s="57">
        <v>0</v>
      </c>
      <c r="F2630" s="57">
        <v>0</v>
      </c>
      <c r="G2630" s="57">
        <v>0</v>
      </c>
      <c r="H2630" s="57">
        <v>0</v>
      </c>
      <c r="I2630" s="57">
        <v>0</v>
      </c>
      <c r="J2630" s="57">
        <v>0.09</v>
      </c>
      <c r="K2630" s="59" t="str">
        <f t="shared" ref="K2630:K2687" si="164">CONCATENATE(A2630,".",C2630)</f>
        <v>790.1988</v>
      </c>
      <c r="L2630" s="58">
        <f t="shared" ref="L2630:L2686" si="165">SUM(E2630,F2630,-G2630)</f>
        <v>0</v>
      </c>
      <c r="M2630" s="58">
        <f>IFERROR(_xlfn.XLOOKUP(K2630,'02 By Fund. Year'!A:A,'02 By Fund. Year'!B:B),0)</f>
        <v>0</v>
      </c>
      <c r="N2630" s="57">
        <f t="shared" ref="N2630:N2684" si="166">SUM(L2630:M2630)</f>
        <v>0</v>
      </c>
      <c r="P2630" s="58">
        <f t="shared" ref="P2630:P2686" si="167">-SUM(H2630,M2630)</f>
        <v>0</v>
      </c>
    </row>
    <row r="2631" spans="1:16" x14ac:dyDescent="0.3">
      <c r="A2631">
        <v>790</v>
      </c>
      <c r="B2631" t="s">
        <v>181</v>
      </c>
      <c r="C2631">
        <v>1987</v>
      </c>
      <c r="D2631" s="57">
        <v>0.27</v>
      </c>
      <c r="E2631" s="57">
        <v>0</v>
      </c>
      <c r="F2631" s="57">
        <v>0</v>
      </c>
      <c r="G2631" s="57">
        <v>0</v>
      </c>
      <c r="H2631" s="57">
        <v>0.18</v>
      </c>
      <c r="I2631" s="57">
        <v>0</v>
      </c>
      <c r="J2631" s="57">
        <v>0.09</v>
      </c>
      <c r="K2631" s="59" t="str">
        <f t="shared" si="164"/>
        <v>790.1987</v>
      </c>
      <c r="L2631" s="58">
        <f t="shared" si="165"/>
        <v>0</v>
      </c>
      <c r="M2631" s="58">
        <f>IFERROR(_xlfn.XLOOKUP(K2631,'02 By Fund. Year'!A:A,'02 By Fund. Year'!B:B),0)</f>
        <v>0</v>
      </c>
      <c r="N2631" s="57">
        <f t="shared" si="166"/>
        <v>0</v>
      </c>
      <c r="P2631" s="58">
        <f t="shared" si="167"/>
        <v>-0.18</v>
      </c>
    </row>
    <row r="2632" spans="1:16" x14ac:dyDescent="0.3">
      <c r="A2632">
        <v>790</v>
      </c>
      <c r="B2632" t="s">
        <v>181</v>
      </c>
      <c r="C2632">
        <v>1986</v>
      </c>
      <c r="D2632" s="57">
        <v>0.21</v>
      </c>
      <c r="E2632" s="57">
        <v>0</v>
      </c>
      <c r="F2632" s="57">
        <v>0</v>
      </c>
      <c r="G2632" s="57">
        <v>0</v>
      </c>
      <c r="H2632" s="57">
        <v>0.15</v>
      </c>
      <c r="I2632" s="57">
        <v>0</v>
      </c>
      <c r="J2632" s="57">
        <v>0.06</v>
      </c>
      <c r="K2632" s="59" t="str">
        <f t="shared" si="164"/>
        <v>790.1986</v>
      </c>
      <c r="L2632" s="58">
        <f t="shared" si="165"/>
        <v>0</v>
      </c>
      <c r="M2632" s="58">
        <f>IFERROR(_xlfn.XLOOKUP(K2632,'02 By Fund. Year'!A:A,'02 By Fund. Year'!B:B),0)</f>
        <v>0</v>
      </c>
      <c r="N2632" s="57">
        <f t="shared" si="166"/>
        <v>0</v>
      </c>
      <c r="P2632" s="58">
        <f t="shared" si="167"/>
        <v>-0.15</v>
      </c>
    </row>
    <row r="2633" spans="1:16" x14ac:dyDescent="0.3">
      <c r="A2633">
        <v>790</v>
      </c>
      <c r="B2633" t="s">
        <v>181</v>
      </c>
      <c r="C2633">
        <v>1985</v>
      </c>
      <c r="D2633" s="57">
        <v>0.19</v>
      </c>
      <c r="E2633" s="57">
        <v>0</v>
      </c>
      <c r="F2633" s="57">
        <v>0</v>
      </c>
      <c r="G2633" s="57">
        <v>0</v>
      </c>
      <c r="H2633" s="57">
        <v>0.15</v>
      </c>
      <c r="I2633" s="57">
        <v>0</v>
      </c>
      <c r="J2633" s="57">
        <v>0.04</v>
      </c>
      <c r="K2633" s="59" t="str">
        <f t="shared" si="164"/>
        <v>790.1985</v>
      </c>
      <c r="L2633" s="58">
        <f t="shared" si="165"/>
        <v>0</v>
      </c>
      <c r="M2633" s="58">
        <f>IFERROR(_xlfn.XLOOKUP(K2633,'02 By Fund. Year'!A:A,'02 By Fund. Year'!B:B),0)</f>
        <v>0</v>
      </c>
      <c r="N2633" s="57">
        <f t="shared" si="166"/>
        <v>0</v>
      </c>
      <c r="P2633" s="58">
        <f t="shared" si="167"/>
        <v>-0.15</v>
      </c>
    </row>
    <row r="2634" spans="1:16" x14ac:dyDescent="0.3">
      <c r="A2634">
        <v>790</v>
      </c>
      <c r="B2634" t="s">
        <v>181</v>
      </c>
      <c r="C2634">
        <v>1984</v>
      </c>
      <c r="D2634" s="57">
        <v>0.14000000000000001</v>
      </c>
      <c r="E2634" s="57">
        <v>0</v>
      </c>
      <c r="F2634" s="57">
        <v>0</v>
      </c>
      <c r="G2634" s="57">
        <v>0</v>
      </c>
      <c r="H2634" s="57">
        <v>0.14000000000000001</v>
      </c>
      <c r="I2634" s="57">
        <v>0</v>
      </c>
      <c r="J2634" s="57">
        <v>0</v>
      </c>
      <c r="K2634" s="59" t="str">
        <f t="shared" si="164"/>
        <v>790.1984</v>
      </c>
      <c r="L2634" s="58">
        <f t="shared" si="165"/>
        <v>0</v>
      </c>
      <c r="M2634" s="58">
        <f>IFERROR(_xlfn.XLOOKUP(K2634,'02 By Fund. Year'!A:A,'02 By Fund. Year'!B:B),0)</f>
        <v>0</v>
      </c>
      <c r="N2634" s="57">
        <f t="shared" si="166"/>
        <v>0</v>
      </c>
      <c r="P2634" s="58">
        <f t="shared" si="167"/>
        <v>-0.14000000000000001</v>
      </c>
    </row>
    <row r="2635" spans="1:16" x14ac:dyDescent="0.3">
      <c r="A2635">
        <v>790</v>
      </c>
      <c r="B2635" t="s">
        <v>181</v>
      </c>
      <c r="C2635">
        <v>1983</v>
      </c>
      <c r="D2635" s="57">
        <v>0.03</v>
      </c>
      <c r="E2635" s="57">
        <v>0</v>
      </c>
      <c r="F2635" s="57">
        <v>0</v>
      </c>
      <c r="G2635" s="57">
        <v>0</v>
      </c>
      <c r="H2635" s="57">
        <v>0.03</v>
      </c>
      <c r="I2635" s="57">
        <v>0</v>
      </c>
      <c r="J2635" s="57">
        <v>0</v>
      </c>
      <c r="K2635" s="59" t="str">
        <f t="shared" si="164"/>
        <v>790.1983</v>
      </c>
      <c r="L2635" s="58">
        <f t="shared" si="165"/>
        <v>0</v>
      </c>
      <c r="M2635" s="58">
        <f>IFERROR(_xlfn.XLOOKUP(K2635,'02 By Fund. Year'!A:A,'02 By Fund. Year'!B:B),0)</f>
        <v>0</v>
      </c>
      <c r="N2635" s="57">
        <f t="shared" si="166"/>
        <v>0</v>
      </c>
      <c r="P2635" s="58">
        <f t="shared" si="167"/>
        <v>-0.03</v>
      </c>
    </row>
    <row r="2636" spans="1:16" x14ac:dyDescent="0.3">
      <c r="A2636">
        <v>792</v>
      </c>
      <c r="B2636" t="s">
        <v>195</v>
      </c>
      <c r="C2636">
        <v>2020</v>
      </c>
      <c r="D2636" s="57">
        <v>0</v>
      </c>
      <c r="E2636" s="57">
        <v>0</v>
      </c>
      <c r="F2636" s="57">
        <v>0</v>
      </c>
      <c r="G2636" s="57">
        <v>0</v>
      </c>
      <c r="H2636" s="57">
        <v>0</v>
      </c>
      <c r="I2636" s="57">
        <v>0</v>
      </c>
      <c r="J2636" s="57">
        <v>0</v>
      </c>
      <c r="K2636" s="59" t="str">
        <f t="shared" si="164"/>
        <v>792.2020</v>
      </c>
      <c r="L2636" s="58">
        <f t="shared" si="165"/>
        <v>0</v>
      </c>
      <c r="M2636" s="58">
        <f>IFERROR(_xlfn.XLOOKUP(K2636,'02 By Fund. Year'!A:A,'02 By Fund. Year'!B:B),0)</f>
        <v>0</v>
      </c>
      <c r="N2636" s="57">
        <f t="shared" si="166"/>
        <v>0</v>
      </c>
      <c r="P2636" s="58">
        <f t="shared" si="167"/>
        <v>0</v>
      </c>
    </row>
    <row r="2637" spans="1:16" x14ac:dyDescent="0.3">
      <c r="A2637">
        <v>794</v>
      </c>
      <c r="B2637" t="s">
        <v>182</v>
      </c>
      <c r="C2637">
        <v>2025</v>
      </c>
      <c r="D2637" s="57">
        <v>60074460.770000003</v>
      </c>
      <c r="E2637" s="57">
        <v>19604.689999999999</v>
      </c>
      <c r="F2637" s="57">
        <v>-64668.76</v>
      </c>
      <c r="G2637" s="57">
        <v>291.64</v>
      </c>
      <c r="H2637" s="57">
        <v>57845618.109999999</v>
      </c>
      <c r="I2637" s="57">
        <v>1535019.73</v>
      </c>
      <c r="J2637" s="57">
        <v>648467.22</v>
      </c>
      <c r="K2637" s="59" t="str">
        <f t="shared" si="164"/>
        <v>794.2025</v>
      </c>
      <c r="L2637" s="58">
        <f t="shared" si="165"/>
        <v>-45355.710000000006</v>
      </c>
      <c r="M2637" s="58">
        <f>IFERROR(_xlfn.XLOOKUP(K2637,'02 By Fund. Year'!A:A,'02 By Fund. Year'!B:B),0)</f>
        <v>-219025.80000000002</v>
      </c>
      <c r="N2637" s="57">
        <f t="shared" si="166"/>
        <v>-264381.51</v>
      </c>
      <c r="P2637" s="58">
        <f t="shared" si="167"/>
        <v>-57626592.310000002</v>
      </c>
    </row>
    <row r="2638" spans="1:16" x14ac:dyDescent="0.3">
      <c r="A2638">
        <v>794</v>
      </c>
      <c r="B2638" t="s">
        <v>182</v>
      </c>
      <c r="C2638">
        <v>2024</v>
      </c>
      <c r="D2638" s="57">
        <v>566686.15</v>
      </c>
      <c r="E2638" s="57">
        <v>0</v>
      </c>
      <c r="F2638" s="57">
        <v>-41131.1</v>
      </c>
      <c r="G2638" s="57">
        <v>245.9</v>
      </c>
      <c r="H2638" s="57">
        <v>343532.29</v>
      </c>
      <c r="I2638" s="57">
        <v>-260.92</v>
      </c>
      <c r="J2638" s="57">
        <v>182037.78</v>
      </c>
      <c r="K2638" s="59" t="str">
        <f t="shared" si="164"/>
        <v>794.2024</v>
      </c>
      <c r="L2638" s="58">
        <f t="shared" si="165"/>
        <v>-41377</v>
      </c>
      <c r="M2638" s="58">
        <f>IFERROR(_xlfn.XLOOKUP(K2638,'02 By Fund. Year'!A:A,'02 By Fund. Year'!B:B),0)</f>
        <v>338918.90000000008</v>
      </c>
      <c r="N2638" s="57">
        <f t="shared" si="166"/>
        <v>297541.90000000008</v>
      </c>
      <c r="P2638" s="58">
        <f t="shared" si="167"/>
        <v>-682451.19000000006</v>
      </c>
    </row>
    <row r="2639" spans="1:16" x14ac:dyDescent="0.3">
      <c r="A2639">
        <v>794</v>
      </c>
      <c r="B2639" t="s">
        <v>182</v>
      </c>
      <c r="C2639">
        <v>2023</v>
      </c>
      <c r="D2639" s="57">
        <v>162646.75</v>
      </c>
      <c r="E2639" s="57">
        <v>198.79</v>
      </c>
      <c r="F2639" s="57">
        <v>-6941.52</v>
      </c>
      <c r="G2639" s="57">
        <v>194.98</v>
      </c>
      <c r="H2639" s="57">
        <v>54771.23</v>
      </c>
      <c r="I2639" s="57">
        <v>2.4</v>
      </c>
      <c r="J2639" s="57">
        <v>100935.41</v>
      </c>
      <c r="K2639" s="59" t="str">
        <f t="shared" si="164"/>
        <v>794.2023</v>
      </c>
      <c r="L2639" s="58">
        <f t="shared" si="165"/>
        <v>-6937.71</v>
      </c>
      <c r="M2639" s="58">
        <f>IFERROR(_xlfn.XLOOKUP(K2639,'02 By Fund. Year'!A:A,'02 By Fund. Year'!B:B),0)</f>
        <v>116987.23000000001</v>
      </c>
      <c r="N2639" s="57">
        <f t="shared" si="166"/>
        <v>110049.52</v>
      </c>
      <c r="P2639" s="58">
        <f t="shared" si="167"/>
        <v>-171758.46000000002</v>
      </c>
    </row>
    <row r="2640" spans="1:16" x14ac:dyDescent="0.3">
      <c r="A2640">
        <v>794</v>
      </c>
      <c r="B2640" t="s">
        <v>182</v>
      </c>
      <c r="C2640">
        <v>2022</v>
      </c>
      <c r="D2640" s="57">
        <v>90736.94</v>
      </c>
      <c r="E2640" s="57">
        <v>0</v>
      </c>
      <c r="F2640" s="57">
        <v>-4590.91</v>
      </c>
      <c r="G2640" s="57">
        <v>192.2</v>
      </c>
      <c r="H2640" s="57">
        <v>38178.089999999997</v>
      </c>
      <c r="I2640" s="57">
        <v>1.96</v>
      </c>
      <c r="J2640" s="57">
        <v>47773.78</v>
      </c>
      <c r="K2640" s="59" t="str">
        <f t="shared" si="164"/>
        <v>794.2022</v>
      </c>
      <c r="L2640" s="58">
        <f t="shared" si="165"/>
        <v>-4783.1099999999997</v>
      </c>
      <c r="M2640" s="58">
        <f>IFERROR(_xlfn.XLOOKUP(K2640,'02 By Fund. Year'!A:A,'02 By Fund. Year'!B:B),0)</f>
        <v>7588.65</v>
      </c>
      <c r="N2640" s="57">
        <f t="shared" si="166"/>
        <v>2805.54</v>
      </c>
      <c r="P2640" s="58">
        <f t="shared" si="167"/>
        <v>-45766.74</v>
      </c>
    </row>
    <row r="2641" spans="1:16" x14ac:dyDescent="0.3">
      <c r="A2641">
        <v>794</v>
      </c>
      <c r="B2641" t="s">
        <v>182</v>
      </c>
      <c r="C2641">
        <v>2021</v>
      </c>
      <c r="D2641" s="57">
        <v>36535.97</v>
      </c>
      <c r="E2641" s="57">
        <v>0</v>
      </c>
      <c r="F2641" s="57">
        <v>-6190.33</v>
      </c>
      <c r="G2641" s="57">
        <v>271.77</v>
      </c>
      <c r="H2641" s="57">
        <v>14470.98</v>
      </c>
      <c r="I2641" s="57">
        <v>-66.53</v>
      </c>
      <c r="J2641" s="57">
        <v>15669.42</v>
      </c>
      <c r="K2641" s="59" t="str">
        <f t="shared" si="164"/>
        <v>794.2021</v>
      </c>
      <c r="L2641" s="58">
        <f t="shared" si="165"/>
        <v>-6462.1</v>
      </c>
      <c r="M2641" s="58">
        <f>IFERROR(_xlfn.XLOOKUP(K2641,'02 By Fund. Year'!A:A,'02 By Fund. Year'!B:B),0)</f>
        <v>8183.380000000001</v>
      </c>
      <c r="N2641" s="57">
        <f t="shared" si="166"/>
        <v>1721.2800000000007</v>
      </c>
      <c r="P2641" s="58">
        <f t="shared" si="167"/>
        <v>-22654.36</v>
      </c>
    </row>
    <row r="2642" spans="1:16" x14ac:dyDescent="0.3">
      <c r="A2642">
        <v>794</v>
      </c>
      <c r="B2642" t="s">
        <v>182</v>
      </c>
      <c r="C2642">
        <v>2020</v>
      </c>
      <c r="D2642" s="57">
        <v>13302.71</v>
      </c>
      <c r="E2642" s="57">
        <v>0</v>
      </c>
      <c r="F2642" s="57">
        <v>-3100.58</v>
      </c>
      <c r="G2642" s="57">
        <v>225.32</v>
      </c>
      <c r="H2642" s="57">
        <v>883.64</v>
      </c>
      <c r="I2642" s="57">
        <v>7.08</v>
      </c>
      <c r="J2642" s="57">
        <v>9086.09</v>
      </c>
      <c r="K2642" s="59" t="str">
        <f t="shared" si="164"/>
        <v>794.2020</v>
      </c>
      <c r="L2642" s="58">
        <f t="shared" si="165"/>
        <v>-3325.9</v>
      </c>
      <c r="M2642" s="58">
        <f>IFERROR(_xlfn.XLOOKUP(K2642,'02 By Fund. Year'!A:A,'02 By Fund. Year'!B:B),0)</f>
        <v>1768.68</v>
      </c>
      <c r="N2642" s="57">
        <f t="shared" si="166"/>
        <v>-1557.22</v>
      </c>
      <c r="P2642" s="58">
        <f t="shared" si="167"/>
        <v>-2652.32</v>
      </c>
    </row>
    <row r="2643" spans="1:16" x14ac:dyDescent="0.3">
      <c r="A2643">
        <v>794</v>
      </c>
      <c r="B2643" t="s">
        <v>182</v>
      </c>
      <c r="C2643">
        <v>2019</v>
      </c>
      <c r="D2643" s="57">
        <v>11267.29</v>
      </c>
      <c r="E2643" s="57">
        <v>0</v>
      </c>
      <c r="F2643" s="57">
        <v>-1060.1600000000001</v>
      </c>
      <c r="G2643" s="57">
        <v>517.9</v>
      </c>
      <c r="H2643" s="57">
        <v>1473.12</v>
      </c>
      <c r="I2643" s="57">
        <v>-3.87</v>
      </c>
      <c r="J2643" s="57">
        <v>8219.98</v>
      </c>
      <c r="K2643" s="59" t="str">
        <f t="shared" si="164"/>
        <v>794.2019</v>
      </c>
      <c r="L2643" s="58">
        <f t="shared" si="165"/>
        <v>-1578.06</v>
      </c>
      <c r="M2643" s="58">
        <f>IFERROR(_xlfn.XLOOKUP(K2643,'02 By Fund. Year'!A:A,'02 By Fund. Year'!B:B),0)</f>
        <v>-85.179999999999978</v>
      </c>
      <c r="N2643" s="57">
        <f t="shared" si="166"/>
        <v>-1663.24</v>
      </c>
      <c r="P2643" s="58">
        <f t="shared" si="167"/>
        <v>-1387.9399999999998</v>
      </c>
    </row>
    <row r="2644" spans="1:16" x14ac:dyDescent="0.3">
      <c r="A2644">
        <v>794</v>
      </c>
      <c r="B2644" t="s">
        <v>182</v>
      </c>
      <c r="C2644">
        <v>2018</v>
      </c>
      <c r="D2644" s="57">
        <v>5931.97</v>
      </c>
      <c r="E2644" s="57">
        <v>0</v>
      </c>
      <c r="F2644" s="57">
        <v>0</v>
      </c>
      <c r="G2644" s="57">
        <v>1622.29</v>
      </c>
      <c r="H2644" s="57">
        <v>399.77</v>
      </c>
      <c r="I2644" s="57">
        <v>0</v>
      </c>
      <c r="J2644" s="57">
        <v>3909.91</v>
      </c>
      <c r="K2644" s="59" t="str">
        <f t="shared" si="164"/>
        <v>794.2018</v>
      </c>
      <c r="L2644" s="58">
        <f t="shared" si="165"/>
        <v>-1622.29</v>
      </c>
      <c r="M2644" s="58">
        <f>IFERROR(_xlfn.XLOOKUP(K2644,'02 By Fund. Year'!A:A,'02 By Fund. Year'!B:B),0)</f>
        <v>0</v>
      </c>
      <c r="N2644" s="57">
        <f t="shared" si="166"/>
        <v>-1622.29</v>
      </c>
      <c r="P2644" s="58">
        <f t="shared" si="167"/>
        <v>-399.77</v>
      </c>
    </row>
    <row r="2645" spans="1:16" x14ac:dyDescent="0.3">
      <c r="A2645">
        <v>794</v>
      </c>
      <c r="B2645" t="s">
        <v>182</v>
      </c>
      <c r="C2645">
        <v>2017</v>
      </c>
      <c r="D2645" s="57">
        <v>2241.2399999999998</v>
      </c>
      <c r="E2645" s="57">
        <v>0</v>
      </c>
      <c r="F2645" s="57">
        <v>0</v>
      </c>
      <c r="G2645" s="57">
        <v>39.299999999999997</v>
      </c>
      <c r="H2645" s="57">
        <v>176.88</v>
      </c>
      <c r="I2645" s="57">
        <v>0</v>
      </c>
      <c r="J2645" s="57">
        <v>2025.06</v>
      </c>
      <c r="K2645" s="59" t="str">
        <f t="shared" si="164"/>
        <v>794.2017</v>
      </c>
      <c r="L2645" s="58">
        <f t="shared" si="165"/>
        <v>-39.299999999999997</v>
      </c>
      <c r="M2645" s="58">
        <f>IFERROR(_xlfn.XLOOKUP(K2645,'02 By Fund. Year'!A:A,'02 By Fund. Year'!B:B),0)</f>
        <v>0</v>
      </c>
      <c r="N2645" s="57">
        <f t="shared" si="166"/>
        <v>-39.299999999999997</v>
      </c>
      <c r="P2645" s="58">
        <f t="shared" si="167"/>
        <v>-176.88</v>
      </c>
    </row>
    <row r="2646" spans="1:16" x14ac:dyDescent="0.3">
      <c r="A2646">
        <v>794</v>
      </c>
      <c r="B2646" t="s">
        <v>182</v>
      </c>
      <c r="C2646">
        <v>2016</v>
      </c>
      <c r="D2646" s="57">
        <v>2433.63</v>
      </c>
      <c r="E2646" s="57">
        <v>0</v>
      </c>
      <c r="F2646" s="57">
        <v>0</v>
      </c>
      <c r="G2646" s="57">
        <v>624.87</v>
      </c>
      <c r="H2646" s="57">
        <v>210.38</v>
      </c>
      <c r="I2646" s="57">
        <v>0</v>
      </c>
      <c r="J2646" s="57">
        <v>1598.38</v>
      </c>
      <c r="K2646" s="59" t="str">
        <f t="shared" si="164"/>
        <v>794.2016</v>
      </c>
      <c r="L2646" s="58">
        <f t="shared" si="165"/>
        <v>-624.87</v>
      </c>
      <c r="M2646" s="58">
        <f>IFERROR(_xlfn.XLOOKUP(K2646,'02 By Fund. Year'!A:A,'02 By Fund. Year'!B:B),0)</f>
        <v>0</v>
      </c>
      <c r="N2646" s="57">
        <f t="shared" si="166"/>
        <v>-624.87</v>
      </c>
      <c r="P2646" s="58">
        <f t="shared" si="167"/>
        <v>-210.38</v>
      </c>
    </row>
    <row r="2647" spans="1:16" x14ac:dyDescent="0.3">
      <c r="A2647">
        <v>794</v>
      </c>
      <c r="B2647" t="s">
        <v>182</v>
      </c>
      <c r="C2647">
        <v>2015</v>
      </c>
      <c r="D2647" s="57">
        <v>1168.3699999999999</v>
      </c>
      <c r="E2647" s="57">
        <v>0</v>
      </c>
      <c r="F2647" s="57">
        <v>0</v>
      </c>
      <c r="G2647" s="57">
        <v>28.04</v>
      </c>
      <c r="H2647" s="57">
        <v>164.84</v>
      </c>
      <c r="I2647" s="57">
        <v>0</v>
      </c>
      <c r="J2647" s="57">
        <v>975.49</v>
      </c>
      <c r="K2647" s="59" t="str">
        <f t="shared" si="164"/>
        <v>794.2015</v>
      </c>
      <c r="L2647" s="58">
        <f t="shared" si="165"/>
        <v>-28.04</v>
      </c>
      <c r="M2647" s="58">
        <f>IFERROR(_xlfn.XLOOKUP(K2647,'02 By Fund. Year'!A:A,'02 By Fund. Year'!B:B),0)</f>
        <v>0</v>
      </c>
      <c r="N2647" s="57">
        <f t="shared" si="166"/>
        <v>-28.04</v>
      </c>
      <c r="P2647" s="58">
        <f t="shared" si="167"/>
        <v>-164.84</v>
      </c>
    </row>
    <row r="2648" spans="1:16" x14ac:dyDescent="0.3">
      <c r="A2648">
        <v>794</v>
      </c>
      <c r="B2648" t="s">
        <v>182</v>
      </c>
      <c r="C2648">
        <v>2014</v>
      </c>
      <c r="D2648" s="57">
        <v>1792.57</v>
      </c>
      <c r="E2648" s="57">
        <v>0</v>
      </c>
      <c r="F2648" s="57">
        <v>0</v>
      </c>
      <c r="G2648" s="57">
        <v>19.02</v>
      </c>
      <c r="H2648" s="57">
        <v>165.46</v>
      </c>
      <c r="I2648" s="57">
        <v>0</v>
      </c>
      <c r="J2648" s="57">
        <v>1608.09</v>
      </c>
      <c r="K2648" s="59" t="str">
        <f t="shared" si="164"/>
        <v>794.2014</v>
      </c>
      <c r="L2648" s="58">
        <f t="shared" si="165"/>
        <v>-19.02</v>
      </c>
      <c r="M2648" s="58">
        <f>IFERROR(_xlfn.XLOOKUP(K2648,'02 By Fund. Year'!A:A,'02 By Fund. Year'!B:B),0)</f>
        <v>0</v>
      </c>
      <c r="N2648" s="57">
        <f t="shared" si="166"/>
        <v>-19.02</v>
      </c>
      <c r="P2648" s="58">
        <f t="shared" si="167"/>
        <v>-165.46</v>
      </c>
    </row>
    <row r="2649" spans="1:16" x14ac:dyDescent="0.3">
      <c r="A2649">
        <v>794</v>
      </c>
      <c r="B2649" t="s">
        <v>182</v>
      </c>
      <c r="C2649">
        <v>2013</v>
      </c>
      <c r="D2649" s="57">
        <v>1342.59</v>
      </c>
      <c r="E2649" s="57">
        <v>0</v>
      </c>
      <c r="F2649" s="57">
        <v>0</v>
      </c>
      <c r="G2649" s="57">
        <v>20.46</v>
      </c>
      <c r="H2649" s="57">
        <v>0.52</v>
      </c>
      <c r="I2649" s="57">
        <v>0</v>
      </c>
      <c r="J2649" s="57">
        <v>1321.61</v>
      </c>
      <c r="K2649" s="59" t="str">
        <f t="shared" si="164"/>
        <v>794.2013</v>
      </c>
      <c r="L2649" s="58">
        <f t="shared" si="165"/>
        <v>-20.46</v>
      </c>
      <c r="M2649" s="58">
        <f>IFERROR(_xlfn.XLOOKUP(K2649,'02 By Fund. Year'!A:A,'02 By Fund. Year'!B:B),0)</f>
        <v>0</v>
      </c>
      <c r="N2649" s="57">
        <f t="shared" si="166"/>
        <v>-20.46</v>
      </c>
      <c r="P2649" s="58">
        <f t="shared" si="167"/>
        <v>-0.52</v>
      </c>
    </row>
    <row r="2650" spans="1:16" x14ac:dyDescent="0.3">
      <c r="A2650">
        <v>794</v>
      </c>
      <c r="B2650" t="s">
        <v>182</v>
      </c>
      <c r="C2650">
        <v>2012</v>
      </c>
      <c r="D2650" s="57">
        <v>1077</v>
      </c>
      <c r="E2650" s="57">
        <v>0</v>
      </c>
      <c r="F2650" s="57">
        <v>0</v>
      </c>
      <c r="G2650" s="57">
        <v>18.32</v>
      </c>
      <c r="H2650" s="57">
        <v>0.24</v>
      </c>
      <c r="I2650" s="57">
        <v>0</v>
      </c>
      <c r="J2650" s="57">
        <v>1058.44</v>
      </c>
      <c r="K2650" s="59" t="str">
        <f t="shared" si="164"/>
        <v>794.2012</v>
      </c>
      <c r="L2650" s="58">
        <f t="shared" si="165"/>
        <v>-18.32</v>
      </c>
      <c r="M2650" s="58">
        <f>IFERROR(_xlfn.XLOOKUP(K2650,'02 By Fund. Year'!A:A,'02 By Fund. Year'!B:B),0)</f>
        <v>0</v>
      </c>
      <c r="N2650" s="57">
        <f t="shared" si="166"/>
        <v>-18.32</v>
      </c>
      <c r="P2650" s="58">
        <f t="shared" si="167"/>
        <v>-0.24</v>
      </c>
    </row>
    <row r="2651" spans="1:16" x14ac:dyDescent="0.3">
      <c r="A2651">
        <v>794</v>
      </c>
      <c r="B2651" t="s">
        <v>182</v>
      </c>
      <c r="C2651">
        <v>2011</v>
      </c>
      <c r="D2651" s="57">
        <v>1794.07</v>
      </c>
      <c r="E2651" s="57">
        <v>0</v>
      </c>
      <c r="F2651" s="57">
        <v>0</v>
      </c>
      <c r="G2651" s="57">
        <v>16.43</v>
      </c>
      <c r="H2651" s="57">
        <v>82.57</v>
      </c>
      <c r="I2651" s="57">
        <v>0</v>
      </c>
      <c r="J2651" s="57">
        <v>1695.07</v>
      </c>
      <c r="K2651" s="59" t="str">
        <f t="shared" si="164"/>
        <v>794.2011</v>
      </c>
      <c r="L2651" s="58">
        <f t="shared" si="165"/>
        <v>-16.43</v>
      </c>
      <c r="M2651" s="58">
        <f>IFERROR(_xlfn.XLOOKUP(K2651,'02 By Fund. Year'!A:A,'02 By Fund. Year'!B:B),0)</f>
        <v>0</v>
      </c>
      <c r="N2651" s="57">
        <f t="shared" si="166"/>
        <v>-16.43</v>
      </c>
      <c r="P2651" s="58">
        <f t="shared" si="167"/>
        <v>-82.57</v>
      </c>
    </row>
    <row r="2652" spans="1:16" x14ac:dyDescent="0.3">
      <c r="A2652">
        <v>794</v>
      </c>
      <c r="B2652" t="s">
        <v>182</v>
      </c>
      <c r="C2652">
        <v>2010</v>
      </c>
      <c r="D2652" s="57">
        <v>954.01</v>
      </c>
      <c r="E2652" s="57">
        <v>0</v>
      </c>
      <c r="F2652" s="57">
        <v>0</v>
      </c>
      <c r="G2652" s="57">
        <v>22.34</v>
      </c>
      <c r="H2652" s="57">
        <v>85.84</v>
      </c>
      <c r="I2652" s="57">
        <v>0</v>
      </c>
      <c r="J2652" s="57">
        <v>845.83</v>
      </c>
      <c r="K2652" s="59" t="str">
        <f t="shared" si="164"/>
        <v>794.2010</v>
      </c>
      <c r="L2652" s="58">
        <f t="shared" si="165"/>
        <v>-22.34</v>
      </c>
      <c r="M2652" s="58">
        <f>IFERROR(_xlfn.XLOOKUP(K2652,'02 By Fund. Year'!A:A,'02 By Fund. Year'!B:B),0)</f>
        <v>0</v>
      </c>
      <c r="N2652" s="57">
        <f t="shared" si="166"/>
        <v>-22.34</v>
      </c>
      <c r="P2652" s="58">
        <f t="shared" si="167"/>
        <v>-85.84</v>
      </c>
    </row>
    <row r="2653" spans="1:16" x14ac:dyDescent="0.3">
      <c r="A2653">
        <v>794</v>
      </c>
      <c r="B2653" t="s">
        <v>182</v>
      </c>
      <c r="C2653">
        <v>2009</v>
      </c>
      <c r="D2653" s="57">
        <v>1394.95</v>
      </c>
      <c r="E2653" s="57">
        <v>0</v>
      </c>
      <c r="F2653" s="57">
        <v>0</v>
      </c>
      <c r="G2653" s="57">
        <v>230.68</v>
      </c>
      <c r="H2653" s="57">
        <v>95.86</v>
      </c>
      <c r="I2653" s="57">
        <v>0</v>
      </c>
      <c r="J2653" s="57">
        <v>1068.4100000000001</v>
      </c>
      <c r="K2653" s="59" t="str">
        <f t="shared" si="164"/>
        <v>794.2009</v>
      </c>
      <c r="L2653" s="58">
        <f t="shared" si="165"/>
        <v>-230.68</v>
      </c>
      <c r="M2653" s="58">
        <f>IFERROR(_xlfn.XLOOKUP(K2653,'02 By Fund. Year'!A:A,'02 By Fund. Year'!B:B),0)</f>
        <v>0</v>
      </c>
      <c r="N2653" s="57">
        <f t="shared" si="166"/>
        <v>-230.68</v>
      </c>
      <c r="P2653" s="58">
        <f t="shared" si="167"/>
        <v>-95.86</v>
      </c>
    </row>
    <row r="2654" spans="1:16" x14ac:dyDescent="0.3">
      <c r="A2654">
        <v>794</v>
      </c>
      <c r="B2654" t="s">
        <v>182</v>
      </c>
      <c r="C2654">
        <v>2008</v>
      </c>
      <c r="D2654" s="57">
        <v>568.36</v>
      </c>
      <c r="E2654" s="57">
        <v>0</v>
      </c>
      <c r="F2654" s="57">
        <v>0</v>
      </c>
      <c r="G2654" s="57">
        <v>115.01</v>
      </c>
      <c r="H2654" s="57">
        <v>75.33</v>
      </c>
      <c r="I2654" s="57">
        <v>0</v>
      </c>
      <c r="J2654" s="57">
        <v>378.02</v>
      </c>
      <c r="K2654" s="59" t="str">
        <f t="shared" si="164"/>
        <v>794.2008</v>
      </c>
      <c r="L2654" s="58">
        <f t="shared" si="165"/>
        <v>-115.01</v>
      </c>
      <c r="M2654" s="58">
        <f>IFERROR(_xlfn.XLOOKUP(K2654,'02 By Fund. Year'!A:A,'02 By Fund. Year'!B:B),0)</f>
        <v>0</v>
      </c>
      <c r="N2654" s="57">
        <f t="shared" si="166"/>
        <v>-115.01</v>
      </c>
      <c r="P2654" s="58">
        <f t="shared" si="167"/>
        <v>-75.33</v>
      </c>
    </row>
    <row r="2655" spans="1:16" x14ac:dyDescent="0.3">
      <c r="A2655">
        <v>794</v>
      </c>
      <c r="B2655" t="s">
        <v>182</v>
      </c>
      <c r="C2655">
        <v>2007</v>
      </c>
      <c r="D2655" s="57">
        <v>209.66</v>
      </c>
      <c r="E2655" s="57">
        <v>0</v>
      </c>
      <c r="F2655" s="57">
        <v>0</v>
      </c>
      <c r="G2655" s="57">
        <v>20.51</v>
      </c>
      <c r="H2655" s="57">
        <v>7.23</v>
      </c>
      <c r="I2655" s="57">
        <v>0</v>
      </c>
      <c r="J2655" s="57">
        <v>181.92</v>
      </c>
      <c r="K2655" s="59" t="str">
        <f t="shared" si="164"/>
        <v>794.2007</v>
      </c>
      <c r="L2655" s="58">
        <f t="shared" si="165"/>
        <v>-20.51</v>
      </c>
      <c r="M2655" s="58">
        <f>IFERROR(_xlfn.XLOOKUP(K2655,'02 By Fund. Year'!A:A,'02 By Fund. Year'!B:B),0)</f>
        <v>0</v>
      </c>
      <c r="N2655" s="57">
        <f t="shared" si="166"/>
        <v>-20.51</v>
      </c>
      <c r="P2655" s="58">
        <f t="shared" si="167"/>
        <v>-7.23</v>
      </c>
    </row>
    <row r="2656" spans="1:16" x14ac:dyDescent="0.3">
      <c r="A2656">
        <v>794</v>
      </c>
      <c r="B2656" t="s">
        <v>182</v>
      </c>
      <c r="C2656">
        <v>2006</v>
      </c>
      <c r="D2656" s="57">
        <v>191.07</v>
      </c>
      <c r="E2656" s="57">
        <v>0</v>
      </c>
      <c r="F2656" s="57">
        <v>0</v>
      </c>
      <c r="G2656" s="57">
        <v>21.84</v>
      </c>
      <c r="H2656" s="57">
        <v>15.09</v>
      </c>
      <c r="I2656" s="57">
        <v>0</v>
      </c>
      <c r="J2656" s="57">
        <v>154.13999999999999</v>
      </c>
      <c r="K2656" s="59" t="str">
        <f t="shared" si="164"/>
        <v>794.2006</v>
      </c>
      <c r="L2656" s="58">
        <f t="shared" si="165"/>
        <v>-21.84</v>
      </c>
      <c r="M2656" s="58">
        <f>IFERROR(_xlfn.XLOOKUP(K2656,'02 By Fund. Year'!A:A,'02 By Fund. Year'!B:B),0)</f>
        <v>0</v>
      </c>
      <c r="N2656" s="57">
        <f t="shared" si="166"/>
        <v>-21.84</v>
      </c>
      <c r="P2656" s="58">
        <f t="shared" si="167"/>
        <v>-15.09</v>
      </c>
    </row>
    <row r="2657" spans="1:16" x14ac:dyDescent="0.3">
      <c r="A2657">
        <v>794</v>
      </c>
      <c r="B2657" t="s">
        <v>182</v>
      </c>
      <c r="C2657">
        <v>2005</v>
      </c>
      <c r="D2657" s="57">
        <v>156.97999999999999</v>
      </c>
      <c r="E2657" s="57">
        <v>0</v>
      </c>
      <c r="F2657" s="57">
        <v>0</v>
      </c>
      <c r="G2657" s="57">
        <v>17.8</v>
      </c>
      <c r="H2657" s="57">
        <v>3.66</v>
      </c>
      <c r="I2657" s="57">
        <v>0</v>
      </c>
      <c r="J2657" s="57">
        <v>135.52000000000001</v>
      </c>
      <c r="K2657" s="59" t="str">
        <f t="shared" si="164"/>
        <v>794.2005</v>
      </c>
      <c r="L2657" s="58">
        <f t="shared" si="165"/>
        <v>-17.8</v>
      </c>
      <c r="M2657" s="58">
        <f>IFERROR(_xlfn.XLOOKUP(K2657,'02 By Fund. Year'!A:A,'02 By Fund. Year'!B:B),0)</f>
        <v>0</v>
      </c>
      <c r="N2657" s="57">
        <f t="shared" si="166"/>
        <v>-17.8</v>
      </c>
      <c r="P2657" s="58">
        <f t="shared" si="167"/>
        <v>-3.66</v>
      </c>
    </row>
    <row r="2658" spans="1:16" x14ac:dyDescent="0.3">
      <c r="A2658">
        <v>794</v>
      </c>
      <c r="B2658" t="s">
        <v>182</v>
      </c>
      <c r="C2658">
        <v>2004</v>
      </c>
      <c r="D2658" s="57">
        <v>118.63</v>
      </c>
      <c r="E2658" s="57">
        <v>0</v>
      </c>
      <c r="F2658" s="57">
        <v>0</v>
      </c>
      <c r="G2658" s="57">
        <v>17.88</v>
      </c>
      <c r="H2658" s="57">
        <v>2.0699999999999998</v>
      </c>
      <c r="I2658" s="57">
        <v>0</v>
      </c>
      <c r="J2658" s="57">
        <v>98.68</v>
      </c>
      <c r="K2658" s="59" t="str">
        <f t="shared" si="164"/>
        <v>794.2004</v>
      </c>
      <c r="L2658" s="58">
        <f t="shared" si="165"/>
        <v>-17.88</v>
      </c>
      <c r="M2658" s="58">
        <f>IFERROR(_xlfn.XLOOKUP(K2658,'02 By Fund. Year'!A:A,'02 By Fund. Year'!B:B),0)</f>
        <v>0</v>
      </c>
      <c r="N2658" s="57">
        <f t="shared" si="166"/>
        <v>-17.88</v>
      </c>
      <c r="P2658" s="58">
        <f t="shared" si="167"/>
        <v>-2.0699999999999998</v>
      </c>
    </row>
    <row r="2659" spans="1:16" x14ac:dyDescent="0.3">
      <c r="A2659">
        <v>794</v>
      </c>
      <c r="B2659" t="s">
        <v>182</v>
      </c>
      <c r="C2659">
        <v>2003</v>
      </c>
      <c r="D2659" s="57">
        <v>58.84</v>
      </c>
      <c r="E2659" s="57">
        <v>0</v>
      </c>
      <c r="F2659" s="57">
        <v>0</v>
      </c>
      <c r="G2659" s="57">
        <v>8.4499999999999993</v>
      </c>
      <c r="H2659" s="57">
        <v>0</v>
      </c>
      <c r="I2659" s="57">
        <v>0</v>
      </c>
      <c r="J2659" s="57">
        <v>50.39</v>
      </c>
      <c r="K2659" s="59" t="str">
        <f t="shared" si="164"/>
        <v>794.2003</v>
      </c>
      <c r="L2659" s="58">
        <f t="shared" si="165"/>
        <v>-8.4499999999999993</v>
      </c>
      <c r="M2659" s="58">
        <f>IFERROR(_xlfn.XLOOKUP(K2659,'02 By Fund. Year'!A:A,'02 By Fund. Year'!B:B),0)</f>
        <v>0</v>
      </c>
      <c r="N2659" s="57">
        <f t="shared" si="166"/>
        <v>-8.4499999999999993</v>
      </c>
      <c r="P2659" s="58">
        <f t="shared" si="167"/>
        <v>0</v>
      </c>
    </row>
    <row r="2660" spans="1:16" x14ac:dyDescent="0.3">
      <c r="A2660">
        <v>794</v>
      </c>
      <c r="B2660" t="s">
        <v>182</v>
      </c>
      <c r="C2660">
        <v>2002</v>
      </c>
      <c r="D2660" s="57">
        <v>69.64</v>
      </c>
      <c r="E2660" s="57">
        <v>0</v>
      </c>
      <c r="F2660" s="57">
        <v>0</v>
      </c>
      <c r="G2660" s="57">
        <v>0</v>
      </c>
      <c r="H2660" s="57">
        <v>0</v>
      </c>
      <c r="I2660" s="57">
        <v>0</v>
      </c>
      <c r="J2660" s="57">
        <v>69.64</v>
      </c>
      <c r="K2660" s="59" t="str">
        <f t="shared" si="164"/>
        <v>794.2002</v>
      </c>
      <c r="L2660" s="58">
        <f t="shared" si="165"/>
        <v>0</v>
      </c>
      <c r="M2660" s="58">
        <f>IFERROR(_xlfn.XLOOKUP(K2660,'02 By Fund. Year'!A:A,'02 By Fund. Year'!B:B),0)</f>
        <v>0</v>
      </c>
      <c r="N2660" s="57">
        <f t="shared" si="166"/>
        <v>0</v>
      </c>
      <c r="P2660" s="58">
        <f t="shared" si="167"/>
        <v>0</v>
      </c>
    </row>
    <row r="2661" spans="1:16" x14ac:dyDescent="0.3">
      <c r="A2661">
        <v>794</v>
      </c>
      <c r="B2661" t="s">
        <v>182</v>
      </c>
      <c r="C2661">
        <v>2001</v>
      </c>
      <c r="D2661" s="57">
        <v>125.68</v>
      </c>
      <c r="E2661" s="57">
        <v>0</v>
      </c>
      <c r="F2661" s="57">
        <v>0</v>
      </c>
      <c r="G2661" s="57">
        <v>0</v>
      </c>
      <c r="H2661" s="57">
        <v>0</v>
      </c>
      <c r="I2661" s="57">
        <v>0</v>
      </c>
      <c r="J2661" s="57">
        <v>125.68</v>
      </c>
      <c r="K2661" s="59" t="str">
        <f t="shared" si="164"/>
        <v>794.2001</v>
      </c>
      <c r="L2661" s="58">
        <f t="shared" si="165"/>
        <v>0</v>
      </c>
      <c r="M2661" s="58">
        <f>IFERROR(_xlfn.XLOOKUP(K2661,'02 By Fund. Year'!A:A,'02 By Fund. Year'!B:B),0)</f>
        <v>0</v>
      </c>
      <c r="N2661" s="57">
        <f t="shared" si="166"/>
        <v>0</v>
      </c>
      <c r="P2661" s="58">
        <f t="shared" si="167"/>
        <v>0</v>
      </c>
    </row>
    <row r="2662" spans="1:16" x14ac:dyDescent="0.3">
      <c r="A2662">
        <v>794</v>
      </c>
      <c r="B2662" t="s">
        <v>182</v>
      </c>
      <c r="C2662">
        <v>2000</v>
      </c>
      <c r="D2662" s="57">
        <v>117.9</v>
      </c>
      <c r="E2662" s="57">
        <v>0</v>
      </c>
      <c r="F2662" s="57">
        <v>0</v>
      </c>
      <c r="G2662" s="57">
        <v>0</v>
      </c>
      <c r="H2662" s="57">
        <v>0</v>
      </c>
      <c r="I2662" s="57">
        <v>0</v>
      </c>
      <c r="J2662" s="57">
        <v>117.9</v>
      </c>
      <c r="K2662" s="59" t="str">
        <f t="shared" si="164"/>
        <v>794.2000</v>
      </c>
      <c r="L2662" s="58">
        <f t="shared" si="165"/>
        <v>0</v>
      </c>
      <c r="M2662" s="58">
        <f>IFERROR(_xlfn.XLOOKUP(K2662,'02 By Fund. Year'!A:A,'02 By Fund. Year'!B:B),0)</f>
        <v>0</v>
      </c>
      <c r="N2662" s="57">
        <f t="shared" si="166"/>
        <v>0</v>
      </c>
      <c r="P2662" s="58">
        <f t="shared" si="167"/>
        <v>0</v>
      </c>
    </row>
    <row r="2663" spans="1:16" x14ac:dyDescent="0.3">
      <c r="A2663">
        <v>794</v>
      </c>
      <c r="B2663" t="s">
        <v>182</v>
      </c>
      <c r="C2663">
        <v>1999</v>
      </c>
      <c r="D2663" s="57">
        <v>71.11</v>
      </c>
      <c r="E2663" s="57">
        <v>0</v>
      </c>
      <c r="F2663" s="57">
        <v>0</v>
      </c>
      <c r="G2663" s="57">
        <v>0</v>
      </c>
      <c r="H2663" s="57">
        <v>0</v>
      </c>
      <c r="I2663" s="57">
        <v>0</v>
      </c>
      <c r="J2663" s="57">
        <v>71.11</v>
      </c>
      <c r="K2663" s="59" t="str">
        <f t="shared" si="164"/>
        <v>794.1999</v>
      </c>
      <c r="L2663" s="58">
        <f t="shared" si="165"/>
        <v>0</v>
      </c>
      <c r="M2663" s="58">
        <f>IFERROR(_xlfn.XLOOKUP(K2663,'02 By Fund. Year'!A:A,'02 By Fund. Year'!B:B),0)</f>
        <v>0</v>
      </c>
      <c r="N2663" s="57">
        <f t="shared" si="166"/>
        <v>0</v>
      </c>
      <c r="P2663" s="58">
        <f t="shared" si="167"/>
        <v>0</v>
      </c>
    </row>
    <row r="2664" spans="1:16" x14ac:dyDescent="0.3">
      <c r="A2664">
        <v>794</v>
      </c>
      <c r="B2664" t="s">
        <v>182</v>
      </c>
      <c r="C2664">
        <v>1998</v>
      </c>
      <c r="D2664" s="57">
        <v>52.06</v>
      </c>
      <c r="E2664" s="57">
        <v>0</v>
      </c>
      <c r="F2664" s="57">
        <v>0</v>
      </c>
      <c r="G2664" s="57">
        <v>0</v>
      </c>
      <c r="H2664" s="57">
        <v>0</v>
      </c>
      <c r="I2664" s="57">
        <v>0</v>
      </c>
      <c r="J2664" s="57">
        <v>52.06</v>
      </c>
      <c r="K2664" s="59" t="str">
        <f t="shared" si="164"/>
        <v>794.1998</v>
      </c>
      <c r="L2664" s="58">
        <f t="shared" si="165"/>
        <v>0</v>
      </c>
      <c r="M2664" s="58">
        <f>IFERROR(_xlfn.XLOOKUP(K2664,'02 By Fund. Year'!A:A,'02 By Fund. Year'!B:B),0)</f>
        <v>0</v>
      </c>
      <c r="N2664" s="57">
        <f t="shared" si="166"/>
        <v>0</v>
      </c>
      <c r="P2664" s="58">
        <f t="shared" si="167"/>
        <v>0</v>
      </c>
    </row>
    <row r="2665" spans="1:16" x14ac:dyDescent="0.3">
      <c r="A2665">
        <v>794</v>
      </c>
      <c r="B2665" t="s">
        <v>182</v>
      </c>
      <c r="C2665">
        <v>1997</v>
      </c>
      <c r="D2665" s="57">
        <v>11.15</v>
      </c>
      <c r="E2665" s="57">
        <v>0</v>
      </c>
      <c r="F2665" s="57">
        <v>0</v>
      </c>
      <c r="G2665" s="57">
        <v>0</v>
      </c>
      <c r="H2665" s="57">
        <v>0</v>
      </c>
      <c r="I2665" s="57">
        <v>0</v>
      </c>
      <c r="J2665" s="57">
        <v>11.15</v>
      </c>
      <c r="K2665" s="59" t="str">
        <f t="shared" si="164"/>
        <v>794.1997</v>
      </c>
      <c r="L2665" s="58">
        <f t="shared" si="165"/>
        <v>0</v>
      </c>
      <c r="M2665" s="58">
        <f>IFERROR(_xlfn.XLOOKUP(K2665,'02 By Fund. Year'!A:A,'02 By Fund. Year'!B:B),0)</f>
        <v>0</v>
      </c>
      <c r="N2665" s="57">
        <f t="shared" si="166"/>
        <v>0</v>
      </c>
      <c r="P2665" s="58">
        <f t="shared" si="167"/>
        <v>0</v>
      </c>
    </row>
    <row r="2666" spans="1:16" x14ac:dyDescent="0.3">
      <c r="A2666">
        <v>794</v>
      </c>
      <c r="B2666" t="s">
        <v>182</v>
      </c>
      <c r="C2666">
        <v>1996</v>
      </c>
      <c r="D2666" s="57">
        <v>9.61</v>
      </c>
      <c r="E2666" s="57">
        <v>0</v>
      </c>
      <c r="F2666" s="57">
        <v>0</v>
      </c>
      <c r="G2666" s="57">
        <v>0</v>
      </c>
      <c r="H2666" s="57">
        <v>0</v>
      </c>
      <c r="I2666" s="57">
        <v>0</v>
      </c>
      <c r="J2666" s="57">
        <v>9.61</v>
      </c>
      <c r="K2666" s="59" t="str">
        <f t="shared" si="164"/>
        <v>794.1996</v>
      </c>
      <c r="L2666" s="58">
        <f t="shared" si="165"/>
        <v>0</v>
      </c>
      <c r="M2666" s="58">
        <f>IFERROR(_xlfn.XLOOKUP(K2666,'02 By Fund. Year'!A:A,'02 By Fund. Year'!B:B),0)</f>
        <v>0</v>
      </c>
      <c r="N2666" s="57">
        <f t="shared" si="166"/>
        <v>0</v>
      </c>
      <c r="P2666" s="58">
        <f t="shared" si="167"/>
        <v>0</v>
      </c>
    </row>
    <row r="2667" spans="1:16" x14ac:dyDescent="0.3">
      <c r="A2667">
        <v>794</v>
      </c>
      <c r="B2667" t="s">
        <v>182</v>
      </c>
      <c r="C2667">
        <v>1995</v>
      </c>
      <c r="D2667" s="57">
        <v>8.1</v>
      </c>
      <c r="E2667" s="57">
        <v>0</v>
      </c>
      <c r="F2667" s="57">
        <v>0</v>
      </c>
      <c r="G2667" s="57">
        <v>0</v>
      </c>
      <c r="H2667" s="57">
        <v>0</v>
      </c>
      <c r="I2667" s="57">
        <v>0</v>
      </c>
      <c r="J2667" s="57">
        <v>8.1</v>
      </c>
      <c r="K2667" s="59" t="str">
        <f t="shared" si="164"/>
        <v>794.1995</v>
      </c>
      <c r="L2667" s="58">
        <f t="shared" si="165"/>
        <v>0</v>
      </c>
      <c r="M2667" s="58">
        <f>IFERROR(_xlfn.XLOOKUP(K2667,'02 By Fund. Year'!A:A,'02 By Fund. Year'!B:B),0)</f>
        <v>0</v>
      </c>
      <c r="N2667" s="57">
        <f t="shared" si="166"/>
        <v>0</v>
      </c>
      <c r="P2667" s="58">
        <f t="shared" si="167"/>
        <v>0</v>
      </c>
    </row>
    <row r="2668" spans="1:16" x14ac:dyDescent="0.3">
      <c r="A2668">
        <v>794</v>
      </c>
      <c r="B2668" t="s">
        <v>182</v>
      </c>
      <c r="C2668">
        <v>1994</v>
      </c>
      <c r="D2668" s="57">
        <v>0</v>
      </c>
      <c r="E2668" s="57">
        <v>0</v>
      </c>
      <c r="F2668" s="57">
        <v>0</v>
      </c>
      <c r="G2668" s="57">
        <v>0</v>
      </c>
      <c r="H2668" s="57">
        <v>0</v>
      </c>
      <c r="I2668" s="57">
        <v>0</v>
      </c>
      <c r="J2668" s="57">
        <v>0</v>
      </c>
      <c r="K2668" s="59" t="str">
        <f t="shared" si="164"/>
        <v>794.1994</v>
      </c>
      <c r="L2668" s="58">
        <f t="shared" si="165"/>
        <v>0</v>
      </c>
      <c r="M2668" s="58">
        <f>IFERROR(_xlfn.XLOOKUP(K2668,'02 By Fund. Year'!A:A,'02 By Fund. Year'!B:B),0)</f>
        <v>0</v>
      </c>
      <c r="N2668" s="57">
        <f t="shared" si="166"/>
        <v>0</v>
      </c>
      <c r="P2668" s="58">
        <f t="shared" si="167"/>
        <v>0</v>
      </c>
    </row>
    <row r="2669" spans="1:16" x14ac:dyDescent="0.3">
      <c r="A2669">
        <v>794</v>
      </c>
      <c r="B2669" t="s">
        <v>182</v>
      </c>
      <c r="C2669">
        <v>1993</v>
      </c>
      <c r="D2669" s="57">
        <v>7.09</v>
      </c>
      <c r="E2669" s="57">
        <v>0</v>
      </c>
      <c r="F2669" s="57">
        <v>0</v>
      </c>
      <c r="G2669" s="57">
        <v>0</v>
      </c>
      <c r="H2669" s="57">
        <v>0</v>
      </c>
      <c r="I2669" s="57">
        <v>0</v>
      </c>
      <c r="J2669" s="57">
        <v>7.09</v>
      </c>
      <c r="K2669" s="59" t="str">
        <f t="shared" si="164"/>
        <v>794.1993</v>
      </c>
      <c r="L2669" s="58">
        <f t="shared" si="165"/>
        <v>0</v>
      </c>
      <c r="M2669" s="58">
        <f>IFERROR(_xlfn.XLOOKUP(K2669,'02 By Fund. Year'!A:A,'02 By Fund. Year'!B:B),0)</f>
        <v>0</v>
      </c>
      <c r="N2669" s="57">
        <f t="shared" si="166"/>
        <v>0</v>
      </c>
      <c r="P2669" s="58">
        <f t="shared" si="167"/>
        <v>0</v>
      </c>
    </row>
    <row r="2670" spans="1:16" x14ac:dyDescent="0.3">
      <c r="A2670">
        <v>794</v>
      </c>
      <c r="B2670" t="s">
        <v>182</v>
      </c>
      <c r="C2670">
        <v>1992</v>
      </c>
      <c r="D2670" s="57">
        <v>8.16</v>
      </c>
      <c r="E2670" s="57">
        <v>0</v>
      </c>
      <c r="F2670" s="57">
        <v>0</v>
      </c>
      <c r="G2670" s="57">
        <v>0</v>
      </c>
      <c r="H2670" s="57">
        <v>0</v>
      </c>
      <c r="I2670" s="57">
        <v>0</v>
      </c>
      <c r="J2670" s="57">
        <v>8.16</v>
      </c>
      <c r="K2670" s="59" t="str">
        <f t="shared" si="164"/>
        <v>794.1992</v>
      </c>
      <c r="L2670" s="58">
        <f t="shared" si="165"/>
        <v>0</v>
      </c>
      <c r="M2670" s="58">
        <f>IFERROR(_xlfn.XLOOKUP(K2670,'02 By Fund. Year'!A:A,'02 By Fund. Year'!B:B),0)</f>
        <v>0</v>
      </c>
      <c r="N2670" s="57">
        <f t="shared" si="166"/>
        <v>0</v>
      </c>
      <c r="P2670" s="58">
        <f t="shared" si="167"/>
        <v>0</v>
      </c>
    </row>
    <row r="2671" spans="1:16" x14ac:dyDescent="0.3">
      <c r="A2671">
        <v>794</v>
      </c>
      <c r="B2671" t="s">
        <v>182</v>
      </c>
      <c r="C2671">
        <v>1991</v>
      </c>
      <c r="D2671" s="57">
        <v>9.14</v>
      </c>
      <c r="E2671" s="57">
        <v>0</v>
      </c>
      <c r="F2671" s="57">
        <v>0</v>
      </c>
      <c r="G2671" s="57">
        <v>0</v>
      </c>
      <c r="H2671" s="57">
        <v>0</v>
      </c>
      <c r="I2671" s="57">
        <v>0</v>
      </c>
      <c r="J2671" s="57">
        <v>9.14</v>
      </c>
      <c r="K2671" s="59" t="str">
        <f t="shared" si="164"/>
        <v>794.1991</v>
      </c>
      <c r="L2671" s="58">
        <f t="shared" si="165"/>
        <v>0</v>
      </c>
      <c r="M2671" s="58">
        <f>IFERROR(_xlfn.XLOOKUP(K2671,'02 By Fund. Year'!A:A,'02 By Fund. Year'!B:B),0)</f>
        <v>0</v>
      </c>
      <c r="N2671" s="57">
        <f t="shared" si="166"/>
        <v>0</v>
      </c>
      <c r="P2671" s="58">
        <f t="shared" si="167"/>
        <v>0</v>
      </c>
    </row>
    <row r="2672" spans="1:16" x14ac:dyDescent="0.3">
      <c r="A2672">
        <v>794</v>
      </c>
      <c r="B2672" t="s">
        <v>182</v>
      </c>
      <c r="C2672">
        <v>1990</v>
      </c>
      <c r="D2672" s="57">
        <v>10.64</v>
      </c>
      <c r="E2672" s="57">
        <v>0</v>
      </c>
      <c r="F2672" s="57">
        <v>0</v>
      </c>
      <c r="G2672" s="57">
        <v>0</v>
      </c>
      <c r="H2672" s="57">
        <v>0</v>
      </c>
      <c r="I2672" s="57">
        <v>0</v>
      </c>
      <c r="J2672" s="57">
        <v>10.64</v>
      </c>
      <c r="K2672" s="59" t="str">
        <f t="shared" si="164"/>
        <v>794.1990</v>
      </c>
      <c r="L2672" s="58">
        <f t="shared" si="165"/>
        <v>0</v>
      </c>
      <c r="M2672" s="58">
        <f>IFERROR(_xlfn.XLOOKUP(K2672,'02 By Fund. Year'!A:A,'02 By Fund. Year'!B:B),0)</f>
        <v>0</v>
      </c>
      <c r="N2672" s="57">
        <f t="shared" si="166"/>
        <v>0</v>
      </c>
      <c r="P2672" s="58">
        <f t="shared" si="167"/>
        <v>0</v>
      </c>
    </row>
    <row r="2673" spans="1:16" x14ac:dyDescent="0.3">
      <c r="A2673">
        <v>794</v>
      </c>
      <c r="B2673" t="s">
        <v>182</v>
      </c>
      <c r="C2673">
        <v>1989</v>
      </c>
      <c r="D2673" s="57">
        <v>10.95</v>
      </c>
      <c r="E2673" s="57">
        <v>0</v>
      </c>
      <c r="F2673" s="57">
        <v>0</v>
      </c>
      <c r="G2673" s="57">
        <v>0</v>
      </c>
      <c r="H2673" s="57">
        <v>0</v>
      </c>
      <c r="I2673" s="57">
        <v>0</v>
      </c>
      <c r="J2673" s="57">
        <v>10.95</v>
      </c>
      <c r="K2673" s="59" t="str">
        <f t="shared" si="164"/>
        <v>794.1989</v>
      </c>
      <c r="L2673" s="58">
        <f t="shared" si="165"/>
        <v>0</v>
      </c>
      <c r="M2673" s="58">
        <f>IFERROR(_xlfn.XLOOKUP(K2673,'02 By Fund. Year'!A:A,'02 By Fund. Year'!B:B),0)</f>
        <v>0</v>
      </c>
      <c r="N2673" s="57">
        <f t="shared" si="166"/>
        <v>0</v>
      </c>
      <c r="P2673" s="58">
        <f t="shared" si="167"/>
        <v>0</v>
      </c>
    </row>
    <row r="2674" spans="1:16" x14ac:dyDescent="0.3">
      <c r="A2674">
        <v>794</v>
      </c>
      <c r="B2674" t="s">
        <v>182</v>
      </c>
      <c r="C2674">
        <v>1988</v>
      </c>
      <c r="D2674" s="57">
        <v>11.2</v>
      </c>
      <c r="E2674" s="57">
        <v>0</v>
      </c>
      <c r="F2674" s="57">
        <v>0</v>
      </c>
      <c r="G2674" s="57">
        <v>0</v>
      </c>
      <c r="H2674" s="57">
        <v>0</v>
      </c>
      <c r="I2674" s="57">
        <v>0</v>
      </c>
      <c r="J2674" s="57">
        <v>11.2</v>
      </c>
      <c r="K2674" s="59" t="str">
        <f t="shared" si="164"/>
        <v>794.1988</v>
      </c>
      <c r="L2674" s="58">
        <f t="shared" si="165"/>
        <v>0</v>
      </c>
      <c r="M2674" s="58">
        <f>IFERROR(_xlfn.XLOOKUP(K2674,'02 By Fund. Year'!A:A,'02 By Fund. Year'!B:B),0)</f>
        <v>0</v>
      </c>
      <c r="N2674" s="57">
        <f t="shared" si="166"/>
        <v>0</v>
      </c>
      <c r="P2674" s="58">
        <f t="shared" si="167"/>
        <v>0</v>
      </c>
    </row>
    <row r="2675" spans="1:16" x14ac:dyDescent="0.3">
      <c r="A2675">
        <v>794</v>
      </c>
      <c r="B2675" t="s">
        <v>182</v>
      </c>
      <c r="C2675">
        <v>1987</v>
      </c>
      <c r="D2675" s="57">
        <v>34.03</v>
      </c>
      <c r="E2675" s="57">
        <v>0</v>
      </c>
      <c r="F2675" s="57">
        <v>0</v>
      </c>
      <c r="G2675" s="57">
        <v>0</v>
      </c>
      <c r="H2675" s="57">
        <v>23.49</v>
      </c>
      <c r="I2675" s="57">
        <v>0</v>
      </c>
      <c r="J2675" s="57">
        <v>10.54</v>
      </c>
      <c r="K2675" s="59" t="str">
        <f t="shared" si="164"/>
        <v>794.1987</v>
      </c>
      <c r="L2675" s="58">
        <f t="shared" si="165"/>
        <v>0</v>
      </c>
      <c r="M2675" s="58">
        <f>IFERROR(_xlfn.XLOOKUP(K2675,'02 By Fund. Year'!A:A,'02 By Fund. Year'!B:B),0)</f>
        <v>0</v>
      </c>
      <c r="N2675" s="57">
        <f t="shared" si="166"/>
        <v>0</v>
      </c>
      <c r="P2675" s="58">
        <f t="shared" si="167"/>
        <v>-23.49</v>
      </c>
    </row>
    <row r="2676" spans="1:16" x14ac:dyDescent="0.3">
      <c r="A2676">
        <v>794</v>
      </c>
      <c r="B2676" t="s">
        <v>182</v>
      </c>
      <c r="C2676">
        <v>1986</v>
      </c>
      <c r="D2676" s="57">
        <v>26.89</v>
      </c>
      <c r="E2676" s="57">
        <v>0</v>
      </c>
      <c r="F2676" s="57">
        <v>0</v>
      </c>
      <c r="G2676" s="57">
        <v>0</v>
      </c>
      <c r="H2676" s="57">
        <v>19.239999999999998</v>
      </c>
      <c r="I2676" s="57">
        <v>0</v>
      </c>
      <c r="J2676" s="57">
        <v>7.65</v>
      </c>
      <c r="K2676" s="59" t="str">
        <f t="shared" si="164"/>
        <v>794.1986</v>
      </c>
      <c r="L2676" s="58">
        <f t="shared" si="165"/>
        <v>0</v>
      </c>
      <c r="M2676" s="58">
        <f>IFERROR(_xlfn.XLOOKUP(K2676,'02 By Fund. Year'!A:A,'02 By Fund. Year'!B:B),0)</f>
        <v>0</v>
      </c>
      <c r="N2676" s="57">
        <f t="shared" si="166"/>
        <v>0</v>
      </c>
      <c r="P2676" s="58">
        <f t="shared" si="167"/>
        <v>-19.239999999999998</v>
      </c>
    </row>
    <row r="2677" spans="1:16" x14ac:dyDescent="0.3">
      <c r="A2677">
        <v>794</v>
      </c>
      <c r="B2677" t="s">
        <v>182</v>
      </c>
      <c r="C2677">
        <v>1985</v>
      </c>
      <c r="D2677" s="57">
        <v>24.09</v>
      </c>
      <c r="E2677" s="57">
        <v>0</v>
      </c>
      <c r="F2677" s="57">
        <v>0</v>
      </c>
      <c r="G2677" s="57">
        <v>0</v>
      </c>
      <c r="H2677" s="57">
        <v>18.68</v>
      </c>
      <c r="I2677" s="57">
        <v>0</v>
      </c>
      <c r="J2677" s="57">
        <v>5.41</v>
      </c>
      <c r="K2677" s="59" t="str">
        <f t="shared" si="164"/>
        <v>794.1985</v>
      </c>
      <c r="L2677" s="58">
        <f t="shared" si="165"/>
        <v>0</v>
      </c>
      <c r="M2677" s="58">
        <f>IFERROR(_xlfn.XLOOKUP(K2677,'02 By Fund. Year'!A:A,'02 By Fund. Year'!B:B),0)</f>
        <v>0</v>
      </c>
      <c r="N2677" s="57">
        <f t="shared" si="166"/>
        <v>0</v>
      </c>
      <c r="P2677" s="58">
        <f t="shared" si="167"/>
        <v>-18.68</v>
      </c>
    </row>
    <row r="2678" spans="1:16" x14ac:dyDescent="0.3">
      <c r="A2678">
        <v>794</v>
      </c>
      <c r="B2678" t="s">
        <v>182</v>
      </c>
      <c r="C2678">
        <v>1984</v>
      </c>
      <c r="D2678" s="57">
        <v>17.329999999999998</v>
      </c>
      <c r="E2678" s="57">
        <v>0</v>
      </c>
      <c r="F2678" s="57">
        <v>0</v>
      </c>
      <c r="G2678" s="57">
        <v>0</v>
      </c>
      <c r="H2678" s="57">
        <v>17.329999999999998</v>
      </c>
      <c r="I2678" s="57">
        <v>0</v>
      </c>
      <c r="J2678" s="57">
        <v>0</v>
      </c>
      <c r="K2678" s="59" t="str">
        <f t="shared" si="164"/>
        <v>794.1984</v>
      </c>
      <c r="L2678" s="58">
        <f t="shared" si="165"/>
        <v>0</v>
      </c>
      <c r="M2678" s="58">
        <f>IFERROR(_xlfn.XLOOKUP(K2678,'02 By Fund. Year'!A:A,'02 By Fund. Year'!B:B),0)</f>
        <v>0</v>
      </c>
      <c r="N2678" s="57">
        <f t="shared" si="166"/>
        <v>0</v>
      </c>
      <c r="P2678" s="58">
        <f t="shared" si="167"/>
        <v>-17.329999999999998</v>
      </c>
    </row>
    <row r="2679" spans="1:16" x14ac:dyDescent="0.3">
      <c r="A2679">
        <v>794</v>
      </c>
      <c r="B2679" t="s">
        <v>182</v>
      </c>
      <c r="C2679">
        <v>1983</v>
      </c>
      <c r="D2679" s="57">
        <v>4.05</v>
      </c>
      <c r="E2679" s="57">
        <v>0</v>
      </c>
      <c r="F2679" s="57">
        <v>0</v>
      </c>
      <c r="G2679" s="57">
        <v>0</v>
      </c>
      <c r="H2679" s="57">
        <v>4.05</v>
      </c>
      <c r="I2679" s="57">
        <v>0</v>
      </c>
      <c r="J2679" s="57">
        <v>0</v>
      </c>
      <c r="K2679" s="59" t="str">
        <f t="shared" si="164"/>
        <v>794.1983</v>
      </c>
      <c r="L2679" s="58">
        <f t="shared" si="165"/>
        <v>0</v>
      </c>
      <c r="M2679" s="58">
        <f>IFERROR(_xlfn.XLOOKUP(K2679,'02 By Fund. Year'!A:A,'02 By Fund. Year'!B:B),0)</f>
        <v>0</v>
      </c>
      <c r="N2679" s="57">
        <f t="shared" si="166"/>
        <v>0</v>
      </c>
      <c r="P2679" s="58">
        <f t="shared" si="167"/>
        <v>-4.05</v>
      </c>
    </row>
    <row r="2680" spans="1:16" x14ac:dyDescent="0.3">
      <c r="A2680">
        <v>795</v>
      </c>
      <c r="B2680" t="s">
        <v>196</v>
      </c>
      <c r="C2680">
        <v>2020</v>
      </c>
      <c r="D2680" s="57">
        <v>0</v>
      </c>
      <c r="E2680" s="57">
        <v>0</v>
      </c>
      <c r="F2680" s="57">
        <v>0</v>
      </c>
      <c r="G2680" s="57">
        <v>0</v>
      </c>
      <c r="H2680" s="57">
        <v>0</v>
      </c>
      <c r="I2680" s="57">
        <v>0</v>
      </c>
      <c r="J2680" s="57">
        <v>0</v>
      </c>
      <c r="K2680" s="59" t="str">
        <f t="shared" si="164"/>
        <v>795.2020</v>
      </c>
      <c r="L2680" s="58">
        <f t="shared" si="165"/>
        <v>0</v>
      </c>
      <c r="M2680" s="58">
        <f>IFERROR(_xlfn.XLOOKUP(K2680,'02 By Fund. Year'!A:A,'02 By Fund. Year'!B:B),0)</f>
        <v>0</v>
      </c>
      <c r="N2680" s="57">
        <f t="shared" si="166"/>
        <v>0</v>
      </c>
      <c r="P2680" s="58">
        <f t="shared" si="167"/>
        <v>0</v>
      </c>
    </row>
    <row r="2681" spans="1:16" x14ac:dyDescent="0.3">
      <c r="A2681">
        <v>796</v>
      </c>
      <c r="B2681" t="s">
        <v>111</v>
      </c>
      <c r="C2681">
        <v>2020</v>
      </c>
      <c r="D2681" s="57">
        <v>0</v>
      </c>
      <c r="E2681" s="57">
        <v>0</v>
      </c>
      <c r="F2681" s="57">
        <v>0</v>
      </c>
      <c r="G2681" s="57">
        <v>0</v>
      </c>
      <c r="H2681" s="57">
        <v>0</v>
      </c>
      <c r="I2681" s="57">
        <v>0</v>
      </c>
      <c r="J2681" s="57">
        <v>0</v>
      </c>
      <c r="K2681" s="59" t="str">
        <f t="shared" si="164"/>
        <v>796.2020</v>
      </c>
      <c r="L2681" s="58">
        <f t="shared" si="165"/>
        <v>0</v>
      </c>
      <c r="M2681" s="58">
        <f>IFERROR(_xlfn.XLOOKUP(K2681,'02 By Fund. Year'!A:A,'02 By Fund. Year'!B:B),0)</f>
        <v>0</v>
      </c>
      <c r="N2681" s="57">
        <f t="shared" si="166"/>
        <v>0</v>
      </c>
      <c r="P2681" s="58">
        <f t="shared" si="167"/>
        <v>0</v>
      </c>
    </row>
    <row r="2682" spans="1:16" x14ac:dyDescent="0.3">
      <c r="A2682">
        <v>798</v>
      </c>
      <c r="B2682" t="s">
        <v>197</v>
      </c>
      <c r="C2682">
        <v>2020</v>
      </c>
      <c r="D2682" s="57">
        <v>0</v>
      </c>
      <c r="E2682" s="57">
        <v>0</v>
      </c>
      <c r="F2682" s="57">
        <v>0</v>
      </c>
      <c r="G2682" s="57">
        <v>0</v>
      </c>
      <c r="H2682" s="57">
        <v>0</v>
      </c>
      <c r="I2682" s="57">
        <v>0</v>
      </c>
      <c r="J2682" s="57">
        <v>0</v>
      </c>
      <c r="K2682" s="59" t="str">
        <f t="shared" si="164"/>
        <v>798.2020</v>
      </c>
      <c r="L2682" s="58">
        <f t="shared" si="165"/>
        <v>0</v>
      </c>
      <c r="M2682" s="58">
        <f>IFERROR(_xlfn.XLOOKUP(K2682,'02 By Fund. Year'!A:A,'02 By Fund. Year'!B:B),0)</f>
        <v>0</v>
      </c>
      <c r="N2682" s="57">
        <f t="shared" si="166"/>
        <v>0</v>
      </c>
      <c r="P2682" s="58">
        <f t="shared" si="167"/>
        <v>0</v>
      </c>
    </row>
    <row r="2683" spans="1:16" x14ac:dyDescent="0.3">
      <c r="A2683">
        <v>799</v>
      </c>
      <c r="B2683" t="s">
        <v>198</v>
      </c>
      <c r="C2683">
        <v>2020</v>
      </c>
      <c r="D2683" s="57">
        <v>0</v>
      </c>
      <c r="E2683" s="57">
        <v>0</v>
      </c>
      <c r="F2683" s="57">
        <v>0</v>
      </c>
      <c r="G2683" s="57">
        <v>0</v>
      </c>
      <c r="H2683" s="57">
        <v>0</v>
      </c>
      <c r="I2683" s="57">
        <v>0</v>
      </c>
      <c r="J2683" s="57">
        <v>0</v>
      </c>
      <c r="K2683" s="59" t="str">
        <f t="shared" si="164"/>
        <v>799.2020</v>
      </c>
      <c r="L2683" s="58">
        <f t="shared" si="165"/>
        <v>0</v>
      </c>
      <c r="M2683" s="58">
        <f>IFERROR(_xlfn.XLOOKUP(K2683,'02 By Fund. Year'!A:A,'02 By Fund. Year'!B:B),0)</f>
        <v>0</v>
      </c>
      <c r="N2683" s="57">
        <f t="shared" si="166"/>
        <v>0</v>
      </c>
      <c r="P2683" s="58">
        <f t="shared" si="167"/>
        <v>0</v>
      </c>
    </row>
    <row r="2684" spans="1:16" x14ac:dyDescent="0.3">
      <c r="A2684">
        <v>800</v>
      </c>
      <c r="B2684" t="s">
        <v>199</v>
      </c>
      <c r="C2684">
        <v>2020</v>
      </c>
      <c r="D2684" s="57">
        <v>0</v>
      </c>
      <c r="E2684" s="57">
        <v>0</v>
      </c>
      <c r="F2684" s="57">
        <v>0</v>
      </c>
      <c r="G2684" s="57">
        <v>0</v>
      </c>
      <c r="H2684" s="57">
        <v>0</v>
      </c>
      <c r="I2684" s="57">
        <v>0</v>
      </c>
      <c r="J2684" s="57">
        <v>0</v>
      </c>
      <c r="K2684" s="59" t="str">
        <f t="shared" si="164"/>
        <v>800.2020</v>
      </c>
      <c r="L2684" s="58">
        <f t="shared" si="165"/>
        <v>0</v>
      </c>
      <c r="M2684" s="58">
        <f>IFERROR(_xlfn.XLOOKUP(K2684,'02 By Fund. Year'!A:A,'02 By Fund. Year'!B:B),0)</f>
        <v>0</v>
      </c>
      <c r="N2684" s="57">
        <f t="shared" si="166"/>
        <v>0</v>
      </c>
      <c r="P2684" s="58">
        <f t="shared" si="167"/>
        <v>0</v>
      </c>
    </row>
    <row r="2685" spans="1:16" x14ac:dyDescent="0.3">
      <c r="A2685">
        <v>801</v>
      </c>
      <c r="B2685" t="s">
        <v>200</v>
      </c>
      <c r="C2685">
        <v>2020</v>
      </c>
      <c r="D2685" s="57">
        <v>0</v>
      </c>
      <c r="E2685" s="57">
        <v>0</v>
      </c>
      <c r="F2685" s="57">
        <v>0</v>
      </c>
      <c r="G2685" s="57">
        <v>0</v>
      </c>
      <c r="H2685" s="57">
        <v>0</v>
      </c>
      <c r="I2685" s="57">
        <v>0</v>
      </c>
      <c r="J2685" s="57">
        <v>0</v>
      </c>
      <c r="K2685" s="59" t="str">
        <f t="shared" si="164"/>
        <v>801.2020</v>
      </c>
      <c r="L2685" s="58">
        <f t="shared" si="165"/>
        <v>0</v>
      </c>
      <c r="M2685" s="58">
        <f>IFERROR(_xlfn.XLOOKUP(K2685,'02 By Fund. Year'!A:A,'02 By Fund. Year'!B:B),0)</f>
        <v>0</v>
      </c>
      <c r="N2685" s="57">
        <f>SUM(L2685:M2685)</f>
        <v>0</v>
      </c>
      <c r="P2685" s="58">
        <f t="shared" si="167"/>
        <v>0</v>
      </c>
    </row>
    <row r="2686" spans="1:16" x14ac:dyDescent="0.3">
      <c r="A2686">
        <v>802</v>
      </c>
      <c r="B2686" t="s">
        <v>201</v>
      </c>
      <c r="C2686">
        <v>2020</v>
      </c>
      <c r="D2686" s="57">
        <v>0</v>
      </c>
      <c r="E2686" s="57">
        <v>0</v>
      </c>
      <c r="F2686" s="57">
        <v>0</v>
      </c>
      <c r="G2686" s="57">
        <v>0</v>
      </c>
      <c r="H2686" s="57">
        <v>0</v>
      </c>
      <c r="I2686" s="57">
        <v>0</v>
      </c>
      <c r="J2686" s="57">
        <v>0</v>
      </c>
      <c r="K2686" s="59" t="str">
        <f t="shared" si="164"/>
        <v>802.2020</v>
      </c>
      <c r="L2686" s="58">
        <f t="shared" si="165"/>
        <v>0</v>
      </c>
      <c r="M2686" s="58">
        <f>IFERROR(_xlfn.XLOOKUP(K2686,'02 By Fund. Year'!A:A,'02 By Fund. Year'!B:B),0)</f>
        <v>0</v>
      </c>
      <c r="N2686" s="57">
        <f>SUM(L2686:M2686)</f>
        <v>0</v>
      </c>
      <c r="P2686" s="58">
        <f t="shared" si="167"/>
        <v>0</v>
      </c>
    </row>
    <row r="2687" spans="1:16" x14ac:dyDescent="0.3">
      <c r="A2687" t="s">
        <v>205</v>
      </c>
      <c r="D2687" s="57">
        <v>1767652227.5499971</v>
      </c>
      <c r="E2687" s="57">
        <v>574292.52999999991</v>
      </c>
      <c r="F2687" s="57">
        <v>-3617538.5400000005</v>
      </c>
      <c r="G2687" s="57">
        <v>126929.46000000028</v>
      </c>
      <c r="H2687" s="57">
        <v>1690569665.7699986</v>
      </c>
      <c r="I2687" s="57">
        <v>44517138.900000043</v>
      </c>
      <c r="J2687" s="57">
        <v>29395247.409999982</v>
      </c>
      <c r="K2687" s="59" t="str">
        <f t="shared" si="164"/>
        <v>Grand Total.</v>
      </c>
      <c r="L2687" s="58"/>
      <c r="M2687" s="58"/>
      <c r="N2687" s="57"/>
      <c r="P2687" s="58"/>
    </row>
    <row r="2689" spans="12:16" x14ac:dyDescent="0.3">
      <c r="L2689" s="57"/>
      <c r="M2689" s="57"/>
    </row>
    <row r="2690" spans="12:16" x14ac:dyDescent="0.3">
      <c r="P2690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4ABC-4646-4B60-9728-0F09F5D7E476}">
  <dimension ref="A1:B1685"/>
  <sheetViews>
    <sheetView workbookViewId="0">
      <selection activeCell="B54" sqref="B54"/>
    </sheetView>
  </sheetViews>
  <sheetFormatPr defaultRowHeight="13" x14ac:dyDescent="0.3"/>
  <cols>
    <col min="1" max="1" width="8.796875" style="66"/>
    <col min="2" max="2" width="14" style="67" bestFit="1" customWidth="1"/>
  </cols>
  <sheetData>
    <row r="1" spans="1:2" x14ac:dyDescent="0.3">
      <c r="B1" s="61" t="s">
        <v>216</v>
      </c>
    </row>
    <row r="2" spans="1:2" x14ac:dyDescent="0.3">
      <c r="B2" s="63" t="s">
        <v>218</v>
      </c>
    </row>
    <row r="3" spans="1:2" x14ac:dyDescent="0.3">
      <c r="B3" s="63" t="s">
        <v>219</v>
      </c>
    </row>
    <row r="4" spans="1:2" x14ac:dyDescent="0.3">
      <c r="A4" s="67" t="s">
        <v>223</v>
      </c>
      <c r="B4" s="63" t="s">
        <v>221</v>
      </c>
    </row>
    <row r="5" spans="1:2" x14ac:dyDescent="0.3">
      <c r="A5" s="66" t="s">
        <v>224</v>
      </c>
      <c r="B5" s="67">
        <v>-762931.25</v>
      </c>
    </row>
    <row r="6" spans="1:2" x14ac:dyDescent="0.3">
      <c r="A6" s="66" t="s">
        <v>225</v>
      </c>
      <c r="B6" s="67">
        <v>1142986.3800000001</v>
      </c>
    </row>
    <row r="7" spans="1:2" x14ac:dyDescent="0.3">
      <c r="A7" s="66" t="s">
        <v>226</v>
      </c>
      <c r="B7" s="67">
        <v>406048.45</v>
      </c>
    </row>
    <row r="8" spans="1:2" x14ac:dyDescent="0.3">
      <c r="A8" s="66" t="s">
        <v>227</v>
      </c>
      <c r="B8" s="67">
        <v>25264.92</v>
      </c>
    </row>
    <row r="9" spans="1:2" x14ac:dyDescent="0.3">
      <c r="A9" s="66" t="s">
        <v>228</v>
      </c>
      <c r="B9" s="67">
        <v>27610.650000000005</v>
      </c>
    </row>
    <row r="10" spans="1:2" x14ac:dyDescent="0.3">
      <c r="A10" s="66" t="s">
        <v>229</v>
      </c>
      <c r="B10" s="67">
        <v>5837.07</v>
      </c>
    </row>
    <row r="11" spans="1:2" x14ac:dyDescent="0.3">
      <c r="A11" s="66" t="s">
        <v>230</v>
      </c>
      <c r="B11" s="67">
        <v>-281.01999999999987</v>
      </c>
    </row>
    <row r="12" spans="1:2" x14ac:dyDescent="0.3">
      <c r="A12" s="66" t="s">
        <v>231</v>
      </c>
      <c r="B12" s="67">
        <v>0</v>
      </c>
    </row>
    <row r="13" spans="1:2" x14ac:dyDescent="0.3">
      <c r="A13" s="66" t="s">
        <v>232</v>
      </c>
      <c r="B13" s="67">
        <v>0</v>
      </c>
    </row>
    <row r="14" spans="1:2" x14ac:dyDescent="0.3">
      <c r="A14" s="66" t="s">
        <v>233</v>
      </c>
      <c r="B14" s="67">
        <v>0</v>
      </c>
    </row>
    <row r="15" spans="1:2" x14ac:dyDescent="0.3">
      <c r="A15" s="66" t="s">
        <v>234</v>
      </c>
      <c r="B15" s="67">
        <v>0</v>
      </c>
    </row>
    <row r="16" spans="1:2" x14ac:dyDescent="0.3">
      <c r="A16" s="66" t="s">
        <v>235</v>
      </c>
      <c r="B16" s="67">
        <v>0</v>
      </c>
    </row>
    <row r="17" spans="1:2" x14ac:dyDescent="0.3">
      <c r="A17" s="66" t="s">
        <v>236</v>
      </c>
      <c r="B17" s="67">
        <v>0</v>
      </c>
    </row>
    <row r="18" spans="1:2" x14ac:dyDescent="0.3">
      <c r="A18" s="66" t="s">
        <v>237</v>
      </c>
      <c r="B18" s="67">
        <v>0</v>
      </c>
    </row>
    <row r="19" spans="1:2" x14ac:dyDescent="0.3">
      <c r="A19" s="66" t="s">
        <v>238</v>
      </c>
      <c r="B19" s="67">
        <v>0</v>
      </c>
    </row>
    <row r="20" spans="1:2" x14ac:dyDescent="0.3">
      <c r="A20" s="66" t="s">
        <v>239</v>
      </c>
      <c r="B20" s="67">
        <v>0</v>
      </c>
    </row>
    <row r="21" spans="1:2" x14ac:dyDescent="0.3">
      <c r="A21" s="66" t="s">
        <v>240</v>
      </c>
      <c r="B21" s="67">
        <v>0</v>
      </c>
    </row>
    <row r="22" spans="1:2" x14ac:dyDescent="0.3">
      <c r="A22" s="66" t="s">
        <v>241</v>
      </c>
      <c r="B22" s="67">
        <v>0</v>
      </c>
    </row>
    <row r="23" spans="1:2" x14ac:dyDescent="0.3">
      <c r="A23" s="66" t="s">
        <v>242</v>
      </c>
      <c r="B23" s="67">
        <v>0</v>
      </c>
    </row>
    <row r="24" spans="1:2" x14ac:dyDescent="0.3">
      <c r="A24" s="66" t="s">
        <v>243</v>
      </c>
      <c r="B24" s="67">
        <v>0</v>
      </c>
    </row>
    <row r="25" spans="1:2" x14ac:dyDescent="0.3">
      <c r="A25" s="66" t="s">
        <v>244</v>
      </c>
      <c r="B25" s="67">
        <v>0</v>
      </c>
    </row>
    <row r="26" spans="1:2" x14ac:dyDescent="0.3">
      <c r="A26" s="66" t="s">
        <v>245</v>
      </c>
      <c r="B26" s="67">
        <v>0</v>
      </c>
    </row>
    <row r="27" spans="1:2" x14ac:dyDescent="0.3">
      <c r="A27" s="66" t="s">
        <v>246</v>
      </c>
      <c r="B27" s="67">
        <v>0</v>
      </c>
    </row>
    <row r="28" spans="1:2" x14ac:dyDescent="0.3">
      <c r="A28" s="66" t="s">
        <v>247</v>
      </c>
      <c r="B28" s="67">
        <v>0</v>
      </c>
    </row>
    <row r="29" spans="1:2" x14ac:dyDescent="0.3">
      <c r="A29" s="66" t="s">
        <v>248</v>
      </c>
      <c r="B29" s="67">
        <v>0</v>
      </c>
    </row>
    <row r="30" spans="1:2" x14ac:dyDescent="0.3">
      <c r="A30" s="66" t="s">
        <v>249</v>
      </c>
      <c r="B30" s="67">
        <v>0</v>
      </c>
    </row>
    <row r="31" spans="1:2" x14ac:dyDescent="0.3">
      <c r="A31" s="66" t="s">
        <v>250</v>
      </c>
      <c r="B31" s="67">
        <v>0</v>
      </c>
    </row>
    <row r="32" spans="1:2" x14ac:dyDescent="0.3">
      <c r="A32" s="74">
        <v>100.2025</v>
      </c>
      <c r="B32" s="75">
        <v>-5078.8200000000006</v>
      </c>
    </row>
    <row r="33" spans="1:2" x14ac:dyDescent="0.3">
      <c r="A33" s="74">
        <v>100.2024</v>
      </c>
      <c r="B33" s="75">
        <v>9082.8200000000015</v>
      </c>
    </row>
    <row r="34" spans="1:2" x14ac:dyDescent="0.3">
      <c r="A34" s="74">
        <v>100.20229999999999</v>
      </c>
      <c r="B34" s="75">
        <v>3117.1800000000003</v>
      </c>
    </row>
    <row r="35" spans="1:2" x14ac:dyDescent="0.3">
      <c r="A35" s="74">
        <v>100.2022</v>
      </c>
      <c r="B35" s="75">
        <v>180.47</v>
      </c>
    </row>
    <row r="36" spans="1:2" x14ac:dyDescent="0.3">
      <c r="A36" s="74">
        <v>100.2021</v>
      </c>
      <c r="B36" s="75">
        <v>191.47</v>
      </c>
    </row>
    <row r="37" spans="1:2" x14ac:dyDescent="0.3">
      <c r="A37" s="76" t="s">
        <v>229</v>
      </c>
      <c r="B37" s="75">
        <v>48.41</v>
      </c>
    </row>
    <row r="38" spans="1:2" x14ac:dyDescent="0.3">
      <c r="A38" s="74">
        <v>100.20189999999999</v>
      </c>
      <c r="B38" s="75">
        <v>-0.65</v>
      </c>
    </row>
    <row r="39" spans="1:2" x14ac:dyDescent="0.3">
      <c r="A39" s="66" t="s">
        <v>251</v>
      </c>
      <c r="B39" s="67">
        <v>-1159.3</v>
      </c>
    </row>
    <row r="40" spans="1:2" x14ac:dyDescent="0.3">
      <c r="A40" s="66" t="s">
        <v>252</v>
      </c>
      <c r="B40" s="67">
        <v>1931.15</v>
      </c>
    </row>
    <row r="41" spans="1:2" x14ac:dyDescent="0.3">
      <c r="A41" s="66" t="s">
        <v>253</v>
      </c>
      <c r="B41" s="67">
        <v>356.59</v>
      </c>
    </row>
    <row r="42" spans="1:2" x14ac:dyDescent="0.3">
      <c r="A42" s="66" t="s">
        <v>254</v>
      </c>
      <c r="B42" s="67">
        <v>23.139999999999997</v>
      </c>
    </row>
    <row r="43" spans="1:2" x14ac:dyDescent="0.3">
      <c r="A43" s="66" t="s">
        <v>255</v>
      </c>
      <c r="B43" s="67">
        <v>26.770000000000003</v>
      </c>
    </row>
    <row r="44" spans="1:2" x14ac:dyDescent="0.3">
      <c r="A44" s="66" t="s">
        <v>256</v>
      </c>
      <c r="B44" s="67">
        <v>-5.0000000000000044E-2</v>
      </c>
    </row>
    <row r="45" spans="1:2" x14ac:dyDescent="0.3">
      <c r="A45" s="66" t="s">
        <v>257</v>
      </c>
      <c r="B45" s="67">
        <v>-0.51</v>
      </c>
    </row>
    <row r="46" spans="1:2" x14ac:dyDescent="0.3">
      <c r="A46" s="66" t="s">
        <v>258</v>
      </c>
      <c r="B46" s="67">
        <v>0</v>
      </c>
    </row>
    <row r="47" spans="1:2" x14ac:dyDescent="0.3">
      <c r="A47" s="66" t="s">
        <v>259</v>
      </c>
      <c r="B47" s="67">
        <v>0</v>
      </c>
    </row>
    <row r="48" spans="1:2" x14ac:dyDescent="0.3">
      <c r="A48" s="66" t="s">
        <v>260</v>
      </c>
      <c r="B48" s="67">
        <v>0</v>
      </c>
    </row>
    <row r="49" spans="1:2" x14ac:dyDescent="0.3">
      <c r="A49" s="66" t="s">
        <v>261</v>
      </c>
      <c r="B49" s="67">
        <v>0</v>
      </c>
    </row>
    <row r="50" spans="1:2" x14ac:dyDescent="0.3">
      <c r="A50" s="66" t="s">
        <v>262</v>
      </c>
      <c r="B50" s="67">
        <v>0</v>
      </c>
    </row>
    <row r="51" spans="1:2" x14ac:dyDescent="0.3">
      <c r="A51" s="66" t="s">
        <v>263</v>
      </c>
      <c r="B51" s="67">
        <v>0</v>
      </c>
    </row>
    <row r="52" spans="1:2" x14ac:dyDescent="0.3">
      <c r="A52" s="66" t="s">
        <v>264</v>
      </c>
      <c r="B52" s="67">
        <v>0</v>
      </c>
    </row>
    <row r="53" spans="1:2" x14ac:dyDescent="0.3">
      <c r="A53" s="66" t="s">
        <v>265</v>
      </c>
      <c r="B53" s="67">
        <v>0</v>
      </c>
    </row>
    <row r="54" spans="1:2" x14ac:dyDescent="0.3">
      <c r="A54" s="66" t="s">
        <v>266</v>
      </c>
      <c r="B54" s="67">
        <v>0</v>
      </c>
    </row>
    <row r="55" spans="1:2" x14ac:dyDescent="0.3">
      <c r="A55" s="66" t="s">
        <v>267</v>
      </c>
      <c r="B55" s="67">
        <v>0</v>
      </c>
    </row>
    <row r="56" spans="1:2" x14ac:dyDescent="0.3">
      <c r="A56" s="66" t="s">
        <v>268</v>
      </c>
      <c r="B56" s="67">
        <v>0</v>
      </c>
    </row>
    <row r="57" spans="1:2" x14ac:dyDescent="0.3">
      <c r="A57" s="66" t="s">
        <v>269</v>
      </c>
      <c r="B57" s="67">
        <v>0</v>
      </c>
    </row>
    <row r="58" spans="1:2" x14ac:dyDescent="0.3">
      <c r="A58" s="66" t="s">
        <v>270</v>
      </c>
      <c r="B58" s="67">
        <v>0</v>
      </c>
    </row>
    <row r="59" spans="1:2" x14ac:dyDescent="0.3">
      <c r="A59" s="66" t="s">
        <v>271</v>
      </c>
      <c r="B59" s="67">
        <v>0</v>
      </c>
    </row>
    <row r="60" spans="1:2" x14ac:dyDescent="0.3">
      <c r="A60" s="66" t="s">
        <v>272</v>
      </c>
      <c r="B60" s="67">
        <v>0</v>
      </c>
    </row>
    <row r="61" spans="1:2" x14ac:dyDescent="0.3">
      <c r="A61" s="66" t="s">
        <v>273</v>
      </c>
      <c r="B61" s="67">
        <v>0</v>
      </c>
    </row>
    <row r="62" spans="1:2" x14ac:dyDescent="0.3">
      <c r="A62" s="66" t="s">
        <v>274</v>
      </c>
      <c r="B62" s="67">
        <v>0</v>
      </c>
    </row>
    <row r="63" spans="1:2" x14ac:dyDescent="0.3">
      <c r="A63" s="66" t="s">
        <v>275</v>
      </c>
      <c r="B63" s="67">
        <v>0</v>
      </c>
    </row>
    <row r="64" spans="1:2" x14ac:dyDescent="0.3">
      <c r="A64" s="66" t="s">
        <v>276</v>
      </c>
      <c r="B64" s="67">
        <v>-75789.639999999985</v>
      </c>
    </row>
    <row r="65" spans="1:2" x14ac:dyDescent="0.3">
      <c r="A65" s="66" t="s">
        <v>277</v>
      </c>
      <c r="B65" s="67">
        <v>113400.25000000001</v>
      </c>
    </row>
    <row r="66" spans="1:2" x14ac:dyDescent="0.3">
      <c r="A66" s="66" t="s">
        <v>278</v>
      </c>
      <c r="B66" s="67">
        <v>40232.82</v>
      </c>
    </row>
    <row r="67" spans="1:2" x14ac:dyDescent="0.3">
      <c r="A67" s="66" t="s">
        <v>279</v>
      </c>
      <c r="B67" s="67">
        <v>2480.6999999999998</v>
      </c>
    </row>
    <row r="68" spans="1:2" x14ac:dyDescent="0.3">
      <c r="A68" s="66" t="s">
        <v>280</v>
      </c>
      <c r="B68" s="67">
        <v>2704.1299999999997</v>
      </c>
    </row>
    <row r="69" spans="1:2" x14ac:dyDescent="0.3">
      <c r="A69" s="66" t="s">
        <v>281</v>
      </c>
      <c r="B69" s="67">
        <v>559.74000000000012</v>
      </c>
    </row>
    <row r="70" spans="1:2" x14ac:dyDescent="0.3">
      <c r="A70" s="66" t="s">
        <v>282</v>
      </c>
      <c r="B70" s="67">
        <v>-27.169999999999998</v>
      </c>
    </row>
    <row r="71" spans="1:2" x14ac:dyDescent="0.3">
      <c r="A71" s="66" t="s">
        <v>283</v>
      </c>
      <c r="B71" s="67">
        <v>-1.0000000000001119E-2</v>
      </c>
    </row>
    <row r="72" spans="1:2" x14ac:dyDescent="0.3">
      <c r="A72" s="66" t="s">
        <v>284</v>
      </c>
      <c r="B72" s="67">
        <v>0</v>
      </c>
    </row>
    <row r="73" spans="1:2" x14ac:dyDescent="0.3">
      <c r="A73" s="66" t="s">
        <v>285</v>
      </c>
      <c r="B73" s="67">
        <v>0</v>
      </c>
    </row>
    <row r="74" spans="1:2" x14ac:dyDescent="0.3">
      <c r="A74" s="66" t="s">
        <v>286</v>
      </c>
      <c r="B74" s="67">
        <v>0</v>
      </c>
    </row>
    <row r="75" spans="1:2" x14ac:dyDescent="0.3">
      <c r="A75" s="66" t="s">
        <v>287</v>
      </c>
      <c r="B75" s="67">
        <v>0</v>
      </c>
    </row>
    <row r="76" spans="1:2" x14ac:dyDescent="0.3">
      <c r="A76" s="66" t="s">
        <v>288</v>
      </c>
      <c r="B76" s="67">
        <v>0</v>
      </c>
    </row>
    <row r="77" spans="1:2" x14ac:dyDescent="0.3">
      <c r="A77" s="66" t="s">
        <v>289</v>
      </c>
      <c r="B77" s="67">
        <v>0</v>
      </c>
    </row>
    <row r="78" spans="1:2" x14ac:dyDescent="0.3">
      <c r="A78" s="66" t="s">
        <v>290</v>
      </c>
      <c r="B78" s="67">
        <v>0</v>
      </c>
    </row>
    <row r="79" spans="1:2" x14ac:dyDescent="0.3">
      <c r="A79" s="66" t="s">
        <v>291</v>
      </c>
      <c r="B79" s="67">
        <v>0</v>
      </c>
    </row>
    <row r="80" spans="1:2" x14ac:dyDescent="0.3">
      <c r="A80" s="66" t="s">
        <v>292</v>
      </c>
      <c r="B80" s="67">
        <v>0</v>
      </c>
    </row>
    <row r="81" spans="1:2" x14ac:dyDescent="0.3">
      <c r="A81" s="66" t="s">
        <v>293</v>
      </c>
      <c r="B81" s="67">
        <v>0</v>
      </c>
    </row>
    <row r="82" spans="1:2" x14ac:dyDescent="0.3">
      <c r="A82" s="66" t="s">
        <v>294</v>
      </c>
      <c r="B82" s="67">
        <v>0</v>
      </c>
    </row>
    <row r="83" spans="1:2" x14ac:dyDescent="0.3">
      <c r="A83" s="66" t="s">
        <v>295</v>
      </c>
      <c r="B83" s="67">
        <v>0</v>
      </c>
    </row>
    <row r="84" spans="1:2" x14ac:dyDescent="0.3">
      <c r="A84" s="66" t="s">
        <v>296</v>
      </c>
      <c r="B84" s="67">
        <v>0</v>
      </c>
    </row>
    <row r="85" spans="1:2" x14ac:dyDescent="0.3">
      <c r="A85" s="66" t="s">
        <v>297</v>
      </c>
      <c r="B85" s="67">
        <v>0</v>
      </c>
    </row>
    <row r="86" spans="1:2" x14ac:dyDescent="0.3">
      <c r="A86" s="66" t="s">
        <v>298</v>
      </c>
      <c r="B86" s="67">
        <v>0</v>
      </c>
    </row>
    <row r="87" spans="1:2" x14ac:dyDescent="0.3">
      <c r="A87" s="66" t="s">
        <v>299</v>
      </c>
      <c r="B87" s="67">
        <v>-153725.37</v>
      </c>
    </row>
    <row r="88" spans="1:2" x14ac:dyDescent="0.3">
      <c r="A88" s="66" t="s">
        <v>300</v>
      </c>
      <c r="B88" s="67">
        <v>240229.44999999995</v>
      </c>
    </row>
    <row r="89" spans="1:2" x14ac:dyDescent="0.3">
      <c r="A89" s="66" t="s">
        <v>301</v>
      </c>
      <c r="B89" s="67">
        <v>85638.25</v>
      </c>
    </row>
    <row r="90" spans="1:2" x14ac:dyDescent="0.3">
      <c r="A90" s="66" t="s">
        <v>302</v>
      </c>
      <c r="B90" s="67">
        <v>4761.8500000000004</v>
      </c>
    </row>
    <row r="91" spans="1:2" x14ac:dyDescent="0.3">
      <c r="A91" s="66" t="s">
        <v>303</v>
      </c>
      <c r="B91" s="67">
        <v>5259.12</v>
      </c>
    </row>
    <row r="92" spans="1:2" x14ac:dyDescent="0.3">
      <c r="A92" s="66" t="s">
        <v>304</v>
      </c>
      <c r="B92" s="67">
        <v>1097.8899999999999</v>
      </c>
    </row>
    <row r="93" spans="1:2" x14ac:dyDescent="0.3">
      <c r="A93" s="66" t="s">
        <v>305</v>
      </c>
      <c r="B93" s="67">
        <v>-53.160000000000046</v>
      </c>
    </row>
    <row r="94" spans="1:2" x14ac:dyDescent="0.3">
      <c r="A94" s="66" t="s">
        <v>306</v>
      </c>
      <c r="B94" s="67">
        <v>1.0000000000000675E-2</v>
      </c>
    </row>
    <row r="95" spans="1:2" x14ac:dyDescent="0.3">
      <c r="A95" s="66" t="s">
        <v>307</v>
      </c>
      <c r="B95" s="67">
        <v>0</v>
      </c>
    </row>
    <row r="96" spans="1:2" x14ac:dyDescent="0.3">
      <c r="A96" s="66" t="s">
        <v>308</v>
      </c>
      <c r="B96" s="67">
        <v>0</v>
      </c>
    </row>
    <row r="97" spans="1:2" x14ac:dyDescent="0.3">
      <c r="A97" s="66" t="s">
        <v>309</v>
      </c>
      <c r="B97" s="67">
        <v>0</v>
      </c>
    </row>
    <row r="98" spans="1:2" x14ac:dyDescent="0.3">
      <c r="A98" s="66" t="s">
        <v>310</v>
      </c>
      <c r="B98" s="67">
        <v>0</v>
      </c>
    </row>
    <row r="99" spans="1:2" x14ac:dyDescent="0.3">
      <c r="A99" s="66" t="s">
        <v>311</v>
      </c>
      <c r="B99" s="67">
        <v>0</v>
      </c>
    </row>
    <row r="100" spans="1:2" x14ac:dyDescent="0.3">
      <c r="A100" s="66" t="s">
        <v>312</v>
      </c>
      <c r="B100" s="67">
        <v>0</v>
      </c>
    </row>
    <row r="101" spans="1:2" x14ac:dyDescent="0.3">
      <c r="A101" s="66" t="s">
        <v>313</v>
      </c>
      <c r="B101" s="67">
        <v>0</v>
      </c>
    </row>
    <row r="102" spans="1:2" x14ac:dyDescent="0.3">
      <c r="A102" s="66" t="s">
        <v>314</v>
      </c>
      <c r="B102" s="67">
        <v>0</v>
      </c>
    </row>
    <row r="103" spans="1:2" x14ac:dyDescent="0.3">
      <c r="A103" s="66" t="s">
        <v>315</v>
      </c>
      <c r="B103" s="67">
        <v>0</v>
      </c>
    </row>
    <row r="104" spans="1:2" x14ac:dyDescent="0.3">
      <c r="A104" s="66" t="s">
        <v>316</v>
      </c>
      <c r="B104" s="67">
        <v>0</v>
      </c>
    </row>
    <row r="105" spans="1:2" x14ac:dyDescent="0.3">
      <c r="A105" s="66" t="s">
        <v>317</v>
      </c>
      <c r="B105" s="67">
        <v>0</v>
      </c>
    </row>
    <row r="106" spans="1:2" x14ac:dyDescent="0.3">
      <c r="A106" s="66" t="s">
        <v>318</v>
      </c>
      <c r="B106" s="67">
        <v>0</v>
      </c>
    </row>
    <row r="107" spans="1:2" x14ac:dyDescent="0.3">
      <c r="A107" s="66" t="s">
        <v>319</v>
      </c>
      <c r="B107" s="67">
        <v>0</v>
      </c>
    </row>
    <row r="108" spans="1:2" x14ac:dyDescent="0.3">
      <c r="A108" s="66" t="s">
        <v>320</v>
      </c>
      <c r="B108" s="67">
        <v>0</v>
      </c>
    </row>
    <row r="109" spans="1:2" x14ac:dyDescent="0.3">
      <c r="A109" s="66" t="s">
        <v>321</v>
      </c>
      <c r="B109" s="67">
        <v>0</v>
      </c>
    </row>
    <row r="110" spans="1:2" x14ac:dyDescent="0.3">
      <c r="A110" s="66" t="s">
        <v>322</v>
      </c>
      <c r="B110" s="67">
        <v>0</v>
      </c>
    </row>
    <row r="111" spans="1:2" x14ac:dyDescent="0.3">
      <c r="A111" s="66" t="s">
        <v>323</v>
      </c>
      <c r="B111" s="67">
        <v>0</v>
      </c>
    </row>
    <row r="112" spans="1:2" x14ac:dyDescent="0.3">
      <c r="A112" s="66" t="s">
        <v>324</v>
      </c>
      <c r="B112" s="67">
        <v>0</v>
      </c>
    </row>
    <row r="113" spans="1:2" x14ac:dyDescent="0.3">
      <c r="A113" s="66" t="s">
        <v>325</v>
      </c>
      <c r="B113" s="67">
        <v>0</v>
      </c>
    </row>
    <row r="114" spans="1:2" x14ac:dyDescent="0.3">
      <c r="A114" s="66" t="s">
        <v>326</v>
      </c>
      <c r="B114" s="67">
        <v>-25747.18</v>
      </c>
    </row>
    <row r="115" spans="1:2" x14ac:dyDescent="0.3">
      <c r="A115" s="66" t="s">
        <v>327</v>
      </c>
      <c r="B115" s="67">
        <v>40233.990000000005</v>
      </c>
    </row>
    <row r="116" spans="1:2" x14ac:dyDescent="0.3">
      <c r="A116" s="66" t="s">
        <v>328</v>
      </c>
      <c r="B116" s="67">
        <v>14342.640000000001</v>
      </c>
    </row>
    <row r="117" spans="1:2" x14ac:dyDescent="0.3">
      <c r="A117" s="66" t="s">
        <v>329</v>
      </c>
      <c r="B117" s="67">
        <v>888.38999999999987</v>
      </c>
    </row>
    <row r="118" spans="1:2" x14ac:dyDescent="0.3">
      <c r="A118" s="66" t="s">
        <v>330</v>
      </c>
      <c r="B118" s="67">
        <v>981.13</v>
      </c>
    </row>
    <row r="119" spans="1:2" x14ac:dyDescent="0.3">
      <c r="A119" s="66" t="s">
        <v>331</v>
      </c>
      <c r="B119" s="67">
        <v>204.81</v>
      </c>
    </row>
    <row r="120" spans="1:2" x14ac:dyDescent="0.3">
      <c r="A120" s="66" t="s">
        <v>332</v>
      </c>
      <c r="B120" s="67">
        <v>-9.9300000000000033</v>
      </c>
    </row>
    <row r="121" spans="1:2" x14ac:dyDescent="0.3">
      <c r="A121" s="66" t="s">
        <v>333</v>
      </c>
      <c r="B121" s="67">
        <v>0</v>
      </c>
    </row>
    <row r="122" spans="1:2" x14ac:dyDescent="0.3">
      <c r="A122" s="66" t="s">
        <v>334</v>
      </c>
      <c r="B122" s="67">
        <v>0</v>
      </c>
    </row>
    <row r="123" spans="1:2" x14ac:dyDescent="0.3">
      <c r="A123" s="66" t="s">
        <v>335</v>
      </c>
      <c r="B123" s="67">
        <v>0</v>
      </c>
    </row>
    <row r="124" spans="1:2" x14ac:dyDescent="0.3">
      <c r="A124" s="66" t="s">
        <v>336</v>
      </c>
      <c r="B124" s="67">
        <v>0</v>
      </c>
    </row>
    <row r="125" spans="1:2" x14ac:dyDescent="0.3">
      <c r="A125" s="66" t="s">
        <v>337</v>
      </c>
      <c r="B125" s="67">
        <v>0</v>
      </c>
    </row>
    <row r="126" spans="1:2" x14ac:dyDescent="0.3">
      <c r="A126" s="66" t="s">
        <v>338</v>
      </c>
      <c r="B126" s="67">
        <v>0</v>
      </c>
    </row>
    <row r="127" spans="1:2" x14ac:dyDescent="0.3">
      <c r="A127" s="66" t="s">
        <v>339</v>
      </c>
      <c r="B127" s="67">
        <v>0</v>
      </c>
    </row>
    <row r="128" spans="1:2" x14ac:dyDescent="0.3">
      <c r="A128" s="66" t="s">
        <v>340</v>
      </c>
      <c r="B128" s="67">
        <v>0</v>
      </c>
    </row>
    <row r="129" spans="1:2" x14ac:dyDescent="0.3">
      <c r="A129" s="66" t="s">
        <v>341</v>
      </c>
      <c r="B129" s="67">
        <v>0</v>
      </c>
    </row>
    <row r="130" spans="1:2" x14ac:dyDescent="0.3">
      <c r="A130" s="66" t="s">
        <v>342</v>
      </c>
      <c r="B130" s="67">
        <v>0</v>
      </c>
    </row>
    <row r="131" spans="1:2" x14ac:dyDescent="0.3">
      <c r="A131" s="66" t="s">
        <v>343</v>
      </c>
      <c r="B131" s="67">
        <v>0</v>
      </c>
    </row>
    <row r="132" spans="1:2" x14ac:dyDescent="0.3">
      <c r="A132" s="66" t="s">
        <v>344</v>
      </c>
      <c r="B132" s="67">
        <v>0</v>
      </c>
    </row>
    <row r="133" spans="1:2" x14ac:dyDescent="0.3">
      <c r="A133" s="66" t="s">
        <v>345</v>
      </c>
      <c r="B133" s="67">
        <v>0</v>
      </c>
    </row>
    <row r="134" spans="1:2" x14ac:dyDescent="0.3">
      <c r="A134" s="66" t="s">
        <v>346</v>
      </c>
      <c r="B134" s="67">
        <v>0</v>
      </c>
    </row>
    <row r="135" spans="1:2" x14ac:dyDescent="0.3">
      <c r="A135" s="66" t="s">
        <v>347</v>
      </c>
      <c r="B135" s="67">
        <v>0</v>
      </c>
    </row>
    <row r="136" spans="1:2" x14ac:dyDescent="0.3">
      <c r="A136" s="66" t="s">
        <v>348</v>
      </c>
      <c r="B136" s="67">
        <v>0</v>
      </c>
    </row>
    <row r="137" spans="1:2" x14ac:dyDescent="0.3">
      <c r="A137" s="66" t="s">
        <v>349</v>
      </c>
      <c r="B137" s="67">
        <v>0</v>
      </c>
    </row>
    <row r="138" spans="1:2" x14ac:dyDescent="0.3">
      <c r="A138" s="66" t="s">
        <v>350</v>
      </c>
      <c r="B138" s="67">
        <v>0</v>
      </c>
    </row>
    <row r="139" spans="1:2" x14ac:dyDescent="0.3">
      <c r="A139" s="66" t="s">
        <v>351</v>
      </c>
      <c r="B139" s="67">
        <v>0</v>
      </c>
    </row>
    <row r="140" spans="1:2" x14ac:dyDescent="0.3">
      <c r="A140" s="66" t="s">
        <v>352</v>
      </c>
      <c r="B140" s="67">
        <v>0</v>
      </c>
    </row>
    <row r="141" spans="1:2" x14ac:dyDescent="0.3">
      <c r="A141" s="66" t="s">
        <v>353</v>
      </c>
      <c r="B141" s="67">
        <v>-5464.4199999999992</v>
      </c>
    </row>
    <row r="142" spans="1:2" x14ac:dyDescent="0.3">
      <c r="A142" s="66" t="s">
        <v>354</v>
      </c>
      <c r="B142" s="67">
        <v>8380.26</v>
      </c>
    </row>
    <row r="143" spans="1:2" x14ac:dyDescent="0.3">
      <c r="A143" s="66" t="s">
        <v>355</v>
      </c>
      <c r="B143" s="67">
        <v>2783.17</v>
      </c>
    </row>
    <row r="144" spans="1:2" x14ac:dyDescent="0.3">
      <c r="A144" s="66" t="s">
        <v>356</v>
      </c>
      <c r="B144" s="67">
        <v>159.55000000000001</v>
      </c>
    </row>
    <row r="145" spans="1:2" x14ac:dyDescent="0.3">
      <c r="A145" s="66" t="s">
        <v>357</v>
      </c>
      <c r="B145" s="67">
        <v>163.79</v>
      </c>
    </row>
    <row r="146" spans="1:2" x14ac:dyDescent="0.3">
      <c r="A146" s="66" t="s">
        <v>358</v>
      </c>
      <c r="B146" s="67">
        <v>-0.57000000000000028</v>
      </c>
    </row>
    <row r="147" spans="1:2" x14ac:dyDescent="0.3">
      <c r="A147" s="66" t="s">
        <v>359</v>
      </c>
      <c r="B147" s="67">
        <v>-1.4200000000000008</v>
      </c>
    </row>
    <row r="148" spans="1:2" x14ac:dyDescent="0.3">
      <c r="A148" s="66" t="s">
        <v>360</v>
      </c>
      <c r="B148" s="67">
        <v>6.9999999999999951E-2</v>
      </c>
    </row>
    <row r="149" spans="1:2" x14ac:dyDescent="0.3">
      <c r="A149" s="66" t="s">
        <v>361</v>
      </c>
      <c r="B149" s="67">
        <v>0</v>
      </c>
    </row>
    <row r="150" spans="1:2" x14ac:dyDescent="0.3">
      <c r="A150" s="66" t="s">
        <v>362</v>
      </c>
      <c r="B150" s="67">
        <v>0</v>
      </c>
    </row>
    <row r="151" spans="1:2" x14ac:dyDescent="0.3">
      <c r="A151" s="66" t="s">
        <v>363</v>
      </c>
      <c r="B151" s="67">
        <v>0</v>
      </c>
    </row>
    <row r="152" spans="1:2" x14ac:dyDescent="0.3">
      <c r="A152" s="66" t="s">
        <v>364</v>
      </c>
      <c r="B152" s="67">
        <v>0</v>
      </c>
    </row>
    <row r="153" spans="1:2" x14ac:dyDescent="0.3">
      <c r="A153" s="66" t="s">
        <v>365</v>
      </c>
      <c r="B153" s="67">
        <v>-161914.21</v>
      </c>
    </row>
    <row r="154" spans="1:2" x14ac:dyDescent="0.3">
      <c r="A154" s="66" t="s">
        <v>366</v>
      </c>
      <c r="B154" s="67">
        <v>242264.16</v>
      </c>
    </row>
    <row r="155" spans="1:2" x14ac:dyDescent="0.3">
      <c r="A155" s="66" t="s">
        <v>367</v>
      </c>
      <c r="B155" s="67">
        <v>85951.969999999987</v>
      </c>
    </row>
    <row r="156" spans="1:2" x14ac:dyDescent="0.3">
      <c r="A156" s="66" t="s">
        <v>368</v>
      </c>
      <c r="B156" s="67">
        <v>5299.6100000000006</v>
      </c>
    </row>
    <row r="157" spans="1:2" x14ac:dyDescent="0.3">
      <c r="A157" s="66" t="s">
        <v>369</v>
      </c>
      <c r="B157" s="67">
        <v>5776.93</v>
      </c>
    </row>
    <row r="158" spans="1:2" x14ac:dyDescent="0.3">
      <c r="A158" s="66" t="s">
        <v>370</v>
      </c>
      <c r="B158" s="67">
        <v>1068.6399999999999</v>
      </c>
    </row>
    <row r="159" spans="1:2" x14ac:dyDescent="0.3">
      <c r="A159" s="66" t="s">
        <v>371</v>
      </c>
      <c r="B159" s="67">
        <v>-51.87</v>
      </c>
    </row>
    <row r="160" spans="1:2" x14ac:dyDescent="0.3">
      <c r="A160" s="66" t="s">
        <v>372</v>
      </c>
      <c r="B160" s="67">
        <v>-1.0000000000000675E-2</v>
      </c>
    </row>
    <row r="161" spans="1:2" x14ac:dyDescent="0.3">
      <c r="A161" s="66" t="s">
        <v>373</v>
      </c>
      <c r="B161" s="67">
        <v>0</v>
      </c>
    </row>
    <row r="162" spans="1:2" x14ac:dyDescent="0.3">
      <c r="A162" s="66" t="s">
        <v>374</v>
      </c>
      <c r="B162" s="67">
        <v>0</v>
      </c>
    </row>
    <row r="163" spans="1:2" x14ac:dyDescent="0.3">
      <c r="A163" s="66" t="s">
        <v>375</v>
      </c>
      <c r="B163" s="67">
        <v>0</v>
      </c>
    </row>
    <row r="164" spans="1:2" x14ac:dyDescent="0.3">
      <c r="A164" s="66" t="s">
        <v>376</v>
      </c>
      <c r="B164" s="67">
        <v>0</v>
      </c>
    </row>
    <row r="165" spans="1:2" x14ac:dyDescent="0.3">
      <c r="A165" s="66" t="s">
        <v>377</v>
      </c>
      <c r="B165" s="67">
        <v>0</v>
      </c>
    </row>
    <row r="166" spans="1:2" x14ac:dyDescent="0.3">
      <c r="A166" s="66" t="s">
        <v>378</v>
      </c>
      <c r="B166" s="67">
        <v>0</v>
      </c>
    </row>
    <row r="167" spans="1:2" x14ac:dyDescent="0.3">
      <c r="A167" s="66" t="s">
        <v>379</v>
      </c>
      <c r="B167" s="67">
        <v>0</v>
      </c>
    </row>
    <row r="168" spans="1:2" x14ac:dyDescent="0.3">
      <c r="A168" s="66" t="s">
        <v>380</v>
      </c>
      <c r="B168" s="67">
        <v>0</v>
      </c>
    </row>
    <row r="169" spans="1:2" x14ac:dyDescent="0.3">
      <c r="A169" s="66" t="s">
        <v>381</v>
      </c>
      <c r="B169" s="67">
        <v>0</v>
      </c>
    </row>
    <row r="170" spans="1:2" x14ac:dyDescent="0.3">
      <c r="A170" s="66" t="s">
        <v>382</v>
      </c>
      <c r="B170" s="67">
        <v>0</v>
      </c>
    </row>
    <row r="171" spans="1:2" x14ac:dyDescent="0.3">
      <c r="A171" s="66" t="s">
        <v>383</v>
      </c>
      <c r="B171" s="67">
        <v>0</v>
      </c>
    </row>
    <row r="172" spans="1:2" x14ac:dyDescent="0.3">
      <c r="A172" s="66" t="s">
        <v>384</v>
      </c>
      <c r="B172" s="67">
        <v>0</v>
      </c>
    </row>
    <row r="173" spans="1:2" x14ac:dyDescent="0.3">
      <c r="A173" s="66" t="s">
        <v>385</v>
      </c>
      <c r="B173" s="67">
        <v>0</v>
      </c>
    </row>
    <row r="174" spans="1:2" x14ac:dyDescent="0.3">
      <c r="A174" s="66" t="s">
        <v>386</v>
      </c>
      <c r="B174" s="67">
        <v>-21085.760000000002</v>
      </c>
    </row>
    <row r="175" spans="1:2" x14ac:dyDescent="0.3">
      <c r="A175" s="66" t="s">
        <v>387</v>
      </c>
      <c r="B175" s="67">
        <v>33701.189999999995</v>
      </c>
    </row>
    <row r="176" spans="1:2" x14ac:dyDescent="0.3">
      <c r="A176" s="66" t="s">
        <v>388</v>
      </c>
      <c r="B176" s="67">
        <v>12285.929999999998</v>
      </c>
    </row>
    <row r="177" spans="1:2" x14ac:dyDescent="0.3">
      <c r="A177" s="66" t="s">
        <v>389</v>
      </c>
      <c r="B177" s="67">
        <v>757.11</v>
      </c>
    </row>
    <row r="178" spans="1:2" x14ac:dyDescent="0.3">
      <c r="A178" s="66" t="s">
        <v>390</v>
      </c>
      <c r="B178" s="67">
        <v>837.62999999999988</v>
      </c>
    </row>
    <row r="179" spans="1:2" x14ac:dyDescent="0.3">
      <c r="A179" s="66" t="s">
        <v>391</v>
      </c>
      <c r="B179" s="67">
        <v>173.12</v>
      </c>
    </row>
    <row r="180" spans="1:2" x14ac:dyDescent="0.3">
      <c r="A180" s="66" t="s">
        <v>392</v>
      </c>
      <c r="B180" s="67">
        <v>-8.5899999999999928</v>
      </c>
    </row>
    <row r="181" spans="1:2" x14ac:dyDescent="0.3">
      <c r="A181" s="66" t="s">
        <v>393</v>
      </c>
      <c r="B181" s="67">
        <v>1.0000000000000009E-2</v>
      </c>
    </row>
    <row r="182" spans="1:2" x14ac:dyDescent="0.3">
      <c r="A182" s="66" t="s">
        <v>394</v>
      </c>
      <c r="B182" s="67">
        <v>0</v>
      </c>
    </row>
    <row r="183" spans="1:2" x14ac:dyDescent="0.3">
      <c r="A183" s="66" t="s">
        <v>395</v>
      </c>
      <c r="B183" s="67">
        <v>0</v>
      </c>
    </row>
    <row r="184" spans="1:2" x14ac:dyDescent="0.3">
      <c r="A184" s="66" t="s">
        <v>396</v>
      </c>
      <c r="B184" s="67">
        <v>-11324.74</v>
      </c>
    </row>
    <row r="185" spans="1:2" x14ac:dyDescent="0.3">
      <c r="A185" s="66" t="s">
        <v>397</v>
      </c>
      <c r="B185" s="67">
        <v>17896.779999999995</v>
      </c>
    </row>
    <row r="186" spans="1:2" x14ac:dyDescent="0.3">
      <c r="A186" s="66" t="s">
        <v>398</v>
      </c>
      <c r="B186" s="67">
        <v>5949.54</v>
      </c>
    </row>
    <row r="187" spans="1:2" x14ac:dyDescent="0.3">
      <c r="A187" s="66" t="s">
        <v>399</v>
      </c>
      <c r="B187" s="67">
        <v>326.11</v>
      </c>
    </row>
    <row r="188" spans="1:2" x14ac:dyDescent="0.3">
      <c r="A188" s="66" t="s">
        <v>400</v>
      </c>
      <c r="B188" s="67">
        <v>365.60999999999996</v>
      </c>
    </row>
    <row r="189" spans="1:2" x14ac:dyDescent="0.3">
      <c r="A189" s="66" t="s">
        <v>401</v>
      </c>
      <c r="B189" s="67">
        <v>74.539999999999992</v>
      </c>
    </row>
    <row r="190" spans="1:2" x14ac:dyDescent="0.3">
      <c r="A190" s="66" t="s">
        <v>402</v>
      </c>
      <c r="B190" s="67">
        <v>-4.1500000000000012</v>
      </c>
    </row>
    <row r="191" spans="1:2" x14ac:dyDescent="0.3">
      <c r="A191" s="66" t="s">
        <v>403</v>
      </c>
      <c r="B191" s="67">
        <v>1.9999999999999962E-2</v>
      </c>
    </row>
    <row r="192" spans="1:2" x14ac:dyDescent="0.3">
      <c r="A192" s="66" t="s">
        <v>404</v>
      </c>
      <c r="B192" s="67">
        <v>0</v>
      </c>
    </row>
    <row r="193" spans="1:2" x14ac:dyDescent="0.3">
      <c r="A193" s="66" t="s">
        <v>405</v>
      </c>
      <c r="B193" s="67">
        <v>0</v>
      </c>
    </row>
    <row r="194" spans="1:2" x14ac:dyDescent="0.3">
      <c r="A194" s="66" t="s">
        <v>406</v>
      </c>
      <c r="B194" s="67">
        <v>0</v>
      </c>
    </row>
    <row r="195" spans="1:2" x14ac:dyDescent="0.3">
      <c r="A195" s="66" t="s">
        <v>407</v>
      </c>
      <c r="B195" s="67">
        <v>0</v>
      </c>
    </row>
    <row r="196" spans="1:2" x14ac:dyDescent="0.3">
      <c r="A196" s="66" t="s">
        <v>408</v>
      </c>
      <c r="B196" s="67">
        <v>0</v>
      </c>
    </row>
    <row r="197" spans="1:2" x14ac:dyDescent="0.3">
      <c r="A197" s="66" t="s">
        <v>409</v>
      </c>
      <c r="B197" s="67">
        <v>0</v>
      </c>
    </row>
    <row r="198" spans="1:2" x14ac:dyDescent="0.3">
      <c r="A198" s="66" t="s">
        <v>410</v>
      </c>
      <c r="B198" s="67">
        <v>0</v>
      </c>
    </row>
    <row r="199" spans="1:2" x14ac:dyDescent="0.3">
      <c r="A199" s="66" t="s">
        <v>411</v>
      </c>
      <c r="B199" s="67">
        <v>0</v>
      </c>
    </row>
    <row r="200" spans="1:2" x14ac:dyDescent="0.3">
      <c r="A200" s="66" t="s">
        <v>412</v>
      </c>
      <c r="B200" s="67">
        <v>0</v>
      </c>
    </row>
    <row r="201" spans="1:2" x14ac:dyDescent="0.3">
      <c r="A201" s="66" t="s">
        <v>413</v>
      </c>
      <c r="B201" s="67">
        <v>0</v>
      </c>
    </row>
    <row r="202" spans="1:2" x14ac:dyDescent="0.3">
      <c r="A202" s="66" t="s">
        <v>414</v>
      </c>
      <c r="B202" s="67">
        <v>0</v>
      </c>
    </row>
    <row r="203" spans="1:2" x14ac:dyDescent="0.3">
      <c r="A203" s="66" t="s">
        <v>415</v>
      </c>
      <c r="B203" s="67">
        <v>0</v>
      </c>
    </row>
    <row r="204" spans="1:2" x14ac:dyDescent="0.3">
      <c r="A204" s="66" t="s">
        <v>416</v>
      </c>
      <c r="B204" s="67">
        <v>0</v>
      </c>
    </row>
    <row r="205" spans="1:2" x14ac:dyDescent="0.3">
      <c r="A205" s="66" t="s">
        <v>417</v>
      </c>
      <c r="B205" s="67">
        <v>0</v>
      </c>
    </row>
    <row r="206" spans="1:2" x14ac:dyDescent="0.3">
      <c r="A206" s="66" t="s">
        <v>418</v>
      </c>
      <c r="B206" s="67">
        <v>0</v>
      </c>
    </row>
    <row r="207" spans="1:2" x14ac:dyDescent="0.3">
      <c r="A207" s="66" t="s">
        <v>419</v>
      </c>
      <c r="B207" s="67">
        <v>0</v>
      </c>
    </row>
    <row r="208" spans="1:2" x14ac:dyDescent="0.3">
      <c r="A208" s="66" t="s">
        <v>420</v>
      </c>
      <c r="B208" s="67">
        <v>0</v>
      </c>
    </row>
    <row r="209" spans="1:2" x14ac:dyDescent="0.3">
      <c r="A209" s="66" t="s">
        <v>421</v>
      </c>
      <c r="B209" s="67">
        <v>0</v>
      </c>
    </row>
    <row r="210" spans="1:2" x14ac:dyDescent="0.3">
      <c r="A210" s="66" t="s">
        <v>422</v>
      </c>
      <c r="B210" s="67">
        <v>0</v>
      </c>
    </row>
    <row r="211" spans="1:2" x14ac:dyDescent="0.3">
      <c r="A211" s="66" t="s">
        <v>423</v>
      </c>
      <c r="B211" s="67">
        <v>-840.71</v>
      </c>
    </row>
    <row r="212" spans="1:2" x14ac:dyDescent="0.3">
      <c r="A212" s="66" t="s">
        <v>424</v>
      </c>
      <c r="B212" s="67">
        <v>1761.4199999999998</v>
      </c>
    </row>
    <row r="213" spans="1:2" x14ac:dyDescent="0.3">
      <c r="A213" s="66" t="s">
        <v>425</v>
      </c>
      <c r="B213" s="67">
        <v>579.54000000000008</v>
      </c>
    </row>
    <row r="214" spans="1:2" x14ac:dyDescent="0.3">
      <c r="A214" s="66" t="s">
        <v>426</v>
      </c>
      <c r="B214" s="67">
        <v>34.660000000000004</v>
      </c>
    </row>
    <row r="215" spans="1:2" x14ac:dyDescent="0.3">
      <c r="A215" s="66" t="s">
        <v>427</v>
      </c>
      <c r="B215" s="67">
        <v>23.330000000000002</v>
      </c>
    </row>
    <row r="216" spans="1:2" x14ac:dyDescent="0.3">
      <c r="A216" s="66" t="s">
        <v>428</v>
      </c>
      <c r="B216" s="67">
        <v>-0.10000000000000009</v>
      </c>
    </row>
    <row r="217" spans="1:2" x14ac:dyDescent="0.3">
      <c r="A217" s="66" t="s">
        <v>429</v>
      </c>
      <c r="B217" s="67">
        <v>-0.33999999999999986</v>
      </c>
    </row>
    <row r="218" spans="1:2" x14ac:dyDescent="0.3">
      <c r="A218" s="66" t="s">
        <v>430</v>
      </c>
      <c r="B218" s="67">
        <v>0</v>
      </c>
    </row>
    <row r="219" spans="1:2" x14ac:dyDescent="0.3">
      <c r="A219" s="66" t="s">
        <v>431</v>
      </c>
      <c r="B219" s="67">
        <v>0</v>
      </c>
    </row>
    <row r="220" spans="1:2" x14ac:dyDescent="0.3">
      <c r="A220" s="66" t="s">
        <v>432</v>
      </c>
      <c r="B220" s="67">
        <v>0</v>
      </c>
    </row>
    <row r="221" spans="1:2" x14ac:dyDescent="0.3">
      <c r="A221" s="66" t="s">
        <v>433</v>
      </c>
      <c r="B221" s="67">
        <v>0</v>
      </c>
    </row>
    <row r="222" spans="1:2" x14ac:dyDescent="0.3">
      <c r="A222" s="66" t="s">
        <v>434</v>
      </c>
      <c r="B222" s="67">
        <v>0</v>
      </c>
    </row>
    <row r="223" spans="1:2" x14ac:dyDescent="0.3">
      <c r="A223" s="66" t="s">
        <v>435</v>
      </c>
      <c r="B223" s="67">
        <v>0</v>
      </c>
    </row>
    <row r="224" spans="1:2" x14ac:dyDescent="0.3">
      <c r="A224" s="66" t="s">
        <v>436</v>
      </c>
      <c r="B224" s="67">
        <v>0</v>
      </c>
    </row>
    <row r="225" spans="1:2" x14ac:dyDescent="0.3">
      <c r="A225" s="66" t="s">
        <v>437</v>
      </c>
      <c r="B225" s="67">
        <v>0</v>
      </c>
    </row>
    <row r="226" spans="1:2" x14ac:dyDescent="0.3">
      <c r="A226" s="66" t="s">
        <v>438</v>
      </c>
      <c r="B226" s="67">
        <v>0</v>
      </c>
    </row>
    <row r="227" spans="1:2" x14ac:dyDescent="0.3">
      <c r="A227" s="66" t="s">
        <v>439</v>
      </c>
      <c r="B227" s="67">
        <v>0</v>
      </c>
    </row>
    <row r="228" spans="1:2" x14ac:dyDescent="0.3">
      <c r="A228" s="66" t="s">
        <v>440</v>
      </c>
      <c r="B228" s="67">
        <v>0</v>
      </c>
    </row>
    <row r="229" spans="1:2" x14ac:dyDescent="0.3">
      <c r="A229" s="66" t="s">
        <v>441</v>
      </c>
      <c r="B229" s="67">
        <v>0</v>
      </c>
    </row>
    <row r="230" spans="1:2" x14ac:dyDescent="0.3">
      <c r="A230" s="66" t="s">
        <v>442</v>
      </c>
      <c r="B230" s="67">
        <v>0</v>
      </c>
    </row>
    <row r="231" spans="1:2" x14ac:dyDescent="0.3">
      <c r="A231" s="66" t="s">
        <v>443</v>
      </c>
      <c r="B231" s="67">
        <v>0</v>
      </c>
    </row>
    <row r="232" spans="1:2" x14ac:dyDescent="0.3">
      <c r="A232" s="66" t="s">
        <v>444</v>
      </c>
      <c r="B232" s="67">
        <v>0</v>
      </c>
    </row>
    <row r="233" spans="1:2" x14ac:dyDescent="0.3">
      <c r="A233" s="66" t="s">
        <v>445</v>
      </c>
      <c r="B233" s="67">
        <v>0</v>
      </c>
    </row>
    <row r="234" spans="1:2" x14ac:dyDescent="0.3">
      <c r="A234" s="66" t="s">
        <v>446</v>
      </c>
      <c r="B234" s="67">
        <v>0</v>
      </c>
    </row>
    <row r="235" spans="1:2" x14ac:dyDescent="0.3">
      <c r="A235" s="66" t="s">
        <v>447</v>
      </c>
      <c r="B235" s="67">
        <v>0</v>
      </c>
    </row>
    <row r="236" spans="1:2" x14ac:dyDescent="0.3">
      <c r="A236" s="66" t="s">
        <v>448</v>
      </c>
      <c r="B236" s="67">
        <v>-2920.1499999999996</v>
      </c>
    </row>
    <row r="237" spans="1:2" x14ac:dyDescent="0.3">
      <c r="A237" s="66" t="s">
        <v>449</v>
      </c>
      <c r="B237" s="67">
        <v>4530.3799999999992</v>
      </c>
    </row>
    <row r="238" spans="1:2" x14ac:dyDescent="0.3">
      <c r="A238" s="66" t="s">
        <v>450</v>
      </c>
      <c r="B238" s="67">
        <v>1646.7099999999998</v>
      </c>
    </row>
    <row r="239" spans="1:2" x14ac:dyDescent="0.3">
      <c r="A239" s="66" t="s">
        <v>451</v>
      </c>
      <c r="B239" s="67">
        <v>102.67</v>
      </c>
    </row>
    <row r="240" spans="1:2" x14ac:dyDescent="0.3">
      <c r="A240" s="66" t="s">
        <v>452</v>
      </c>
      <c r="B240" s="67">
        <v>109.88</v>
      </c>
    </row>
    <row r="241" spans="1:2" x14ac:dyDescent="0.3">
      <c r="A241" s="66" t="s">
        <v>453</v>
      </c>
      <c r="B241" s="67">
        <v>22.630000000000003</v>
      </c>
    </row>
    <row r="242" spans="1:2" x14ac:dyDescent="0.3">
      <c r="A242" s="66" t="s">
        <v>454</v>
      </c>
      <c r="B242" s="67">
        <v>-1.0599999999999998</v>
      </c>
    </row>
    <row r="243" spans="1:2" x14ac:dyDescent="0.3">
      <c r="A243" s="66" t="s">
        <v>455</v>
      </c>
      <c r="B243" s="67">
        <v>3.0000000000000013E-2</v>
      </c>
    </row>
    <row r="244" spans="1:2" x14ac:dyDescent="0.3">
      <c r="A244" s="66" t="s">
        <v>456</v>
      </c>
      <c r="B244" s="67">
        <v>0</v>
      </c>
    </row>
    <row r="245" spans="1:2" x14ac:dyDescent="0.3">
      <c r="A245" s="66" t="s">
        <v>457</v>
      </c>
      <c r="B245" s="67">
        <v>0</v>
      </c>
    </row>
    <row r="246" spans="1:2" x14ac:dyDescent="0.3">
      <c r="A246" s="66" t="s">
        <v>458</v>
      </c>
      <c r="B246" s="67">
        <v>0</v>
      </c>
    </row>
    <row r="247" spans="1:2" x14ac:dyDescent="0.3">
      <c r="A247" s="66" t="s">
        <v>459</v>
      </c>
      <c r="B247" s="67">
        <v>0</v>
      </c>
    </row>
    <row r="248" spans="1:2" x14ac:dyDescent="0.3">
      <c r="A248" s="66" t="s">
        <v>460</v>
      </c>
      <c r="B248" s="67">
        <v>0</v>
      </c>
    </row>
    <row r="249" spans="1:2" x14ac:dyDescent="0.3">
      <c r="A249" s="66" t="s">
        <v>461</v>
      </c>
      <c r="B249" s="67">
        <v>0</v>
      </c>
    </row>
    <row r="250" spans="1:2" x14ac:dyDescent="0.3">
      <c r="A250" s="66" t="s">
        <v>462</v>
      </c>
      <c r="B250" s="67">
        <v>0</v>
      </c>
    </row>
    <row r="251" spans="1:2" x14ac:dyDescent="0.3">
      <c r="A251" s="66" t="s">
        <v>463</v>
      </c>
      <c r="B251" s="67">
        <v>0</v>
      </c>
    </row>
    <row r="252" spans="1:2" x14ac:dyDescent="0.3">
      <c r="A252" s="66" t="s">
        <v>464</v>
      </c>
      <c r="B252" s="67">
        <v>0</v>
      </c>
    </row>
    <row r="253" spans="1:2" x14ac:dyDescent="0.3">
      <c r="A253" s="66" t="s">
        <v>465</v>
      </c>
      <c r="B253" s="67">
        <v>0</v>
      </c>
    </row>
    <row r="254" spans="1:2" x14ac:dyDescent="0.3">
      <c r="A254" s="66" t="s">
        <v>466</v>
      </c>
      <c r="B254" s="67">
        <v>0</v>
      </c>
    </row>
    <row r="255" spans="1:2" x14ac:dyDescent="0.3">
      <c r="A255" s="66" t="s">
        <v>467</v>
      </c>
      <c r="B255" s="67">
        <v>0</v>
      </c>
    </row>
    <row r="256" spans="1:2" x14ac:dyDescent="0.3">
      <c r="A256" s="66" t="s">
        <v>468</v>
      </c>
      <c r="B256" s="67">
        <v>0</v>
      </c>
    </row>
    <row r="257" spans="1:2" x14ac:dyDescent="0.3">
      <c r="A257" s="66" t="s">
        <v>469</v>
      </c>
      <c r="B257" s="67">
        <v>0</v>
      </c>
    </row>
    <row r="258" spans="1:2" x14ac:dyDescent="0.3">
      <c r="A258" s="66" t="s">
        <v>470</v>
      </c>
      <c r="B258" s="67">
        <v>0</v>
      </c>
    </row>
    <row r="259" spans="1:2" x14ac:dyDescent="0.3">
      <c r="A259" s="66" t="s">
        <v>471</v>
      </c>
      <c r="B259" s="67">
        <v>0</v>
      </c>
    </row>
    <row r="260" spans="1:2" x14ac:dyDescent="0.3">
      <c r="A260" s="66" t="s">
        <v>472</v>
      </c>
      <c r="B260" s="67">
        <v>0</v>
      </c>
    </row>
    <row r="261" spans="1:2" x14ac:dyDescent="0.3">
      <c r="A261" s="66" t="s">
        <v>473</v>
      </c>
      <c r="B261" s="67">
        <v>0</v>
      </c>
    </row>
    <row r="262" spans="1:2" x14ac:dyDescent="0.3">
      <c r="A262" s="66" t="s">
        <v>474</v>
      </c>
      <c r="B262" s="67">
        <v>0</v>
      </c>
    </row>
    <row r="263" spans="1:2" x14ac:dyDescent="0.3">
      <c r="A263" s="66" t="s">
        <v>475</v>
      </c>
      <c r="B263" s="67">
        <v>426.03999999999996</v>
      </c>
    </row>
    <row r="264" spans="1:2" x14ac:dyDescent="0.3">
      <c r="A264" s="66" t="s">
        <v>476</v>
      </c>
      <c r="B264" s="67">
        <v>230.73</v>
      </c>
    </row>
    <row r="265" spans="1:2" x14ac:dyDescent="0.3">
      <c r="A265" s="66" t="s">
        <v>477</v>
      </c>
      <c r="B265" s="67">
        <v>13.399999999999999</v>
      </c>
    </row>
    <row r="266" spans="1:2" x14ac:dyDescent="0.3">
      <c r="A266" s="66" t="s">
        <v>478</v>
      </c>
      <c r="B266" s="67">
        <v>12.389999999999999</v>
      </c>
    </row>
    <row r="267" spans="1:2" x14ac:dyDescent="0.3">
      <c r="A267" s="66" t="s">
        <v>479</v>
      </c>
      <c r="B267" s="67">
        <v>-225168.22</v>
      </c>
    </row>
    <row r="268" spans="1:2" x14ac:dyDescent="0.3">
      <c r="A268" s="66" t="s">
        <v>480</v>
      </c>
      <c r="B268" s="67">
        <v>359402.90999999992</v>
      </c>
    </row>
    <row r="269" spans="1:2" x14ac:dyDescent="0.3">
      <c r="A269" s="66" t="s">
        <v>481</v>
      </c>
      <c r="B269" s="67">
        <v>129128.89</v>
      </c>
    </row>
    <row r="270" spans="1:2" x14ac:dyDescent="0.3">
      <c r="A270" s="66" t="s">
        <v>482</v>
      </c>
      <c r="B270" s="67">
        <v>7451.01</v>
      </c>
    </row>
    <row r="271" spans="1:2" x14ac:dyDescent="0.3">
      <c r="A271" s="66" t="s">
        <v>483</v>
      </c>
      <c r="B271" s="67">
        <v>8217.86</v>
      </c>
    </row>
    <row r="272" spans="1:2" x14ac:dyDescent="0.3">
      <c r="A272" s="66" t="s">
        <v>484</v>
      </c>
      <c r="B272" s="67">
        <v>1712.52</v>
      </c>
    </row>
    <row r="273" spans="1:2" x14ac:dyDescent="0.3">
      <c r="A273" s="66" t="s">
        <v>485</v>
      </c>
      <c r="B273" s="67">
        <v>-84.189999999999912</v>
      </c>
    </row>
    <row r="274" spans="1:2" x14ac:dyDescent="0.3">
      <c r="A274" s="66" t="s">
        <v>486</v>
      </c>
      <c r="B274" s="67">
        <v>9.9999999999997868E-3</v>
      </c>
    </row>
    <row r="275" spans="1:2" x14ac:dyDescent="0.3">
      <c r="A275" s="66" t="s">
        <v>487</v>
      </c>
      <c r="B275" s="67">
        <v>0</v>
      </c>
    </row>
    <row r="276" spans="1:2" x14ac:dyDescent="0.3">
      <c r="A276" s="66" t="s">
        <v>488</v>
      </c>
      <c r="B276" s="67">
        <v>0</v>
      </c>
    </row>
    <row r="277" spans="1:2" x14ac:dyDescent="0.3">
      <c r="A277" s="66" t="s">
        <v>489</v>
      </c>
      <c r="B277" s="67">
        <v>0</v>
      </c>
    </row>
    <row r="278" spans="1:2" x14ac:dyDescent="0.3">
      <c r="A278" s="66" t="s">
        <v>490</v>
      </c>
      <c r="B278" s="67">
        <v>0</v>
      </c>
    </row>
    <row r="279" spans="1:2" x14ac:dyDescent="0.3">
      <c r="A279" s="66" t="s">
        <v>491</v>
      </c>
      <c r="B279" s="67">
        <v>0</v>
      </c>
    </row>
    <row r="280" spans="1:2" x14ac:dyDescent="0.3">
      <c r="A280" s="66" t="s">
        <v>492</v>
      </c>
      <c r="B280" s="67">
        <v>0</v>
      </c>
    </row>
    <row r="281" spans="1:2" x14ac:dyDescent="0.3">
      <c r="A281" s="66" t="s">
        <v>493</v>
      </c>
      <c r="B281" s="67">
        <v>0</v>
      </c>
    </row>
    <row r="282" spans="1:2" x14ac:dyDescent="0.3">
      <c r="A282" s="66" t="s">
        <v>494</v>
      </c>
      <c r="B282" s="67">
        <v>0</v>
      </c>
    </row>
    <row r="283" spans="1:2" x14ac:dyDescent="0.3">
      <c r="A283" s="66" t="s">
        <v>495</v>
      </c>
      <c r="B283" s="67">
        <v>0</v>
      </c>
    </row>
    <row r="284" spans="1:2" x14ac:dyDescent="0.3">
      <c r="A284" s="66" t="s">
        <v>496</v>
      </c>
      <c r="B284" s="67">
        <v>0</v>
      </c>
    </row>
    <row r="285" spans="1:2" x14ac:dyDescent="0.3">
      <c r="A285" s="66" t="s">
        <v>497</v>
      </c>
      <c r="B285" s="67">
        <v>0</v>
      </c>
    </row>
    <row r="286" spans="1:2" x14ac:dyDescent="0.3">
      <c r="A286" s="66" t="s">
        <v>498</v>
      </c>
      <c r="B286" s="67">
        <v>0</v>
      </c>
    </row>
    <row r="287" spans="1:2" x14ac:dyDescent="0.3">
      <c r="A287" s="66" t="s">
        <v>499</v>
      </c>
      <c r="B287" s="67">
        <v>0</v>
      </c>
    </row>
    <row r="288" spans="1:2" x14ac:dyDescent="0.3">
      <c r="A288" s="66" t="s">
        <v>500</v>
      </c>
      <c r="B288" s="67">
        <v>0</v>
      </c>
    </row>
    <row r="289" spans="1:2" x14ac:dyDescent="0.3">
      <c r="A289" s="66" t="s">
        <v>501</v>
      </c>
      <c r="B289" s="67">
        <v>0</v>
      </c>
    </row>
    <row r="290" spans="1:2" x14ac:dyDescent="0.3">
      <c r="A290" s="66" t="s">
        <v>502</v>
      </c>
      <c r="B290" s="67">
        <v>0</v>
      </c>
    </row>
    <row r="291" spans="1:2" x14ac:dyDescent="0.3">
      <c r="A291" s="66" t="s">
        <v>503</v>
      </c>
      <c r="B291" s="67">
        <v>0</v>
      </c>
    </row>
    <row r="292" spans="1:2" x14ac:dyDescent="0.3">
      <c r="A292" s="66" t="s">
        <v>504</v>
      </c>
      <c r="B292" s="67">
        <v>0</v>
      </c>
    </row>
    <row r="293" spans="1:2" x14ac:dyDescent="0.3">
      <c r="A293" s="66" t="s">
        <v>505</v>
      </c>
      <c r="B293" s="67">
        <v>0</v>
      </c>
    </row>
    <row r="294" spans="1:2" x14ac:dyDescent="0.3">
      <c r="A294" s="66" t="s">
        <v>506</v>
      </c>
      <c r="B294" s="67">
        <v>-24716.410000000003</v>
      </c>
    </row>
    <row r="295" spans="1:2" x14ac:dyDescent="0.3">
      <c r="A295" s="66" t="s">
        <v>507</v>
      </c>
      <c r="B295" s="67">
        <v>45873.220000000008</v>
      </c>
    </row>
    <row r="296" spans="1:2" x14ac:dyDescent="0.3">
      <c r="A296" s="66" t="s">
        <v>508</v>
      </c>
      <c r="B296" s="67">
        <v>15954.99</v>
      </c>
    </row>
    <row r="297" spans="1:2" x14ac:dyDescent="0.3">
      <c r="A297" s="66" t="s">
        <v>509</v>
      </c>
      <c r="B297" s="67">
        <v>929.7299999999999</v>
      </c>
    </row>
    <row r="298" spans="1:2" x14ac:dyDescent="0.3">
      <c r="A298" s="66" t="s">
        <v>510</v>
      </c>
      <c r="B298" s="67">
        <v>933.71</v>
      </c>
    </row>
    <row r="299" spans="1:2" x14ac:dyDescent="0.3">
      <c r="A299" s="66" t="s">
        <v>511</v>
      </c>
      <c r="B299" s="67">
        <v>179.75000000000003</v>
      </c>
    </row>
    <row r="300" spans="1:2" x14ac:dyDescent="0.3">
      <c r="A300" s="66" t="s">
        <v>512</v>
      </c>
      <c r="B300" s="67">
        <v>-7.8499999999999988</v>
      </c>
    </row>
    <row r="301" spans="1:2" x14ac:dyDescent="0.3">
      <c r="A301" s="66" t="s">
        <v>513</v>
      </c>
      <c r="B301" s="67">
        <v>0</v>
      </c>
    </row>
    <row r="302" spans="1:2" x14ac:dyDescent="0.3">
      <c r="A302" s="66" t="s">
        <v>514</v>
      </c>
      <c r="B302" s="67">
        <v>0</v>
      </c>
    </row>
    <row r="303" spans="1:2" x14ac:dyDescent="0.3">
      <c r="A303" s="66" t="s">
        <v>515</v>
      </c>
      <c r="B303" s="67">
        <v>0</v>
      </c>
    </row>
    <row r="304" spans="1:2" x14ac:dyDescent="0.3">
      <c r="A304" s="66" t="s">
        <v>516</v>
      </c>
      <c r="B304" s="67">
        <v>0</v>
      </c>
    </row>
    <row r="305" spans="1:2" x14ac:dyDescent="0.3">
      <c r="A305" s="66" t="s">
        <v>517</v>
      </c>
      <c r="B305" s="67">
        <v>0</v>
      </c>
    </row>
    <row r="306" spans="1:2" x14ac:dyDescent="0.3">
      <c r="A306" s="66" t="s">
        <v>518</v>
      </c>
      <c r="B306" s="67">
        <v>-22241.59</v>
      </c>
    </row>
    <row r="307" spans="1:2" x14ac:dyDescent="0.3">
      <c r="A307" s="66" t="s">
        <v>519</v>
      </c>
      <c r="B307" s="67">
        <v>35038.06</v>
      </c>
    </row>
    <row r="308" spans="1:2" x14ac:dyDescent="0.3">
      <c r="A308" s="66" t="s">
        <v>520</v>
      </c>
      <c r="B308" s="67">
        <v>10138.719999999999</v>
      </c>
    </row>
    <row r="309" spans="1:2" x14ac:dyDescent="0.3">
      <c r="A309" s="66" t="s">
        <v>521</v>
      </c>
      <c r="B309" s="67">
        <v>616.74</v>
      </c>
    </row>
    <row r="310" spans="1:2" x14ac:dyDescent="0.3">
      <c r="A310" s="66" t="s">
        <v>522</v>
      </c>
      <c r="B310" s="67">
        <v>636.99</v>
      </c>
    </row>
    <row r="311" spans="1:2" x14ac:dyDescent="0.3">
      <c r="A311" s="66" t="s">
        <v>523</v>
      </c>
      <c r="B311" s="67">
        <v>128.31000000000003</v>
      </c>
    </row>
    <row r="312" spans="1:2" x14ac:dyDescent="0.3">
      <c r="A312" s="66" t="s">
        <v>524</v>
      </c>
      <c r="B312" s="67">
        <v>-6.0499999999999954</v>
      </c>
    </row>
    <row r="313" spans="1:2" x14ac:dyDescent="0.3">
      <c r="A313" s="66" t="s">
        <v>525</v>
      </c>
      <c r="B313" s="67">
        <v>-1.0000000000000064E-2</v>
      </c>
    </row>
    <row r="314" spans="1:2" x14ac:dyDescent="0.3">
      <c r="A314" s="66" t="s">
        <v>526</v>
      </c>
      <c r="B314" s="67">
        <v>0</v>
      </c>
    </row>
    <row r="315" spans="1:2" x14ac:dyDescent="0.3">
      <c r="A315" s="66" t="s">
        <v>527</v>
      </c>
      <c r="B315" s="67">
        <v>0</v>
      </c>
    </row>
    <row r="316" spans="1:2" x14ac:dyDescent="0.3">
      <c r="A316" s="66" t="s">
        <v>528</v>
      </c>
      <c r="B316" s="67">
        <v>0</v>
      </c>
    </row>
    <row r="317" spans="1:2" x14ac:dyDescent="0.3">
      <c r="A317" s="66" t="s">
        <v>529</v>
      </c>
      <c r="B317" s="67">
        <v>0</v>
      </c>
    </row>
    <row r="318" spans="1:2" x14ac:dyDescent="0.3">
      <c r="A318" s="66" t="s">
        <v>530</v>
      </c>
      <c r="B318" s="67">
        <v>0</v>
      </c>
    </row>
    <row r="319" spans="1:2" x14ac:dyDescent="0.3">
      <c r="A319" s="66" t="s">
        <v>531</v>
      </c>
      <c r="B319" s="67">
        <v>0</v>
      </c>
    </row>
    <row r="320" spans="1:2" x14ac:dyDescent="0.3">
      <c r="A320" s="66" t="s">
        <v>532</v>
      </c>
      <c r="B320" s="67">
        <v>0</v>
      </c>
    </row>
    <row r="321" spans="1:2" x14ac:dyDescent="0.3">
      <c r="A321" s="66" t="s">
        <v>533</v>
      </c>
      <c r="B321" s="67">
        <v>0</v>
      </c>
    </row>
    <row r="322" spans="1:2" x14ac:dyDescent="0.3">
      <c r="A322" s="66" t="s">
        <v>534</v>
      </c>
      <c r="B322" s="67">
        <v>0</v>
      </c>
    </row>
    <row r="323" spans="1:2" x14ac:dyDescent="0.3">
      <c r="A323" s="66" t="s">
        <v>535</v>
      </c>
      <c r="B323" s="67">
        <v>0</v>
      </c>
    </row>
    <row r="324" spans="1:2" x14ac:dyDescent="0.3">
      <c r="A324" s="66" t="s">
        <v>536</v>
      </c>
      <c r="B324" s="67">
        <v>0</v>
      </c>
    </row>
    <row r="325" spans="1:2" x14ac:dyDescent="0.3">
      <c r="A325" s="66" t="s">
        <v>537</v>
      </c>
      <c r="B325" s="67">
        <v>0</v>
      </c>
    </row>
    <row r="326" spans="1:2" x14ac:dyDescent="0.3">
      <c r="A326" s="66" t="s">
        <v>538</v>
      </c>
      <c r="B326" s="67">
        <v>0</v>
      </c>
    </row>
    <row r="327" spans="1:2" x14ac:dyDescent="0.3">
      <c r="A327" s="66" t="s">
        <v>539</v>
      </c>
      <c r="B327" s="67">
        <v>0</v>
      </c>
    </row>
    <row r="328" spans="1:2" x14ac:dyDescent="0.3">
      <c r="A328" s="66" t="s">
        <v>540</v>
      </c>
      <c r="B328" s="67">
        <v>0</v>
      </c>
    </row>
    <row r="329" spans="1:2" x14ac:dyDescent="0.3">
      <c r="A329" s="66" t="s">
        <v>541</v>
      </c>
      <c r="B329" s="67">
        <v>0</v>
      </c>
    </row>
    <row r="330" spans="1:2" x14ac:dyDescent="0.3">
      <c r="A330" s="66" t="s">
        <v>542</v>
      </c>
      <c r="B330" s="67">
        <v>0</v>
      </c>
    </row>
    <row r="331" spans="1:2" x14ac:dyDescent="0.3">
      <c r="A331" s="66" t="s">
        <v>543</v>
      </c>
      <c r="B331" s="67">
        <v>0</v>
      </c>
    </row>
    <row r="332" spans="1:2" x14ac:dyDescent="0.3">
      <c r="A332" s="66" t="s">
        <v>544</v>
      </c>
      <c r="B332" s="67">
        <v>0</v>
      </c>
    </row>
    <row r="333" spans="1:2" x14ac:dyDescent="0.3">
      <c r="A333" s="66" t="s">
        <v>545</v>
      </c>
      <c r="B333" s="67">
        <v>-2726.49</v>
      </c>
    </row>
    <row r="334" spans="1:2" x14ac:dyDescent="0.3">
      <c r="A334" s="66" t="s">
        <v>546</v>
      </c>
      <c r="B334" s="67">
        <v>3851.1900000000005</v>
      </c>
    </row>
    <row r="335" spans="1:2" x14ac:dyDescent="0.3">
      <c r="A335" s="66" t="s">
        <v>547</v>
      </c>
      <c r="B335" s="67">
        <v>871.96999999999991</v>
      </c>
    </row>
    <row r="336" spans="1:2" x14ac:dyDescent="0.3">
      <c r="A336" s="66" t="s">
        <v>548</v>
      </c>
      <c r="B336" s="67">
        <v>31.289999999999996</v>
      </c>
    </row>
    <row r="337" spans="1:2" x14ac:dyDescent="0.3">
      <c r="A337" s="66" t="s">
        <v>549</v>
      </c>
      <c r="B337" s="67">
        <v>15.630000000000003</v>
      </c>
    </row>
    <row r="338" spans="1:2" x14ac:dyDescent="0.3">
      <c r="A338" s="66" t="s">
        <v>550</v>
      </c>
      <c r="B338" s="67">
        <v>-52505.380000000005</v>
      </c>
    </row>
    <row r="339" spans="1:2" x14ac:dyDescent="0.3">
      <c r="A339" s="66" t="s">
        <v>551</v>
      </c>
      <c r="B339" s="67">
        <v>83897.14</v>
      </c>
    </row>
    <row r="340" spans="1:2" x14ac:dyDescent="0.3">
      <c r="A340" s="66" t="s">
        <v>552</v>
      </c>
      <c r="B340" s="67">
        <v>29498.81</v>
      </c>
    </row>
    <row r="341" spans="1:2" x14ac:dyDescent="0.3">
      <c r="A341" s="66" t="s">
        <v>553</v>
      </c>
      <c r="B341" s="67">
        <v>1665.41</v>
      </c>
    </row>
    <row r="342" spans="1:2" x14ac:dyDescent="0.3">
      <c r="A342" s="66" t="s">
        <v>554</v>
      </c>
      <c r="B342" s="67">
        <v>1788.6399999999999</v>
      </c>
    </row>
    <row r="343" spans="1:2" x14ac:dyDescent="0.3">
      <c r="A343" s="66" t="s">
        <v>555</v>
      </c>
      <c r="B343" s="67">
        <v>372.92000000000007</v>
      </c>
    </row>
    <row r="344" spans="1:2" x14ac:dyDescent="0.3">
      <c r="A344" s="66" t="s">
        <v>556</v>
      </c>
      <c r="B344" s="67">
        <v>-17.89</v>
      </c>
    </row>
    <row r="345" spans="1:2" x14ac:dyDescent="0.3">
      <c r="A345" s="66" t="s">
        <v>557</v>
      </c>
      <c r="B345" s="67">
        <v>9.9999999999993427E-3</v>
      </c>
    </row>
    <row r="346" spans="1:2" x14ac:dyDescent="0.3">
      <c r="A346" s="66" t="s">
        <v>558</v>
      </c>
      <c r="B346" s="67">
        <v>0</v>
      </c>
    </row>
    <row r="347" spans="1:2" x14ac:dyDescent="0.3">
      <c r="A347" s="66" t="s">
        <v>559</v>
      </c>
      <c r="B347" s="67">
        <v>0</v>
      </c>
    </row>
    <row r="348" spans="1:2" x14ac:dyDescent="0.3">
      <c r="A348" s="66" t="s">
        <v>560</v>
      </c>
      <c r="B348" s="67">
        <v>0</v>
      </c>
    </row>
    <row r="349" spans="1:2" x14ac:dyDescent="0.3">
      <c r="A349" s="66" t="s">
        <v>561</v>
      </c>
      <c r="B349" s="67">
        <v>0</v>
      </c>
    </row>
    <row r="350" spans="1:2" x14ac:dyDescent="0.3">
      <c r="A350" s="66" t="s">
        <v>562</v>
      </c>
      <c r="B350" s="67">
        <v>0</v>
      </c>
    </row>
    <row r="351" spans="1:2" x14ac:dyDescent="0.3">
      <c r="A351" s="66" t="s">
        <v>563</v>
      </c>
      <c r="B351" s="67">
        <v>0</v>
      </c>
    </row>
    <row r="352" spans="1:2" x14ac:dyDescent="0.3">
      <c r="A352" s="66" t="s">
        <v>564</v>
      </c>
      <c r="B352" s="67">
        <v>0</v>
      </c>
    </row>
    <row r="353" spans="1:2" x14ac:dyDescent="0.3">
      <c r="A353" s="66" t="s">
        <v>565</v>
      </c>
      <c r="B353" s="67">
        <v>0</v>
      </c>
    </row>
    <row r="354" spans="1:2" x14ac:dyDescent="0.3">
      <c r="A354" s="66" t="s">
        <v>566</v>
      </c>
      <c r="B354" s="67">
        <v>0</v>
      </c>
    </row>
    <row r="355" spans="1:2" x14ac:dyDescent="0.3">
      <c r="A355" s="66" t="s">
        <v>567</v>
      </c>
      <c r="B355" s="67">
        <v>0</v>
      </c>
    </row>
    <row r="356" spans="1:2" x14ac:dyDescent="0.3">
      <c r="A356" s="66" t="s">
        <v>568</v>
      </c>
      <c r="B356" s="67">
        <v>0</v>
      </c>
    </row>
    <row r="357" spans="1:2" x14ac:dyDescent="0.3">
      <c r="A357" s="66" t="s">
        <v>569</v>
      </c>
      <c r="B357" s="67">
        <v>0</v>
      </c>
    </row>
    <row r="358" spans="1:2" x14ac:dyDescent="0.3">
      <c r="A358" s="66" t="s">
        <v>570</v>
      </c>
      <c r="B358" s="67">
        <v>0</v>
      </c>
    </row>
    <row r="359" spans="1:2" x14ac:dyDescent="0.3">
      <c r="A359" s="66" t="s">
        <v>571</v>
      </c>
      <c r="B359" s="67">
        <v>0</v>
      </c>
    </row>
    <row r="360" spans="1:2" x14ac:dyDescent="0.3">
      <c r="A360" s="66" t="s">
        <v>572</v>
      </c>
      <c r="B360" s="67">
        <v>0</v>
      </c>
    </row>
    <row r="361" spans="1:2" x14ac:dyDescent="0.3">
      <c r="A361" s="66" t="s">
        <v>573</v>
      </c>
      <c r="B361" s="67">
        <v>0</v>
      </c>
    </row>
    <row r="362" spans="1:2" x14ac:dyDescent="0.3">
      <c r="A362" s="66" t="s">
        <v>574</v>
      </c>
      <c r="B362" s="67">
        <v>0</v>
      </c>
    </row>
    <row r="363" spans="1:2" x14ac:dyDescent="0.3">
      <c r="A363" s="66" t="s">
        <v>575</v>
      </c>
      <c r="B363" s="67">
        <v>0</v>
      </c>
    </row>
    <row r="364" spans="1:2" x14ac:dyDescent="0.3">
      <c r="A364" s="66" t="s">
        <v>576</v>
      </c>
      <c r="B364" s="67">
        <v>0</v>
      </c>
    </row>
    <row r="365" spans="1:2" x14ac:dyDescent="0.3">
      <c r="A365" s="66" t="s">
        <v>577</v>
      </c>
      <c r="B365" s="67">
        <v>-3680.78</v>
      </c>
    </row>
    <row r="366" spans="1:2" x14ac:dyDescent="0.3">
      <c r="A366" s="66" t="s">
        <v>578</v>
      </c>
      <c r="B366" s="67">
        <v>5641.56</v>
      </c>
    </row>
    <row r="367" spans="1:2" x14ac:dyDescent="0.3">
      <c r="A367" s="66" t="s">
        <v>579</v>
      </c>
      <c r="B367" s="67">
        <v>1942.95</v>
      </c>
    </row>
    <row r="368" spans="1:2" x14ac:dyDescent="0.3">
      <c r="A368" s="66" t="s">
        <v>580</v>
      </c>
      <c r="B368" s="67">
        <v>99.659999999999982</v>
      </c>
    </row>
    <row r="369" spans="1:2" x14ac:dyDescent="0.3">
      <c r="A369" s="66" t="s">
        <v>581</v>
      </c>
      <c r="B369" s="67">
        <v>92.08</v>
      </c>
    </row>
    <row r="370" spans="1:2" x14ac:dyDescent="0.3">
      <c r="A370" s="66" t="s">
        <v>582</v>
      </c>
      <c r="B370" s="67">
        <v>-0.33000000000000007</v>
      </c>
    </row>
    <row r="371" spans="1:2" x14ac:dyDescent="0.3">
      <c r="A371" s="66" t="s">
        <v>583</v>
      </c>
      <c r="B371" s="67">
        <v>-0.8</v>
      </c>
    </row>
    <row r="372" spans="1:2" x14ac:dyDescent="0.3">
      <c r="A372" s="66" t="s">
        <v>584</v>
      </c>
      <c r="B372" s="67">
        <v>1.9999999999999997E-2</v>
      </c>
    </row>
    <row r="373" spans="1:2" x14ac:dyDescent="0.3">
      <c r="A373" s="66" t="s">
        <v>585</v>
      </c>
      <c r="B373" s="67">
        <v>0</v>
      </c>
    </row>
    <row r="374" spans="1:2" x14ac:dyDescent="0.3">
      <c r="A374" s="66" t="s">
        <v>586</v>
      </c>
      <c r="B374" s="67">
        <v>0</v>
      </c>
    </row>
    <row r="375" spans="1:2" x14ac:dyDescent="0.3">
      <c r="A375" s="66" t="s">
        <v>587</v>
      </c>
      <c r="B375" s="67">
        <v>-1095.32</v>
      </c>
    </row>
    <row r="376" spans="1:2" x14ac:dyDescent="0.3">
      <c r="A376" s="66" t="s">
        <v>588</v>
      </c>
      <c r="B376" s="67">
        <v>1745.9499999999998</v>
      </c>
    </row>
    <row r="377" spans="1:2" x14ac:dyDescent="0.3">
      <c r="A377" s="66" t="s">
        <v>589</v>
      </c>
      <c r="B377" s="67">
        <v>631.8599999999999</v>
      </c>
    </row>
    <row r="378" spans="1:2" x14ac:dyDescent="0.3">
      <c r="A378" s="66" t="s">
        <v>590</v>
      </c>
      <c r="B378" s="67">
        <v>39.020000000000003</v>
      </c>
    </row>
    <row r="379" spans="1:2" x14ac:dyDescent="0.3">
      <c r="A379" s="66" t="s">
        <v>591</v>
      </c>
      <c r="B379" s="67">
        <v>31.85</v>
      </c>
    </row>
    <row r="380" spans="1:2" x14ac:dyDescent="0.3">
      <c r="A380" s="66" t="s">
        <v>592</v>
      </c>
      <c r="B380" s="67">
        <v>9.0400000000000009</v>
      </c>
    </row>
    <row r="381" spans="1:2" x14ac:dyDescent="0.3">
      <c r="A381" s="66" t="s">
        <v>593</v>
      </c>
      <c r="B381" s="67">
        <v>-0.81999999999999962</v>
      </c>
    </row>
    <row r="382" spans="1:2" x14ac:dyDescent="0.3">
      <c r="A382" s="66" t="s">
        <v>594</v>
      </c>
      <c r="B382" s="67">
        <v>1.9999999999999997E-2</v>
      </c>
    </row>
    <row r="383" spans="1:2" x14ac:dyDescent="0.3">
      <c r="A383" s="66" t="s">
        <v>595</v>
      </c>
      <c r="B383" s="67">
        <v>0</v>
      </c>
    </row>
    <row r="384" spans="1:2" x14ac:dyDescent="0.3">
      <c r="A384" s="66" t="s">
        <v>596</v>
      </c>
      <c r="B384" s="67">
        <v>0</v>
      </c>
    </row>
    <row r="385" spans="1:2" x14ac:dyDescent="0.3">
      <c r="A385" s="66" t="s">
        <v>597</v>
      </c>
      <c r="B385" s="67">
        <v>0</v>
      </c>
    </row>
    <row r="386" spans="1:2" x14ac:dyDescent="0.3">
      <c r="A386" s="66" t="s">
        <v>598</v>
      </c>
      <c r="B386" s="67">
        <v>0</v>
      </c>
    </row>
    <row r="387" spans="1:2" x14ac:dyDescent="0.3">
      <c r="A387" s="66" t="s">
        <v>599</v>
      </c>
      <c r="B387" s="67">
        <v>0</v>
      </c>
    </row>
    <row r="388" spans="1:2" x14ac:dyDescent="0.3">
      <c r="A388" s="66" t="s">
        <v>600</v>
      </c>
      <c r="B388" s="67">
        <v>0</v>
      </c>
    </row>
    <row r="389" spans="1:2" x14ac:dyDescent="0.3">
      <c r="A389" s="66" t="s">
        <v>601</v>
      </c>
      <c r="B389" s="67">
        <v>0</v>
      </c>
    </row>
    <row r="390" spans="1:2" x14ac:dyDescent="0.3">
      <c r="A390" s="66" t="s">
        <v>602</v>
      </c>
      <c r="B390" s="67">
        <v>0</v>
      </c>
    </row>
    <row r="391" spans="1:2" x14ac:dyDescent="0.3">
      <c r="A391" s="66" t="s">
        <v>603</v>
      </c>
      <c r="B391" s="67">
        <v>0</v>
      </c>
    </row>
    <row r="392" spans="1:2" x14ac:dyDescent="0.3">
      <c r="A392" s="66" t="s">
        <v>604</v>
      </c>
      <c r="B392" s="67">
        <v>0</v>
      </c>
    </row>
    <row r="393" spans="1:2" x14ac:dyDescent="0.3">
      <c r="A393" s="66" t="s">
        <v>605</v>
      </c>
      <c r="B393" s="67">
        <v>0</v>
      </c>
    </row>
    <row r="394" spans="1:2" x14ac:dyDescent="0.3">
      <c r="A394" s="66" t="s">
        <v>606</v>
      </c>
      <c r="B394" s="67">
        <v>0</v>
      </c>
    </row>
    <row r="395" spans="1:2" x14ac:dyDescent="0.3">
      <c r="A395" s="66" t="s">
        <v>607</v>
      </c>
      <c r="B395" s="67">
        <v>0</v>
      </c>
    </row>
    <row r="396" spans="1:2" x14ac:dyDescent="0.3">
      <c r="A396" s="66" t="s">
        <v>608</v>
      </c>
      <c r="B396" s="67">
        <v>0</v>
      </c>
    </row>
    <row r="397" spans="1:2" x14ac:dyDescent="0.3">
      <c r="A397" s="66" t="s">
        <v>609</v>
      </c>
      <c r="B397" s="67">
        <v>0</v>
      </c>
    </row>
    <row r="398" spans="1:2" x14ac:dyDescent="0.3">
      <c r="A398" s="66" t="s">
        <v>610</v>
      </c>
      <c r="B398" s="67">
        <v>0</v>
      </c>
    </row>
    <row r="399" spans="1:2" x14ac:dyDescent="0.3">
      <c r="A399" s="66" t="s">
        <v>611</v>
      </c>
      <c r="B399" s="67">
        <v>0</v>
      </c>
    </row>
    <row r="400" spans="1:2" x14ac:dyDescent="0.3">
      <c r="A400" s="66" t="s">
        <v>612</v>
      </c>
      <c r="B400" s="67">
        <v>-465510.66</v>
      </c>
    </row>
    <row r="401" spans="1:2" x14ac:dyDescent="0.3">
      <c r="A401" s="66" t="s">
        <v>613</v>
      </c>
      <c r="B401" s="67">
        <v>579264.41999999993</v>
      </c>
    </row>
    <row r="402" spans="1:2" x14ac:dyDescent="0.3">
      <c r="A402" s="66" t="s">
        <v>614</v>
      </c>
      <c r="B402" s="67">
        <v>203344.97</v>
      </c>
    </row>
    <row r="403" spans="1:2" x14ac:dyDescent="0.3">
      <c r="A403" s="66" t="s">
        <v>615</v>
      </c>
      <c r="B403" s="67">
        <v>12421.89</v>
      </c>
    </row>
    <row r="404" spans="1:2" x14ac:dyDescent="0.3">
      <c r="A404" s="66" t="s">
        <v>616</v>
      </c>
      <c r="B404" s="67">
        <v>13234.85</v>
      </c>
    </row>
    <row r="405" spans="1:2" x14ac:dyDescent="0.3">
      <c r="A405" s="66" t="s">
        <v>617</v>
      </c>
      <c r="B405" s="67">
        <v>2711.2300000000005</v>
      </c>
    </row>
    <row r="406" spans="1:2" x14ac:dyDescent="0.3">
      <c r="A406" s="66" t="s">
        <v>618</v>
      </c>
      <c r="B406" s="67">
        <v>-132.64999999999992</v>
      </c>
    </row>
    <row r="407" spans="1:2" x14ac:dyDescent="0.3">
      <c r="A407" s="66" t="s">
        <v>619</v>
      </c>
      <c r="B407" s="67">
        <v>9.9999999999997868E-3</v>
      </c>
    </row>
    <row r="408" spans="1:2" x14ac:dyDescent="0.3">
      <c r="A408" s="66" t="s">
        <v>620</v>
      </c>
      <c r="B408" s="67">
        <v>0</v>
      </c>
    </row>
    <row r="409" spans="1:2" x14ac:dyDescent="0.3">
      <c r="A409" s="66" t="s">
        <v>621</v>
      </c>
      <c r="B409" s="67">
        <v>0</v>
      </c>
    </row>
    <row r="410" spans="1:2" x14ac:dyDescent="0.3">
      <c r="A410" s="66" t="s">
        <v>622</v>
      </c>
      <c r="B410" s="67">
        <v>0</v>
      </c>
    </row>
    <row r="411" spans="1:2" x14ac:dyDescent="0.3">
      <c r="A411" s="66" t="s">
        <v>623</v>
      </c>
      <c r="B411" s="67">
        <v>0</v>
      </c>
    </row>
    <row r="412" spans="1:2" x14ac:dyDescent="0.3">
      <c r="A412" s="66" t="s">
        <v>624</v>
      </c>
      <c r="B412" s="67">
        <v>0</v>
      </c>
    </row>
    <row r="413" spans="1:2" x14ac:dyDescent="0.3">
      <c r="A413" s="66" t="s">
        <v>625</v>
      </c>
      <c r="B413" s="67">
        <v>0</v>
      </c>
    </row>
    <row r="414" spans="1:2" x14ac:dyDescent="0.3">
      <c r="A414" s="66" t="s">
        <v>626</v>
      </c>
      <c r="B414" s="67">
        <v>0</v>
      </c>
    </row>
    <row r="415" spans="1:2" x14ac:dyDescent="0.3">
      <c r="A415" s="66" t="s">
        <v>627</v>
      </c>
      <c r="B415" s="67">
        <v>0</v>
      </c>
    </row>
    <row r="416" spans="1:2" x14ac:dyDescent="0.3">
      <c r="A416" s="66" t="s">
        <v>628</v>
      </c>
      <c r="B416" s="67">
        <v>0</v>
      </c>
    </row>
    <row r="417" spans="1:2" x14ac:dyDescent="0.3">
      <c r="A417" s="66" t="s">
        <v>629</v>
      </c>
      <c r="B417" s="67">
        <v>0</v>
      </c>
    </row>
    <row r="418" spans="1:2" x14ac:dyDescent="0.3">
      <c r="A418" s="66" t="s">
        <v>630</v>
      </c>
      <c r="B418" s="67">
        <v>0</v>
      </c>
    </row>
    <row r="419" spans="1:2" x14ac:dyDescent="0.3">
      <c r="A419" s="66" t="s">
        <v>631</v>
      </c>
      <c r="B419" s="67">
        <v>0</v>
      </c>
    </row>
    <row r="420" spans="1:2" x14ac:dyDescent="0.3">
      <c r="A420" s="66" t="s">
        <v>632</v>
      </c>
      <c r="B420" s="67">
        <v>0</v>
      </c>
    </row>
    <row r="421" spans="1:2" x14ac:dyDescent="0.3">
      <c r="A421" s="66" t="s">
        <v>633</v>
      </c>
      <c r="B421" s="67">
        <v>0</v>
      </c>
    </row>
    <row r="422" spans="1:2" x14ac:dyDescent="0.3">
      <c r="A422" s="66" t="s">
        <v>634</v>
      </c>
      <c r="B422" s="67">
        <v>0</v>
      </c>
    </row>
    <row r="423" spans="1:2" x14ac:dyDescent="0.3">
      <c r="A423" s="66" t="s">
        <v>635</v>
      </c>
      <c r="B423" s="67">
        <v>0</v>
      </c>
    </row>
    <row r="424" spans="1:2" x14ac:dyDescent="0.3">
      <c r="A424" s="66" t="s">
        <v>636</v>
      </c>
      <c r="B424" s="67">
        <v>0</v>
      </c>
    </row>
    <row r="425" spans="1:2" x14ac:dyDescent="0.3">
      <c r="A425" s="66" t="s">
        <v>637</v>
      </c>
      <c r="B425" s="67">
        <v>0</v>
      </c>
    </row>
    <row r="426" spans="1:2" x14ac:dyDescent="0.3">
      <c r="A426" s="66" t="s">
        <v>638</v>
      </c>
      <c r="B426" s="67">
        <v>0</v>
      </c>
    </row>
    <row r="427" spans="1:2" x14ac:dyDescent="0.3">
      <c r="A427" s="66" t="s">
        <v>639</v>
      </c>
      <c r="B427" s="67">
        <v>0</v>
      </c>
    </row>
    <row r="428" spans="1:2" x14ac:dyDescent="0.3">
      <c r="A428" s="66" t="s">
        <v>640</v>
      </c>
      <c r="B428" s="67">
        <v>0</v>
      </c>
    </row>
    <row r="429" spans="1:2" x14ac:dyDescent="0.3">
      <c r="A429" s="66" t="s">
        <v>641</v>
      </c>
      <c r="B429" s="67">
        <v>0</v>
      </c>
    </row>
    <row r="430" spans="1:2" x14ac:dyDescent="0.3">
      <c r="A430" s="66" t="s">
        <v>642</v>
      </c>
      <c r="B430" s="67">
        <v>0</v>
      </c>
    </row>
    <row r="431" spans="1:2" x14ac:dyDescent="0.3">
      <c r="A431" s="66" t="s">
        <v>643</v>
      </c>
      <c r="B431" s="67">
        <v>0</v>
      </c>
    </row>
    <row r="432" spans="1:2" x14ac:dyDescent="0.3">
      <c r="A432" s="66" t="s">
        <v>644</v>
      </c>
      <c r="B432" s="67">
        <v>0</v>
      </c>
    </row>
    <row r="433" spans="1:2" x14ac:dyDescent="0.3">
      <c r="A433" s="66" t="s">
        <v>645</v>
      </c>
      <c r="B433" s="67">
        <v>0</v>
      </c>
    </row>
    <row r="434" spans="1:2" x14ac:dyDescent="0.3">
      <c r="A434" s="66" t="s">
        <v>646</v>
      </c>
      <c r="B434" s="67">
        <v>0</v>
      </c>
    </row>
    <row r="435" spans="1:2" x14ac:dyDescent="0.3">
      <c r="A435" s="66" t="s">
        <v>647</v>
      </c>
      <c r="B435" s="67">
        <v>0</v>
      </c>
    </row>
    <row r="436" spans="1:2" x14ac:dyDescent="0.3">
      <c r="A436" s="66" t="s">
        <v>648</v>
      </c>
      <c r="B436" s="67">
        <v>0</v>
      </c>
    </row>
    <row r="437" spans="1:2" x14ac:dyDescent="0.3">
      <c r="A437" s="66" t="s">
        <v>649</v>
      </c>
      <c r="B437" s="67">
        <v>-4131.33</v>
      </c>
    </row>
    <row r="438" spans="1:2" x14ac:dyDescent="0.3">
      <c r="A438" s="66" t="s">
        <v>650</v>
      </c>
      <c r="B438" s="67">
        <v>6003.1799999999994</v>
      </c>
    </row>
    <row r="439" spans="1:2" x14ac:dyDescent="0.3">
      <c r="A439" s="66" t="s">
        <v>651</v>
      </c>
      <c r="B439" s="67">
        <v>2000.3999999999999</v>
      </c>
    </row>
    <row r="440" spans="1:2" x14ac:dyDescent="0.3">
      <c r="A440" s="66" t="s">
        <v>652</v>
      </c>
      <c r="B440" s="67">
        <v>117.53</v>
      </c>
    </row>
    <row r="441" spans="1:2" x14ac:dyDescent="0.3">
      <c r="A441" s="66" t="s">
        <v>653</v>
      </c>
      <c r="B441" s="67">
        <v>123.27000000000001</v>
      </c>
    </row>
    <row r="442" spans="1:2" x14ac:dyDescent="0.3">
      <c r="A442" s="66" t="s">
        <v>654</v>
      </c>
      <c r="B442" s="67">
        <v>24.800000000000004</v>
      </c>
    </row>
    <row r="443" spans="1:2" x14ac:dyDescent="0.3">
      <c r="A443" s="66" t="s">
        <v>655</v>
      </c>
      <c r="B443" s="67">
        <v>-1.1299999999999997</v>
      </c>
    </row>
    <row r="444" spans="1:2" x14ac:dyDescent="0.3">
      <c r="A444" s="66" t="s">
        <v>656</v>
      </c>
      <c r="B444" s="67">
        <v>6.9999999999999979E-2</v>
      </c>
    </row>
    <row r="445" spans="1:2" x14ac:dyDescent="0.3">
      <c r="A445" s="66" t="s">
        <v>657</v>
      </c>
      <c r="B445" s="67">
        <v>0</v>
      </c>
    </row>
    <row r="446" spans="1:2" x14ac:dyDescent="0.3">
      <c r="A446" s="66" t="s">
        <v>658</v>
      </c>
      <c r="B446" s="67">
        <v>0</v>
      </c>
    </row>
    <row r="447" spans="1:2" x14ac:dyDescent="0.3">
      <c r="A447" s="66" t="s">
        <v>659</v>
      </c>
      <c r="B447" s="67">
        <v>0</v>
      </c>
    </row>
    <row r="448" spans="1:2" x14ac:dyDescent="0.3">
      <c r="A448" s="66" t="s">
        <v>660</v>
      </c>
      <c r="B448" s="67">
        <v>0</v>
      </c>
    </row>
    <row r="449" spans="1:2" x14ac:dyDescent="0.3">
      <c r="A449" s="66" t="s">
        <v>661</v>
      </c>
      <c r="B449" s="67">
        <v>0</v>
      </c>
    </row>
    <row r="450" spans="1:2" x14ac:dyDescent="0.3">
      <c r="A450" s="66" t="s">
        <v>662</v>
      </c>
      <c r="B450" s="67">
        <v>0</v>
      </c>
    </row>
    <row r="451" spans="1:2" x14ac:dyDescent="0.3">
      <c r="A451" s="66" t="s">
        <v>663</v>
      </c>
      <c r="B451" s="67">
        <v>0</v>
      </c>
    </row>
    <row r="452" spans="1:2" x14ac:dyDescent="0.3">
      <c r="A452" s="66" t="s">
        <v>664</v>
      </c>
      <c r="B452" s="67">
        <v>0</v>
      </c>
    </row>
    <row r="453" spans="1:2" x14ac:dyDescent="0.3">
      <c r="A453" s="66" t="s">
        <v>665</v>
      </c>
      <c r="B453" s="67">
        <v>0</v>
      </c>
    </row>
    <row r="454" spans="1:2" x14ac:dyDescent="0.3">
      <c r="A454" s="66" t="s">
        <v>666</v>
      </c>
      <c r="B454" s="67">
        <v>0</v>
      </c>
    </row>
    <row r="455" spans="1:2" x14ac:dyDescent="0.3">
      <c r="A455" s="66" t="s">
        <v>667</v>
      </c>
      <c r="B455" s="67">
        <v>0</v>
      </c>
    </row>
    <row r="456" spans="1:2" x14ac:dyDescent="0.3">
      <c r="A456" s="66" t="s">
        <v>668</v>
      </c>
      <c r="B456" s="67">
        <v>0</v>
      </c>
    </row>
    <row r="457" spans="1:2" x14ac:dyDescent="0.3">
      <c r="A457" s="66" t="s">
        <v>669</v>
      </c>
      <c r="B457" s="67">
        <v>0</v>
      </c>
    </row>
    <row r="458" spans="1:2" x14ac:dyDescent="0.3">
      <c r="A458" s="66" t="s">
        <v>670</v>
      </c>
      <c r="B458" s="67">
        <v>0</v>
      </c>
    </row>
    <row r="459" spans="1:2" x14ac:dyDescent="0.3">
      <c r="A459" s="66" t="s">
        <v>671</v>
      </c>
      <c r="B459" s="67">
        <v>0</v>
      </c>
    </row>
    <row r="460" spans="1:2" x14ac:dyDescent="0.3">
      <c r="A460" s="66" t="s">
        <v>672</v>
      </c>
      <c r="B460" s="67">
        <v>0</v>
      </c>
    </row>
    <row r="461" spans="1:2" x14ac:dyDescent="0.3">
      <c r="A461" s="66" t="s">
        <v>673</v>
      </c>
      <c r="B461" s="67">
        <v>0</v>
      </c>
    </row>
    <row r="462" spans="1:2" x14ac:dyDescent="0.3">
      <c r="A462" s="66" t="s">
        <v>674</v>
      </c>
      <c r="B462" s="67">
        <v>0</v>
      </c>
    </row>
    <row r="463" spans="1:2" x14ac:dyDescent="0.3">
      <c r="A463" s="66" t="s">
        <v>675</v>
      </c>
      <c r="B463" s="67">
        <v>0</v>
      </c>
    </row>
    <row r="464" spans="1:2" x14ac:dyDescent="0.3">
      <c r="A464" s="66" t="s">
        <v>676</v>
      </c>
      <c r="B464" s="67">
        <v>-5907.6600000000008</v>
      </c>
    </row>
    <row r="465" spans="1:2" x14ac:dyDescent="0.3">
      <c r="A465" s="66" t="s">
        <v>677</v>
      </c>
      <c r="B465" s="67">
        <v>9602.6</v>
      </c>
    </row>
    <row r="466" spans="1:2" x14ac:dyDescent="0.3">
      <c r="A466" s="66" t="s">
        <v>678</v>
      </c>
      <c r="B466" s="67">
        <v>2658.5999999999995</v>
      </c>
    </row>
    <row r="467" spans="1:2" x14ac:dyDescent="0.3">
      <c r="A467" s="66" t="s">
        <v>679</v>
      </c>
      <c r="B467" s="67">
        <v>164.54999999999998</v>
      </c>
    </row>
    <row r="468" spans="1:2" x14ac:dyDescent="0.3">
      <c r="A468" s="66" t="s">
        <v>680</v>
      </c>
      <c r="B468" s="67">
        <v>188.16</v>
      </c>
    </row>
    <row r="469" spans="1:2" x14ac:dyDescent="0.3">
      <c r="A469" s="66" t="s">
        <v>681</v>
      </c>
      <c r="B469" s="67">
        <v>35.639999999999993</v>
      </c>
    </row>
    <row r="470" spans="1:2" x14ac:dyDescent="0.3">
      <c r="A470" s="66" t="s">
        <v>682</v>
      </c>
      <c r="B470" s="67">
        <v>-1.7100000000000013</v>
      </c>
    </row>
    <row r="471" spans="1:2" x14ac:dyDescent="0.3">
      <c r="A471" s="66" t="s">
        <v>683</v>
      </c>
      <c r="B471" s="67">
        <v>0</v>
      </c>
    </row>
    <row r="472" spans="1:2" x14ac:dyDescent="0.3">
      <c r="A472" s="66" t="s">
        <v>684</v>
      </c>
      <c r="B472" s="67">
        <v>0</v>
      </c>
    </row>
    <row r="473" spans="1:2" x14ac:dyDescent="0.3">
      <c r="A473" s="66" t="s">
        <v>685</v>
      </c>
      <c r="B473" s="67">
        <v>0</v>
      </c>
    </row>
    <row r="474" spans="1:2" x14ac:dyDescent="0.3">
      <c r="A474" s="66" t="s">
        <v>686</v>
      </c>
      <c r="B474" s="67">
        <v>0</v>
      </c>
    </row>
    <row r="475" spans="1:2" x14ac:dyDescent="0.3">
      <c r="A475" s="66" t="s">
        <v>687</v>
      </c>
      <c r="B475" s="67">
        <v>0</v>
      </c>
    </row>
    <row r="476" spans="1:2" x14ac:dyDescent="0.3">
      <c r="A476" s="66" t="s">
        <v>688</v>
      </c>
      <c r="B476" s="67">
        <v>0</v>
      </c>
    </row>
    <row r="477" spans="1:2" x14ac:dyDescent="0.3">
      <c r="A477" s="66" t="s">
        <v>689</v>
      </c>
      <c r="B477" s="67">
        <v>0</v>
      </c>
    </row>
    <row r="478" spans="1:2" x14ac:dyDescent="0.3">
      <c r="A478" s="66" t="s">
        <v>690</v>
      </c>
      <c r="B478" s="67">
        <v>0</v>
      </c>
    </row>
    <row r="479" spans="1:2" x14ac:dyDescent="0.3">
      <c r="A479" s="66" t="s">
        <v>691</v>
      </c>
      <c r="B479" s="67">
        <v>0</v>
      </c>
    </row>
    <row r="480" spans="1:2" x14ac:dyDescent="0.3">
      <c r="A480" s="66" t="s">
        <v>692</v>
      </c>
      <c r="B480" s="67">
        <v>0</v>
      </c>
    </row>
    <row r="481" spans="1:2" x14ac:dyDescent="0.3">
      <c r="A481" s="66" t="s">
        <v>693</v>
      </c>
      <c r="B481" s="67">
        <v>0</v>
      </c>
    </row>
    <row r="482" spans="1:2" x14ac:dyDescent="0.3">
      <c r="A482" s="66" t="s">
        <v>694</v>
      </c>
      <c r="B482" s="67">
        <v>0</v>
      </c>
    </row>
    <row r="483" spans="1:2" x14ac:dyDescent="0.3">
      <c r="A483" s="66" t="s">
        <v>695</v>
      </c>
      <c r="B483" s="67">
        <v>0</v>
      </c>
    </row>
    <row r="484" spans="1:2" x14ac:dyDescent="0.3">
      <c r="A484" s="66" t="s">
        <v>696</v>
      </c>
      <c r="B484" s="67">
        <v>0</v>
      </c>
    </row>
    <row r="485" spans="1:2" x14ac:dyDescent="0.3">
      <c r="A485" s="66" t="s">
        <v>697</v>
      </c>
      <c r="B485" s="67">
        <v>0</v>
      </c>
    </row>
    <row r="486" spans="1:2" x14ac:dyDescent="0.3">
      <c r="A486" s="66" t="s">
        <v>698</v>
      </c>
      <c r="B486" s="67">
        <v>0</v>
      </c>
    </row>
    <row r="487" spans="1:2" x14ac:dyDescent="0.3">
      <c r="A487" s="66" t="s">
        <v>699</v>
      </c>
      <c r="B487" s="67">
        <v>0</v>
      </c>
    </row>
    <row r="488" spans="1:2" x14ac:dyDescent="0.3">
      <c r="A488" s="66" t="s">
        <v>700</v>
      </c>
      <c r="B488" s="67">
        <v>0</v>
      </c>
    </row>
    <row r="489" spans="1:2" x14ac:dyDescent="0.3">
      <c r="A489" s="66" t="s">
        <v>701</v>
      </c>
      <c r="B489" s="67">
        <v>0</v>
      </c>
    </row>
    <row r="490" spans="1:2" x14ac:dyDescent="0.3">
      <c r="A490" s="66" t="s">
        <v>702</v>
      </c>
      <c r="B490" s="67">
        <v>0</v>
      </c>
    </row>
    <row r="491" spans="1:2" x14ac:dyDescent="0.3">
      <c r="A491" s="66" t="s">
        <v>703</v>
      </c>
      <c r="B491" s="67">
        <v>-819.89</v>
      </c>
    </row>
    <row r="492" spans="1:2" x14ac:dyDescent="0.3">
      <c r="A492" s="66" t="s">
        <v>704</v>
      </c>
      <c r="B492" s="67">
        <v>1333.41</v>
      </c>
    </row>
    <row r="493" spans="1:2" x14ac:dyDescent="0.3">
      <c r="A493" s="66" t="s">
        <v>705</v>
      </c>
      <c r="B493" s="67">
        <v>485.06</v>
      </c>
    </row>
    <row r="494" spans="1:2" x14ac:dyDescent="0.3">
      <c r="A494" s="66" t="s">
        <v>706</v>
      </c>
      <c r="B494" s="67">
        <v>29.93</v>
      </c>
    </row>
    <row r="495" spans="1:2" x14ac:dyDescent="0.3">
      <c r="A495" s="66" t="s">
        <v>707</v>
      </c>
      <c r="B495" s="67">
        <v>31.89</v>
      </c>
    </row>
    <row r="496" spans="1:2" x14ac:dyDescent="0.3">
      <c r="A496" s="66" t="s">
        <v>708</v>
      </c>
      <c r="B496" s="67">
        <v>0</v>
      </c>
    </row>
    <row r="497" spans="1:2" x14ac:dyDescent="0.3">
      <c r="A497" s="66" t="s">
        <v>709</v>
      </c>
      <c r="B497" s="67">
        <v>0</v>
      </c>
    </row>
    <row r="498" spans="1:2" x14ac:dyDescent="0.3">
      <c r="A498" s="66" t="s">
        <v>710</v>
      </c>
      <c r="B498" s="67">
        <v>0</v>
      </c>
    </row>
    <row r="499" spans="1:2" x14ac:dyDescent="0.3">
      <c r="A499" s="66" t="s">
        <v>711</v>
      </c>
      <c r="B499" s="67">
        <v>0</v>
      </c>
    </row>
    <row r="500" spans="1:2" x14ac:dyDescent="0.3">
      <c r="A500" s="66" t="s">
        <v>712</v>
      </c>
      <c r="B500" s="67">
        <v>-32909.43</v>
      </c>
    </row>
    <row r="501" spans="1:2" x14ac:dyDescent="0.3">
      <c r="A501" s="66" t="s">
        <v>713</v>
      </c>
      <c r="B501" s="67">
        <v>52502.2</v>
      </c>
    </row>
    <row r="502" spans="1:2" x14ac:dyDescent="0.3">
      <c r="A502" s="66" t="s">
        <v>714</v>
      </c>
      <c r="B502" s="67">
        <v>18520.810000000005</v>
      </c>
    </row>
    <row r="503" spans="1:2" x14ac:dyDescent="0.3">
      <c r="A503" s="66" t="s">
        <v>715</v>
      </c>
      <c r="B503" s="67">
        <v>1158.3500000000001</v>
      </c>
    </row>
    <row r="504" spans="1:2" x14ac:dyDescent="0.3">
      <c r="A504" s="66" t="s">
        <v>716</v>
      </c>
      <c r="B504" s="67">
        <v>1285.73</v>
      </c>
    </row>
    <row r="505" spans="1:2" x14ac:dyDescent="0.3">
      <c r="A505" s="66" t="s">
        <v>717</v>
      </c>
      <c r="B505" s="67">
        <v>280.06999999999994</v>
      </c>
    </row>
    <row r="506" spans="1:2" x14ac:dyDescent="0.3">
      <c r="A506" s="66" t="s">
        <v>718</v>
      </c>
      <c r="B506" s="67">
        <v>-13.579999999999988</v>
      </c>
    </row>
    <row r="507" spans="1:2" x14ac:dyDescent="0.3">
      <c r="A507" s="66" t="s">
        <v>719</v>
      </c>
      <c r="B507" s="67">
        <v>-1.0000000000000453E-2</v>
      </c>
    </row>
    <row r="508" spans="1:2" x14ac:dyDescent="0.3">
      <c r="A508" s="66" t="s">
        <v>720</v>
      </c>
      <c r="B508" s="67">
        <v>0</v>
      </c>
    </row>
    <row r="509" spans="1:2" x14ac:dyDescent="0.3">
      <c r="A509" s="66" t="s">
        <v>721</v>
      </c>
      <c r="B509" s="67">
        <v>0</v>
      </c>
    </row>
    <row r="510" spans="1:2" x14ac:dyDescent="0.3">
      <c r="A510" s="66" t="s">
        <v>722</v>
      </c>
      <c r="B510" s="67">
        <v>0</v>
      </c>
    </row>
    <row r="511" spans="1:2" x14ac:dyDescent="0.3">
      <c r="A511" s="66" t="s">
        <v>723</v>
      </c>
      <c r="B511" s="67">
        <v>0</v>
      </c>
    </row>
    <row r="512" spans="1:2" x14ac:dyDescent="0.3">
      <c r="A512" s="66" t="s">
        <v>724</v>
      </c>
      <c r="B512" s="67">
        <v>0</v>
      </c>
    </row>
    <row r="513" spans="1:2" x14ac:dyDescent="0.3">
      <c r="A513" s="66" t="s">
        <v>725</v>
      </c>
      <c r="B513" s="67">
        <v>0</v>
      </c>
    </row>
    <row r="514" spans="1:2" x14ac:dyDescent="0.3">
      <c r="A514" s="66" t="s">
        <v>726</v>
      </c>
      <c r="B514" s="67">
        <v>0</v>
      </c>
    </row>
    <row r="515" spans="1:2" x14ac:dyDescent="0.3">
      <c r="A515" s="66" t="s">
        <v>727</v>
      </c>
      <c r="B515" s="67">
        <v>0</v>
      </c>
    </row>
    <row r="516" spans="1:2" x14ac:dyDescent="0.3">
      <c r="A516" s="66" t="s">
        <v>728</v>
      </c>
      <c r="B516" s="67">
        <v>0</v>
      </c>
    </row>
    <row r="517" spans="1:2" x14ac:dyDescent="0.3">
      <c r="A517" s="66" t="s">
        <v>729</v>
      </c>
      <c r="B517" s="67">
        <v>0</v>
      </c>
    </row>
    <row r="518" spans="1:2" x14ac:dyDescent="0.3">
      <c r="A518" s="66" t="s">
        <v>730</v>
      </c>
      <c r="B518" s="67">
        <v>0</v>
      </c>
    </row>
    <row r="519" spans="1:2" x14ac:dyDescent="0.3">
      <c r="A519" s="66" t="s">
        <v>731</v>
      </c>
      <c r="B519" s="67">
        <v>0</v>
      </c>
    </row>
    <row r="520" spans="1:2" x14ac:dyDescent="0.3">
      <c r="A520" s="66" t="s">
        <v>732</v>
      </c>
      <c r="B520" s="67">
        <v>0</v>
      </c>
    </row>
    <row r="521" spans="1:2" x14ac:dyDescent="0.3">
      <c r="A521" s="66" t="s">
        <v>733</v>
      </c>
      <c r="B521" s="67">
        <v>0</v>
      </c>
    </row>
    <row r="522" spans="1:2" x14ac:dyDescent="0.3">
      <c r="A522" s="66" t="s">
        <v>734</v>
      </c>
      <c r="B522" s="67">
        <v>0</v>
      </c>
    </row>
    <row r="523" spans="1:2" x14ac:dyDescent="0.3">
      <c r="A523" s="66" t="s">
        <v>735</v>
      </c>
      <c r="B523" s="67">
        <v>0</v>
      </c>
    </row>
    <row r="524" spans="1:2" x14ac:dyDescent="0.3">
      <c r="A524" s="66" t="s">
        <v>736</v>
      </c>
      <c r="B524" s="67">
        <v>0</v>
      </c>
    </row>
    <row r="525" spans="1:2" x14ac:dyDescent="0.3">
      <c r="A525" s="66" t="s">
        <v>737</v>
      </c>
      <c r="B525" s="67">
        <v>0</v>
      </c>
    </row>
    <row r="526" spans="1:2" x14ac:dyDescent="0.3">
      <c r="A526" s="66" t="s">
        <v>738</v>
      </c>
      <c r="B526" s="67">
        <v>0</v>
      </c>
    </row>
    <row r="527" spans="1:2" x14ac:dyDescent="0.3">
      <c r="A527" s="66" t="s">
        <v>739</v>
      </c>
      <c r="B527" s="67">
        <v>-9312.1</v>
      </c>
    </row>
    <row r="528" spans="1:2" x14ac:dyDescent="0.3">
      <c r="A528" s="66" t="s">
        <v>740</v>
      </c>
      <c r="B528" s="67">
        <v>10492.38</v>
      </c>
    </row>
    <row r="529" spans="1:2" x14ac:dyDescent="0.3">
      <c r="A529" s="66" t="s">
        <v>741</v>
      </c>
      <c r="B529" s="67">
        <v>2553.1400000000003</v>
      </c>
    </row>
    <row r="530" spans="1:2" x14ac:dyDescent="0.3">
      <c r="A530" s="66" t="s">
        <v>742</v>
      </c>
      <c r="B530" s="67">
        <v>80.02</v>
      </c>
    </row>
    <row r="531" spans="1:2" x14ac:dyDescent="0.3">
      <c r="A531" s="66" t="s">
        <v>743</v>
      </c>
      <c r="B531" s="67">
        <v>-99525.639999999985</v>
      </c>
    </row>
    <row r="532" spans="1:2" x14ac:dyDescent="0.3">
      <c r="A532" s="66" t="s">
        <v>744</v>
      </c>
      <c r="B532" s="67">
        <v>161815.96</v>
      </c>
    </row>
    <row r="533" spans="1:2" x14ac:dyDescent="0.3">
      <c r="A533" s="66" t="s">
        <v>745</v>
      </c>
      <c r="B533" s="67">
        <v>57688.610000000008</v>
      </c>
    </row>
    <row r="534" spans="1:2" x14ac:dyDescent="0.3">
      <c r="A534" s="66" t="s">
        <v>746</v>
      </c>
      <c r="B534" s="67">
        <v>3581.69</v>
      </c>
    </row>
    <row r="535" spans="1:2" x14ac:dyDescent="0.3">
      <c r="A535" s="66" t="s">
        <v>747</v>
      </c>
      <c r="B535" s="67">
        <v>3974.7599999999998</v>
      </c>
    </row>
    <row r="536" spans="1:2" x14ac:dyDescent="0.3">
      <c r="A536" s="66" t="s">
        <v>748</v>
      </c>
      <c r="B536" s="67">
        <v>839.25000000000011</v>
      </c>
    </row>
    <row r="537" spans="1:2" x14ac:dyDescent="0.3">
      <c r="A537" s="66" t="s">
        <v>749</v>
      </c>
      <c r="B537" s="67">
        <v>-36.469999999999985</v>
      </c>
    </row>
    <row r="538" spans="1:2" x14ac:dyDescent="0.3">
      <c r="A538" s="66" t="s">
        <v>750</v>
      </c>
      <c r="B538" s="67">
        <v>0</v>
      </c>
    </row>
    <row r="539" spans="1:2" x14ac:dyDescent="0.3">
      <c r="A539" s="66" t="s">
        <v>751</v>
      </c>
      <c r="B539" s="67">
        <v>0</v>
      </c>
    </row>
    <row r="540" spans="1:2" x14ac:dyDescent="0.3">
      <c r="A540" s="66" t="s">
        <v>752</v>
      </c>
      <c r="B540" s="67">
        <v>0</v>
      </c>
    </row>
    <row r="541" spans="1:2" x14ac:dyDescent="0.3">
      <c r="A541" s="66" t="s">
        <v>753</v>
      </c>
      <c r="B541" s="67">
        <v>0</v>
      </c>
    </row>
    <row r="542" spans="1:2" x14ac:dyDescent="0.3">
      <c r="A542" s="66" t="s">
        <v>754</v>
      </c>
      <c r="B542" s="67">
        <v>0</v>
      </c>
    </row>
    <row r="543" spans="1:2" x14ac:dyDescent="0.3">
      <c r="A543" s="66" t="s">
        <v>755</v>
      </c>
      <c r="B543" s="67">
        <v>0</v>
      </c>
    </row>
    <row r="544" spans="1:2" x14ac:dyDescent="0.3">
      <c r="A544" s="66" t="s">
        <v>756</v>
      </c>
      <c r="B544" s="67">
        <v>0</v>
      </c>
    </row>
    <row r="545" spans="1:2" x14ac:dyDescent="0.3">
      <c r="A545" s="66" t="s">
        <v>757</v>
      </c>
      <c r="B545" s="67">
        <v>0</v>
      </c>
    </row>
    <row r="546" spans="1:2" x14ac:dyDescent="0.3">
      <c r="A546" s="66" t="s">
        <v>758</v>
      </c>
      <c r="B546" s="67">
        <v>0</v>
      </c>
    </row>
    <row r="547" spans="1:2" x14ac:dyDescent="0.3">
      <c r="A547" s="66" t="s">
        <v>759</v>
      </c>
      <c r="B547" s="67">
        <v>0</v>
      </c>
    </row>
    <row r="548" spans="1:2" x14ac:dyDescent="0.3">
      <c r="A548" s="66" t="s">
        <v>760</v>
      </c>
      <c r="B548" s="67">
        <v>0</v>
      </c>
    </row>
    <row r="549" spans="1:2" x14ac:dyDescent="0.3">
      <c r="A549" s="66" t="s">
        <v>761</v>
      </c>
      <c r="B549" s="67">
        <v>0</v>
      </c>
    </row>
    <row r="550" spans="1:2" x14ac:dyDescent="0.3">
      <c r="A550" s="66" t="s">
        <v>762</v>
      </c>
      <c r="B550" s="67">
        <v>0</v>
      </c>
    </row>
    <row r="551" spans="1:2" x14ac:dyDescent="0.3">
      <c r="A551" s="66" t="s">
        <v>763</v>
      </c>
      <c r="B551" s="67">
        <v>0</v>
      </c>
    </row>
    <row r="552" spans="1:2" x14ac:dyDescent="0.3">
      <c r="A552" s="66" t="s">
        <v>764</v>
      </c>
      <c r="B552" s="67">
        <v>0</v>
      </c>
    </row>
    <row r="553" spans="1:2" x14ac:dyDescent="0.3">
      <c r="A553" s="66" t="s">
        <v>765</v>
      </c>
      <c r="B553" s="67">
        <v>0</v>
      </c>
    </row>
    <row r="554" spans="1:2" x14ac:dyDescent="0.3">
      <c r="A554" s="66" t="s">
        <v>766</v>
      </c>
      <c r="B554" s="67">
        <v>0</v>
      </c>
    </row>
    <row r="555" spans="1:2" x14ac:dyDescent="0.3">
      <c r="A555" s="66" t="s">
        <v>767</v>
      </c>
      <c r="B555" s="67">
        <v>0</v>
      </c>
    </row>
    <row r="556" spans="1:2" x14ac:dyDescent="0.3">
      <c r="A556" s="66" t="s">
        <v>768</v>
      </c>
      <c r="B556" s="67">
        <v>0</v>
      </c>
    </row>
    <row r="557" spans="1:2" x14ac:dyDescent="0.3">
      <c r="A557" s="66" t="s">
        <v>769</v>
      </c>
      <c r="B557" s="67">
        <v>0</v>
      </c>
    </row>
    <row r="558" spans="1:2" x14ac:dyDescent="0.3">
      <c r="A558" s="66" t="s">
        <v>770</v>
      </c>
      <c r="B558" s="67">
        <v>-61445.53</v>
      </c>
    </row>
    <row r="559" spans="1:2" x14ac:dyDescent="0.3">
      <c r="A559" s="66" t="s">
        <v>771</v>
      </c>
      <c r="B559" s="67">
        <v>98053.380000000019</v>
      </c>
    </row>
    <row r="560" spans="1:2" x14ac:dyDescent="0.3">
      <c r="A560" s="66" t="s">
        <v>772</v>
      </c>
      <c r="B560" s="67">
        <v>34821.569999999992</v>
      </c>
    </row>
    <row r="561" spans="1:2" x14ac:dyDescent="0.3">
      <c r="A561" s="66" t="s">
        <v>773</v>
      </c>
      <c r="B561" s="67">
        <v>2013.4600000000005</v>
      </c>
    </row>
    <row r="562" spans="1:2" x14ac:dyDescent="0.3">
      <c r="A562" s="66" t="s">
        <v>774</v>
      </c>
      <c r="B562" s="67">
        <v>2211.6500000000005</v>
      </c>
    </row>
    <row r="563" spans="1:2" x14ac:dyDescent="0.3">
      <c r="A563" s="66" t="s">
        <v>775</v>
      </c>
      <c r="B563" s="67">
        <v>454.15</v>
      </c>
    </row>
    <row r="564" spans="1:2" x14ac:dyDescent="0.3">
      <c r="A564" s="66" t="s">
        <v>776</v>
      </c>
      <c r="B564" s="67">
        <v>-22.3</v>
      </c>
    </row>
    <row r="565" spans="1:2" x14ac:dyDescent="0.3">
      <c r="A565" s="66" t="s">
        <v>777</v>
      </c>
      <c r="B565" s="67">
        <v>0</v>
      </c>
    </row>
    <row r="566" spans="1:2" x14ac:dyDescent="0.3">
      <c r="A566" s="66" t="s">
        <v>778</v>
      </c>
      <c r="B566" s="67">
        <v>0</v>
      </c>
    </row>
    <row r="567" spans="1:2" x14ac:dyDescent="0.3">
      <c r="A567" s="66" t="s">
        <v>779</v>
      </c>
      <c r="B567" s="67">
        <v>0</v>
      </c>
    </row>
    <row r="568" spans="1:2" x14ac:dyDescent="0.3">
      <c r="A568" s="66" t="s">
        <v>780</v>
      </c>
      <c r="B568" s="67">
        <v>0</v>
      </c>
    </row>
    <row r="569" spans="1:2" x14ac:dyDescent="0.3">
      <c r="A569" s="66" t="s">
        <v>781</v>
      </c>
      <c r="B569" s="67">
        <v>0</v>
      </c>
    </row>
    <row r="570" spans="1:2" x14ac:dyDescent="0.3">
      <c r="A570" s="66" t="s">
        <v>782</v>
      </c>
      <c r="B570" s="67">
        <v>0</v>
      </c>
    </row>
    <row r="571" spans="1:2" x14ac:dyDescent="0.3">
      <c r="A571" s="66" t="s">
        <v>783</v>
      </c>
      <c r="B571" s="67">
        <v>0</v>
      </c>
    </row>
    <row r="572" spans="1:2" x14ac:dyDescent="0.3">
      <c r="A572" s="66" t="s">
        <v>784</v>
      </c>
      <c r="B572" s="67">
        <v>0</v>
      </c>
    </row>
    <row r="573" spans="1:2" x14ac:dyDescent="0.3">
      <c r="A573" s="66" t="s">
        <v>785</v>
      </c>
      <c r="B573" s="67">
        <v>0</v>
      </c>
    </row>
    <row r="574" spans="1:2" x14ac:dyDescent="0.3">
      <c r="A574" s="66" t="s">
        <v>786</v>
      </c>
      <c r="B574" s="67">
        <v>0</v>
      </c>
    </row>
    <row r="575" spans="1:2" x14ac:dyDescent="0.3">
      <c r="A575" s="66" t="s">
        <v>787</v>
      </c>
      <c r="B575" s="67">
        <v>0</v>
      </c>
    </row>
    <row r="576" spans="1:2" x14ac:dyDescent="0.3">
      <c r="A576" s="66" t="s">
        <v>788</v>
      </c>
      <c r="B576" s="67">
        <v>0</v>
      </c>
    </row>
    <row r="577" spans="1:2" x14ac:dyDescent="0.3">
      <c r="A577" s="66" t="s">
        <v>789</v>
      </c>
      <c r="B577" s="67">
        <v>0</v>
      </c>
    </row>
    <row r="578" spans="1:2" x14ac:dyDescent="0.3">
      <c r="A578" s="66" t="s">
        <v>790</v>
      </c>
      <c r="B578" s="67">
        <v>0</v>
      </c>
    </row>
    <row r="579" spans="1:2" x14ac:dyDescent="0.3">
      <c r="A579" s="66" t="s">
        <v>791</v>
      </c>
      <c r="B579" s="67">
        <v>0</v>
      </c>
    </row>
    <row r="580" spans="1:2" x14ac:dyDescent="0.3">
      <c r="A580" s="66" t="s">
        <v>792</v>
      </c>
      <c r="B580" s="67">
        <v>0</v>
      </c>
    </row>
    <row r="581" spans="1:2" x14ac:dyDescent="0.3">
      <c r="A581" s="66" t="s">
        <v>793</v>
      </c>
      <c r="B581" s="67">
        <v>0</v>
      </c>
    </row>
    <row r="582" spans="1:2" x14ac:dyDescent="0.3">
      <c r="A582" s="66" t="s">
        <v>794</v>
      </c>
      <c r="B582" s="67">
        <v>0</v>
      </c>
    </row>
    <row r="583" spans="1:2" x14ac:dyDescent="0.3">
      <c r="A583" s="66" t="s">
        <v>795</v>
      </c>
      <c r="B583" s="67">
        <v>0</v>
      </c>
    </row>
    <row r="584" spans="1:2" x14ac:dyDescent="0.3">
      <c r="A584" s="66" t="s">
        <v>796</v>
      </c>
      <c r="B584" s="67">
        <v>0</v>
      </c>
    </row>
    <row r="585" spans="1:2" x14ac:dyDescent="0.3">
      <c r="A585" s="66" t="s">
        <v>797</v>
      </c>
      <c r="B585" s="67">
        <v>-4011.3300000000004</v>
      </c>
    </row>
    <row r="586" spans="1:2" x14ac:dyDescent="0.3">
      <c r="A586" s="66" t="s">
        <v>798</v>
      </c>
      <c r="B586" s="67">
        <v>6328.7599999999984</v>
      </c>
    </row>
    <row r="587" spans="1:2" x14ac:dyDescent="0.3">
      <c r="A587" s="66" t="s">
        <v>799</v>
      </c>
      <c r="B587" s="67">
        <v>2305.0400000000004</v>
      </c>
    </row>
    <row r="588" spans="1:2" x14ac:dyDescent="0.3">
      <c r="A588" s="66" t="s">
        <v>800</v>
      </c>
      <c r="B588" s="67">
        <v>133.69</v>
      </c>
    </row>
    <row r="589" spans="1:2" x14ac:dyDescent="0.3">
      <c r="A589" s="66" t="s">
        <v>801</v>
      </c>
      <c r="B589" s="67">
        <v>142.07999999999998</v>
      </c>
    </row>
    <row r="590" spans="1:2" x14ac:dyDescent="0.3">
      <c r="A590" s="66" t="s">
        <v>802</v>
      </c>
      <c r="B590" s="67">
        <v>29.889999999999997</v>
      </c>
    </row>
    <row r="591" spans="1:2" x14ac:dyDescent="0.3">
      <c r="A591" s="66" t="s">
        <v>803</v>
      </c>
      <c r="B591" s="67">
        <v>-1.4200000000000004</v>
      </c>
    </row>
    <row r="592" spans="1:2" x14ac:dyDescent="0.3">
      <c r="A592" s="66" t="s">
        <v>804</v>
      </c>
      <c r="B592" s="67">
        <v>-1.0000000000000009E-2</v>
      </c>
    </row>
    <row r="593" spans="1:2" x14ac:dyDescent="0.3">
      <c r="A593" s="66" t="s">
        <v>805</v>
      </c>
      <c r="B593" s="67">
        <v>0</v>
      </c>
    </row>
    <row r="594" spans="1:2" x14ac:dyDescent="0.3">
      <c r="A594" s="66" t="s">
        <v>806</v>
      </c>
      <c r="B594" s="67">
        <v>0</v>
      </c>
    </row>
    <row r="595" spans="1:2" x14ac:dyDescent="0.3">
      <c r="A595" s="66" t="s">
        <v>807</v>
      </c>
      <c r="B595" s="67">
        <v>0</v>
      </c>
    </row>
    <row r="596" spans="1:2" x14ac:dyDescent="0.3">
      <c r="A596" s="66" t="s">
        <v>808</v>
      </c>
      <c r="B596" s="67">
        <v>0</v>
      </c>
    </row>
    <row r="597" spans="1:2" x14ac:dyDescent="0.3">
      <c r="A597" s="66" t="s">
        <v>809</v>
      </c>
      <c r="B597" s="67">
        <v>0</v>
      </c>
    </row>
    <row r="598" spans="1:2" x14ac:dyDescent="0.3">
      <c r="A598" s="66" t="s">
        <v>810</v>
      </c>
      <c r="B598" s="67">
        <v>0</v>
      </c>
    </row>
    <row r="599" spans="1:2" x14ac:dyDescent="0.3">
      <c r="A599" s="66" t="s">
        <v>811</v>
      </c>
      <c r="B599" s="67">
        <v>0</v>
      </c>
    </row>
    <row r="600" spans="1:2" x14ac:dyDescent="0.3">
      <c r="A600" s="66" t="s">
        <v>812</v>
      </c>
      <c r="B600" s="67">
        <v>0</v>
      </c>
    </row>
    <row r="601" spans="1:2" x14ac:dyDescent="0.3">
      <c r="A601" s="66" t="s">
        <v>813</v>
      </c>
      <c r="B601" s="67">
        <v>0</v>
      </c>
    </row>
    <row r="602" spans="1:2" x14ac:dyDescent="0.3">
      <c r="A602" s="66" t="s">
        <v>814</v>
      </c>
      <c r="B602" s="67">
        <v>0</v>
      </c>
    </row>
    <row r="603" spans="1:2" x14ac:dyDescent="0.3">
      <c r="A603" s="66" t="s">
        <v>815</v>
      </c>
      <c r="B603" s="67">
        <v>0</v>
      </c>
    </row>
    <row r="604" spans="1:2" x14ac:dyDescent="0.3">
      <c r="A604" s="66" t="s">
        <v>816</v>
      </c>
      <c r="B604" s="67">
        <v>0</v>
      </c>
    </row>
    <row r="605" spans="1:2" x14ac:dyDescent="0.3">
      <c r="A605" s="66" t="s">
        <v>817</v>
      </c>
      <c r="B605" s="67">
        <v>0</v>
      </c>
    </row>
    <row r="606" spans="1:2" x14ac:dyDescent="0.3">
      <c r="A606" s="66" t="s">
        <v>818</v>
      </c>
      <c r="B606" s="67">
        <v>0</v>
      </c>
    </row>
    <row r="607" spans="1:2" x14ac:dyDescent="0.3">
      <c r="A607" s="66" t="s">
        <v>819</v>
      </c>
      <c r="B607" s="67">
        <v>0</v>
      </c>
    </row>
    <row r="608" spans="1:2" x14ac:dyDescent="0.3">
      <c r="A608" s="66" t="s">
        <v>820</v>
      </c>
      <c r="B608" s="67">
        <v>0</v>
      </c>
    </row>
    <row r="609" spans="1:2" x14ac:dyDescent="0.3">
      <c r="A609" s="66" t="s">
        <v>821</v>
      </c>
      <c r="B609" s="67">
        <v>0</v>
      </c>
    </row>
    <row r="610" spans="1:2" x14ac:dyDescent="0.3">
      <c r="A610" s="66" t="s">
        <v>822</v>
      </c>
      <c r="B610" s="67">
        <v>0</v>
      </c>
    </row>
    <row r="611" spans="1:2" x14ac:dyDescent="0.3">
      <c r="A611" s="66" t="s">
        <v>823</v>
      </c>
      <c r="B611" s="67">
        <v>0</v>
      </c>
    </row>
    <row r="612" spans="1:2" x14ac:dyDescent="0.3">
      <c r="A612" s="66" t="s">
        <v>824</v>
      </c>
      <c r="B612" s="67">
        <v>-510.37999999999994</v>
      </c>
    </row>
    <row r="613" spans="1:2" x14ac:dyDescent="0.3">
      <c r="A613" s="66" t="s">
        <v>825</v>
      </c>
      <c r="B613" s="67">
        <v>798.90000000000009</v>
      </c>
    </row>
    <row r="614" spans="1:2" x14ac:dyDescent="0.3">
      <c r="A614" s="66" t="s">
        <v>826</v>
      </c>
      <c r="B614" s="67">
        <v>275.29000000000002</v>
      </c>
    </row>
    <row r="615" spans="1:2" x14ac:dyDescent="0.3">
      <c r="A615" s="66" t="s">
        <v>827</v>
      </c>
      <c r="B615" s="67">
        <v>17.259999999999998</v>
      </c>
    </row>
    <row r="616" spans="1:2" x14ac:dyDescent="0.3">
      <c r="A616" s="66" t="s">
        <v>828</v>
      </c>
      <c r="B616" s="67">
        <v>19.229999999999997</v>
      </c>
    </row>
    <row r="617" spans="1:2" x14ac:dyDescent="0.3">
      <c r="A617" s="66" t="s">
        <v>829</v>
      </c>
      <c r="B617" s="67">
        <v>-0.13999999999999999</v>
      </c>
    </row>
    <row r="618" spans="1:2" x14ac:dyDescent="0.3">
      <c r="A618" s="66" t="s">
        <v>830</v>
      </c>
      <c r="B618" s="67">
        <v>-0.35999999999999993</v>
      </c>
    </row>
    <row r="619" spans="1:2" x14ac:dyDescent="0.3">
      <c r="A619" s="66" t="s">
        <v>831</v>
      </c>
      <c r="B619" s="67">
        <v>1.9999999999999997E-2</v>
      </c>
    </row>
    <row r="620" spans="1:2" x14ac:dyDescent="0.3">
      <c r="A620" s="66" t="s">
        <v>832</v>
      </c>
      <c r="B620" s="67">
        <v>0</v>
      </c>
    </row>
    <row r="621" spans="1:2" x14ac:dyDescent="0.3">
      <c r="A621" s="66" t="s">
        <v>833</v>
      </c>
      <c r="B621" s="67">
        <v>0</v>
      </c>
    </row>
    <row r="622" spans="1:2" x14ac:dyDescent="0.3">
      <c r="A622" s="66" t="s">
        <v>834</v>
      </c>
      <c r="B622" s="67">
        <v>0</v>
      </c>
    </row>
    <row r="623" spans="1:2" x14ac:dyDescent="0.3">
      <c r="A623" s="66" t="s">
        <v>835</v>
      </c>
      <c r="B623" s="67">
        <v>0</v>
      </c>
    </row>
    <row r="624" spans="1:2" x14ac:dyDescent="0.3">
      <c r="A624" s="66" t="s">
        <v>836</v>
      </c>
      <c r="B624" s="67">
        <v>0</v>
      </c>
    </row>
    <row r="625" spans="1:2" x14ac:dyDescent="0.3">
      <c r="A625" s="66" t="s">
        <v>837</v>
      </c>
      <c r="B625" s="67">
        <v>0</v>
      </c>
    </row>
    <row r="626" spans="1:2" x14ac:dyDescent="0.3">
      <c r="A626" s="66" t="s">
        <v>838</v>
      </c>
      <c r="B626" s="67">
        <v>0</v>
      </c>
    </row>
    <row r="627" spans="1:2" x14ac:dyDescent="0.3">
      <c r="A627" s="66" t="s">
        <v>839</v>
      </c>
      <c r="B627" s="67">
        <v>0</v>
      </c>
    </row>
    <row r="628" spans="1:2" x14ac:dyDescent="0.3">
      <c r="A628" s="66" t="s">
        <v>840</v>
      </c>
      <c r="B628" s="67">
        <v>0</v>
      </c>
    </row>
    <row r="629" spans="1:2" x14ac:dyDescent="0.3">
      <c r="A629" s="66" t="s">
        <v>841</v>
      </c>
      <c r="B629" s="67">
        <v>0</v>
      </c>
    </row>
    <row r="630" spans="1:2" x14ac:dyDescent="0.3">
      <c r="A630" s="66" t="s">
        <v>842</v>
      </c>
      <c r="B630" s="67">
        <v>0</v>
      </c>
    </row>
    <row r="631" spans="1:2" x14ac:dyDescent="0.3">
      <c r="A631" s="66" t="s">
        <v>843</v>
      </c>
      <c r="B631" s="67">
        <v>0</v>
      </c>
    </row>
    <row r="632" spans="1:2" x14ac:dyDescent="0.3">
      <c r="A632" s="66" t="s">
        <v>844</v>
      </c>
      <c r="B632" s="67">
        <v>0</v>
      </c>
    </row>
    <row r="633" spans="1:2" x14ac:dyDescent="0.3">
      <c r="A633" s="66" t="s">
        <v>845</v>
      </c>
      <c r="B633" s="67">
        <v>0</v>
      </c>
    </row>
    <row r="634" spans="1:2" x14ac:dyDescent="0.3">
      <c r="A634" s="66" t="s">
        <v>846</v>
      </c>
      <c r="B634" s="67">
        <v>0</v>
      </c>
    </row>
    <row r="635" spans="1:2" x14ac:dyDescent="0.3">
      <c r="A635" s="66" t="s">
        <v>847</v>
      </c>
      <c r="B635" s="67">
        <v>0</v>
      </c>
    </row>
    <row r="636" spans="1:2" x14ac:dyDescent="0.3">
      <c r="A636" s="66" t="s">
        <v>848</v>
      </c>
      <c r="B636" s="67">
        <v>0</v>
      </c>
    </row>
    <row r="637" spans="1:2" x14ac:dyDescent="0.3">
      <c r="A637" s="66" t="s">
        <v>849</v>
      </c>
      <c r="B637" s="67">
        <v>-10539.43</v>
      </c>
    </row>
    <row r="638" spans="1:2" x14ac:dyDescent="0.3">
      <c r="A638" s="66" t="s">
        <v>850</v>
      </c>
      <c r="B638" s="67">
        <v>17013.099999999999</v>
      </c>
    </row>
    <row r="639" spans="1:2" x14ac:dyDescent="0.3">
      <c r="A639" s="66" t="s">
        <v>851</v>
      </c>
      <c r="B639" s="67">
        <v>5981.4</v>
      </c>
    </row>
    <row r="640" spans="1:2" x14ac:dyDescent="0.3">
      <c r="A640" s="66" t="s">
        <v>852</v>
      </c>
      <c r="B640" s="67">
        <v>320.64999999999998</v>
      </c>
    </row>
    <row r="641" spans="1:2" x14ac:dyDescent="0.3">
      <c r="A641" s="66" t="s">
        <v>853</v>
      </c>
      <c r="B641" s="67">
        <v>301.89</v>
      </c>
    </row>
    <row r="642" spans="1:2" x14ac:dyDescent="0.3">
      <c r="A642" s="66" t="s">
        <v>854</v>
      </c>
      <c r="B642" s="67">
        <v>53.320000000000014</v>
      </c>
    </row>
    <row r="643" spans="1:2" x14ac:dyDescent="0.3">
      <c r="A643" s="66" t="s">
        <v>855</v>
      </c>
      <c r="B643" s="67">
        <v>-2.0199999999999996</v>
      </c>
    </row>
    <row r="644" spans="1:2" x14ac:dyDescent="0.3">
      <c r="A644" s="66" t="s">
        <v>856</v>
      </c>
      <c r="B644" s="67">
        <v>-9.999999999999995E-3</v>
      </c>
    </row>
    <row r="645" spans="1:2" x14ac:dyDescent="0.3">
      <c r="A645" s="66" t="s">
        <v>857</v>
      </c>
      <c r="B645" s="67">
        <v>0</v>
      </c>
    </row>
    <row r="646" spans="1:2" x14ac:dyDescent="0.3">
      <c r="A646" s="66" t="s">
        <v>858</v>
      </c>
      <c r="B646" s="67">
        <v>0</v>
      </c>
    </row>
    <row r="647" spans="1:2" x14ac:dyDescent="0.3">
      <c r="A647" s="66" t="s">
        <v>859</v>
      </c>
      <c r="B647" s="67">
        <v>0</v>
      </c>
    </row>
    <row r="648" spans="1:2" x14ac:dyDescent="0.3">
      <c r="A648" s="66" t="s">
        <v>860</v>
      </c>
      <c r="B648" s="67">
        <v>0</v>
      </c>
    </row>
    <row r="649" spans="1:2" x14ac:dyDescent="0.3">
      <c r="A649" s="66" t="s">
        <v>861</v>
      </c>
      <c r="B649" s="67">
        <v>0</v>
      </c>
    </row>
    <row r="650" spans="1:2" x14ac:dyDescent="0.3">
      <c r="A650" s="66" t="s">
        <v>862</v>
      </c>
      <c r="B650" s="67">
        <v>0</v>
      </c>
    </row>
    <row r="651" spans="1:2" x14ac:dyDescent="0.3">
      <c r="A651" s="66" t="s">
        <v>863</v>
      </c>
      <c r="B651" s="67">
        <v>0</v>
      </c>
    </row>
    <row r="652" spans="1:2" x14ac:dyDescent="0.3">
      <c r="A652" s="66" t="s">
        <v>864</v>
      </c>
      <c r="B652" s="67">
        <v>0</v>
      </c>
    </row>
    <row r="653" spans="1:2" x14ac:dyDescent="0.3">
      <c r="A653" s="66" t="s">
        <v>865</v>
      </c>
      <c r="B653" s="67">
        <v>0</v>
      </c>
    </row>
    <row r="654" spans="1:2" x14ac:dyDescent="0.3">
      <c r="A654" s="66" t="s">
        <v>866</v>
      </c>
      <c r="B654" s="67">
        <v>-12135.8</v>
      </c>
    </row>
    <row r="655" spans="1:2" x14ac:dyDescent="0.3">
      <c r="A655" s="66" t="s">
        <v>867</v>
      </c>
      <c r="B655" s="67">
        <v>12829.429999999998</v>
      </c>
    </row>
    <row r="656" spans="1:2" x14ac:dyDescent="0.3">
      <c r="A656" s="66" t="s">
        <v>868</v>
      </c>
      <c r="B656" s="67">
        <v>2883.5499999999997</v>
      </c>
    </row>
    <row r="657" spans="1:2" x14ac:dyDescent="0.3">
      <c r="A657" s="66" t="s">
        <v>869</v>
      </c>
      <c r="B657" s="67">
        <v>19.13</v>
      </c>
    </row>
    <row r="658" spans="1:2" x14ac:dyDescent="0.3">
      <c r="A658" s="66" t="s">
        <v>870</v>
      </c>
      <c r="B658" s="67">
        <v>-3340.1400000000003</v>
      </c>
    </row>
    <row r="659" spans="1:2" x14ac:dyDescent="0.3">
      <c r="A659" s="66" t="s">
        <v>871</v>
      </c>
      <c r="B659" s="67">
        <v>5278.47</v>
      </c>
    </row>
    <row r="660" spans="1:2" x14ac:dyDescent="0.3">
      <c r="A660" s="66" t="s">
        <v>872</v>
      </c>
      <c r="B660" s="67">
        <v>1832.2499999999995</v>
      </c>
    </row>
    <row r="661" spans="1:2" x14ac:dyDescent="0.3">
      <c r="A661" s="66" t="s">
        <v>873</v>
      </c>
      <c r="B661" s="67">
        <v>113.58</v>
      </c>
    </row>
    <row r="662" spans="1:2" x14ac:dyDescent="0.3">
      <c r="A662" s="66" t="s">
        <v>874</v>
      </c>
      <c r="B662" s="67">
        <v>123.22999999999999</v>
      </c>
    </row>
    <row r="663" spans="1:2" x14ac:dyDescent="0.3">
      <c r="A663" s="66" t="s">
        <v>875</v>
      </c>
      <c r="B663" s="67">
        <v>25.640000000000004</v>
      </c>
    </row>
    <row r="664" spans="1:2" x14ac:dyDescent="0.3">
      <c r="A664" s="66" t="s">
        <v>876</v>
      </c>
      <c r="B664" s="67">
        <v>-1.1199999999999994</v>
      </c>
    </row>
    <row r="665" spans="1:2" x14ac:dyDescent="0.3">
      <c r="A665" s="66" t="s">
        <v>877</v>
      </c>
      <c r="B665" s="67">
        <v>3.0000000000000013E-2</v>
      </c>
    </row>
    <row r="666" spans="1:2" x14ac:dyDescent="0.3">
      <c r="A666" s="66" t="s">
        <v>878</v>
      </c>
      <c r="B666" s="67">
        <v>0</v>
      </c>
    </row>
    <row r="667" spans="1:2" x14ac:dyDescent="0.3">
      <c r="A667" s="66" t="s">
        <v>879</v>
      </c>
      <c r="B667" s="67">
        <v>0</v>
      </c>
    </row>
    <row r="668" spans="1:2" x14ac:dyDescent="0.3">
      <c r="A668" s="66" t="s">
        <v>880</v>
      </c>
      <c r="B668" s="67">
        <v>0</v>
      </c>
    </row>
    <row r="669" spans="1:2" x14ac:dyDescent="0.3">
      <c r="A669" s="66" t="s">
        <v>881</v>
      </c>
      <c r="B669" s="67">
        <v>0</v>
      </c>
    </row>
    <row r="670" spans="1:2" x14ac:dyDescent="0.3">
      <c r="A670" s="66" t="s">
        <v>882</v>
      </c>
      <c r="B670" s="67">
        <v>0</v>
      </c>
    </row>
    <row r="671" spans="1:2" x14ac:dyDescent="0.3">
      <c r="A671" s="66" t="s">
        <v>883</v>
      </c>
      <c r="B671" s="67">
        <v>0</v>
      </c>
    </row>
    <row r="672" spans="1:2" x14ac:dyDescent="0.3">
      <c r="A672" s="66" t="s">
        <v>884</v>
      </c>
      <c r="B672" s="67">
        <v>0</v>
      </c>
    </row>
    <row r="673" spans="1:2" x14ac:dyDescent="0.3">
      <c r="A673" s="66" t="s">
        <v>885</v>
      </c>
      <c r="B673" s="67">
        <v>-2166.2600000000002</v>
      </c>
    </row>
    <row r="674" spans="1:2" x14ac:dyDescent="0.3">
      <c r="A674" s="66" t="s">
        <v>886</v>
      </c>
      <c r="B674" s="67">
        <v>3171.7999999999997</v>
      </c>
    </row>
    <row r="675" spans="1:2" x14ac:dyDescent="0.3">
      <c r="A675" s="66" t="s">
        <v>887</v>
      </c>
      <c r="B675" s="67">
        <v>1184.0299999999997</v>
      </c>
    </row>
    <row r="676" spans="1:2" x14ac:dyDescent="0.3">
      <c r="A676" s="66" t="s">
        <v>888</v>
      </c>
      <c r="B676" s="67">
        <v>74.249999999999986</v>
      </c>
    </row>
    <row r="677" spans="1:2" x14ac:dyDescent="0.3">
      <c r="A677" s="66" t="s">
        <v>889</v>
      </c>
      <c r="B677" s="67">
        <v>64.53</v>
      </c>
    </row>
    <row r="678" spans="1:2" x14ac:dyDescent="0.3">
      <c r="A678" s="66" t="s">
        <v>890</v>
      </c>
      <c r="B678" s="67">
        <v>-0.24000000000000021</v>
      </c>
    </row>
    <row r="679" spans="1:2" x14ac:dyDescent="0.3">
      <c r="A679" s="66" t="s">
        <v>891</v>
      </c>
      <c r="B679" s="67">
        <v>-1.2500000000000002</v>
      </c>
    </row>
    <row r="680" spans="1:2" x14ac:dyDescent="0.3">
      <c r="A680" s="66" t="s">
        <v>892</v>
      </c>
      <c r="B680" s="67">
        <v>0.06</v>
      </c>
    </row>
    <row r="681" spans="1:2" x14ac:dyDescent="0.3">
      <c r="A681" s="66" t="s">
        <v>893</v>
      </c>
      <c r="B681" s="67">
        <v>0</v>
      </c>
    </row>
    <row r="682" spans="1:2" x14ac:dyDescent="0.3">
      <c r="A682" s="66" t="s">
        <v>894</v>
      </c>
      <c r="B682" s="67">
        <v>0</v>
      </c>
    </row>
    <row r="683" spans="1:2" x14ac:dyDescent="0.3">
      <c r="A683" s="66" t="s">
        <v>895</v>
      </c>
      <c r="B683" s="67">
        <v>0</v>
      </c>
    </row>
    <row r="684" spans="1:2" x14ac:dyDescent="0.3">
      <c r="A684" s="66" t="s">
        <v>896</v>
      </c>
      <c r="B684" s="67">
        <v>0</v>
      </c>
    </row>
    <row r="685" spans="1:2" x14ac:dyDescent="0.3">
      <c r="A685" s="66" t="s">
        <v>897</v>
      </c>
      <c r="B685" s="67">
        <v>0</v>
      </c>
    </row>
    <row r="686" spans="1:2" x14ac:dyDescent="0.3">
      <c r="A686" s="66" t="s">
        <v>898</v>
      </c>
      <c r="B686" s="67">
        <v>0</v>
      </c>
    </row>
    <row r="687" spans="1:2" x14ac:dyDescent="0.3">
      <c r="A687" s="66" t="s">
        <v>899</v>
      </c>
      <c r="B687" s="67">
        <v>0</v>
      </c>
    </row>
    <row r="688" spans="1:2" x14ac:dyDescent="0.3">
      <c r="A688" s="66" t="s">
        <v>900</v>
      </c>
      <c r="B688" s="67">
        <v>0</v>
      </c>
    </row>
    <row r="689" spans="1:2" x14ac:dyDescent="0.3">
      <c r="A689" s="66" t="s">
        <v>901</v>
      </c>
      <c r="B689" s="67">
        <v>0</v>
      </c>
    </row>
    <row r="690" spans="1:2" x14ac:dyDescent="0.3">
      <c r="A690" s="66" t="s">
        <v>902</v>
      </c>
      <c r="B690" s="67">
        <v>0</v>
      </c>
    </row>
    <row r="691" spans="1:2" x14ac:dyDescent="0.3">
      <c r="A691" s="66" t="s">
        <v>903</v>
      </c>
      <c r="B691" s="67">
        <v>0</v>
      </c>
    </row>
    <row r="692" spans="1:2" x14ac:dyDescent="0.3">
      <c r="A692" s="66" t="s">
        <v>904</v>
      </c>
      <c r="B692" s="67">
        <v>0</v>
      </c>
    </row>
    <row r="693" spans="1:2" x14ac:dyDescent="0.3">
      <c r="A693" s="66" t="s">
        <v>905</v>
      </c>
      <c r="B693" s="67">
        <v>0</v>
      </c>
    </row>
    <row r="694" spans="1:2" x14ac:dyDescent="0.3">
      <c r="A694" s="66" t="s">
        <v>906</v>
      </c>
      <c r="B694" s="67">
        <v>0</v>
      </c>
    </row>
    <row r="695" spans="1:2" x14ac:dyDescent="0.3">
      <c r="A695" s="66" t="s">
        <v>907</v>
      </c>
      <c r="B695" s="67">
        <v>0</v>
      </c>
    </row>
    <row r="696" spans="1:2" x14ac:dyDescent="0.3">
      <c r="A696" s="66" t="s">
        <v>908</v>
      </c>
      <c r="B696" s="67">
        <v>0</v>
      </c>
    </row>
    <row r="697" spans="1:2" x14ac:dyDescent="0.3">
      <c r="A697" s="66" t="s">
        <v>909</v>
      </c>
      <c r="B697" s="67">
        <v>0</v>
      </c>
    </row>
    <row r="698" spans="1:2" x14ac:dyDescent="0.3">
      <c r="A698" s="66" t="s">
        <v>910</v>
      </c>
      <c r="B698" s="67">
        <v>-5399.4400000000005</v>
      </c>
    </row>
    <row r="699" spans="1:2" x14ac:dyDescent="0.3">
      <c r="A699" s="66" t="s">
        <v>911</v>
      </c>
      <c r="B699" s="67">
        <v>8661.9100000000017</v>
      </c>
    </row>
    <row r="700" spans="1:2" x14ac:dyDescent="0.3">
      <c r="A700" s="66" t="s">
        <v>912</v>
      </c>
      <c r="B700" s="67">
        <v>3049.1500000000005</v>
      </c>
    </row>
    <row r="701" spans="1:2" x14ac:dyDescent="0.3">
      <c r="A701" s="66" t="s">
        <v>913</v>
      </c>
      <c r="B701" s="67">
        <v>191.33999999999997</v>
      </c>
    </row>
    <row r="702" spans="1:2" x14ac:dyDescent="0.3">
      <c r="A702" s="66" t="s">
        <v>914</v>
      </c>
      <c r="B702" s="67">
        <v>211.75</v>
      </c>
    </row>
    <row r="703" spans="1:2" x14ac:dyDescent="0.3">
      <c r="A703" s="66" t="s">
        <v>915</v>
      </c>
      <c r="B703" s="67">
        <v>44.93</v>
      </c>
    </row>
    <row r="704" spans="1:2" x14ac:dyDescent="0.3">
      <c r="A704" s="66" t="s">
        <v>916</v>
      </c>
      <c r="B704" s="67">
        <v>-2.0400000000000009</v>
      </c>
    </row>
    <row r="705" spans="1:2" x14ac:dyDescent="0.3">
      <c r="A705" s="66" t="s">
        <v>917</v>
      </c>
      <c r="B705" s="67">
        <v>0</v>
      </c>
    </row>
    <row r="706" spans="1:2" x14ac:dyDescent="0.3">
      <c r="A706" s="66" t="s">
        <v>918</v>
      </c>
      <c r="B706" s="67">
        <v>0</v>
      </c>
    </row>
    <row r="707" spans="1:2" x14ac:dyDescent="0.3">
      <c r="A707" s="66" t="s">
        <v>919</v>
      </c>
      <c r="B707" s="67">
        <v>0</v>
      </c>
    </row>
    <row r="708" spans="1:2" x14ac:dyDescent="0.3">
      <c r="A708" s="66" t="s">
        <v>920</v>
      </c>
      <c r="B708" s="67">
        <v>0</v>
      </c>
    </row>
    <row r="709" spans="1:2" x14ac:dyDescent="0.3">
      <c r="A709" s="66" t="s">
        <v>921</v>
      </c>
      <c r="B709" s="67">
        <v>0</v>
      </c>
    </row>
    <row r="710" spans="1:2" x14ac:dyDescent="0.3">
      <c r="A710" s="66" t="s">
        <v>922</v>
      </c>
      <c r="B710" s="67">
        <v>0</v>
      </c>
    </row>
    <row r="711" spans="1:2" x14ac:dyDescent="0.3">
      <c r="A711" s="66" t="s">
        <v>923</v>
      </c>
      <c r="B711" s="67">
        <v>0</v>
      </c>
    </row>
    <row r="712" spans="1:2" x14ac:dyDescent="0.3">
      <c r="A712" s="66" t="s">
        <v>924</v>
      </c>
      <c r="B712" s="67">
        <v>0</v>
      </c>
    </row>
    <row r="713" spans="1:2" x14ac:dyDescent="0.3">
      <c r="A713" s="66" t="s">
        <v>925</v>
      </c>
      <c r="B713" s="67">
        <v>0</v>
      </c>
    </row>
    <row r="714" spans="1:2" x14ac:dyDescent="0.3">
      <c r="A714" s="66" t="s">
        <v>926</v>
      </c>
      <c r="B714" s="67">
        <v>0</v>
      </c>
    </row>
    <row r="715" spans="1:2" x14ac:dyDescent="0.3">
      <c r="A715" s="66" t="s">
        <v>927</v>
      </c>
      <c r="B715" s="67">
        <v>0</v>
      </c>
    </row>
    <row r="716" spans="1:2" x14ac:dyDescent="0.3">
      <c r="A716" s="66" t="s">
        <v>928</v>
      </c>
      <c r="B716" s="67">
        <v>0</v>
      </c>
    </row>
    <row r="717" spans="1:2" x14ac:dyDescent="0.3">
      <c r="A717" s="66" t="s">
        <v>929</v>
      </c>
      <c r="B717" s="67">
        <v>0</v>
      </c>
    </row>
    <row r="718" spans="1:2" x14ac:dyDescent="0.3">
      <c r="A718" s="66" t="s">
        <v>930</v>
      </c>
      <c r="B718" s="67">
        <v>0</v>
      </c>
    </row>
    <row r="719" spans="1:2" x14ac:dyDescent="0.3">
      <c r="A719" s="66" t="s">
        <v>931</v>
      </c>
      <c r="B719" s="67">
        <v>0</v>
      </c>
    </row>
    <row r="720" spans="1:2" x14ac:dyDescent="0.3">
      <c r="A720" s="66" t="s">
        <v>932</v>
      </c>
      <c r="B720" s="67">
        <v>0</v>
      </c>
    </row>
    <row r="721" spans="1:2" x14ac:dyDescent="0.3">
      <c r="A721" s="66" t="s">
        <v>933</v>
      </c>
      <c r="B721" s="67">
        <v>0</v>
      </c>
    </row>
    <row r="722" spans="1:2" x14ac:dyDescent="0.3">
      <c r="A722" s="66" t="s">
        <v>934</v>
      </c>
      <c r="B722" s="67">
        <v>0</v>
      </c>
    </row>
    <row r="723" spans="1:2" x14ac:dyDescent="0.3">
      <c r="A723" s="66" t="s">
        <v>935</v>
      </c>
      <c r="B723" s="67">
        <v>0</v>
      </c>
    </row>
    <row r="724" spans="1:2" x14ac:dyDescent="0.3">
      <c r="A724" s="66" t="s">
        <v>936</v>
      </c>
      <c r="B724" s="67">
        <v>0</v>
      </c>
    </row>
    <row r="725" spans="1:2" x14ac:dyDescent="0.3">
      <c r="A725" s="66" t="s">
        <v>937</v>
      </c>
      <c r="B725" s="67">
        <v>-84478.95</v>
      </c>
    </row>
    <row r="726" spans="1:2" x14ac:dyDescent="0.3">
      <c r="A726" s="66" t="s">
        <v>938</v>
      </c>
      <c r="B726" s="67">
        <v>126137.70999999999</v>
      </c>
    </row>
    <row r="727" spans="1:2" x14ac:dyDescent="0.3">
      <c r="A727" s="66" t="s">
        <v>939</v>
      </c>
      <c r="B727" s="67">
        <v>40108.99</v>
      </c>
    </row>
    <row r="728" spans="1:2" x14ac:dyDescent="0.3">
      <c r="A728" s="66" t="s">
        <v>940</v>
      </c>
      <c r="B728" s="67">
        <v>1820.8100000000002</v>
      </c>
    </row>
    <row r="729" spans="1:2" x14ac:dyDescent="0.3">
      <c r="A729" s="66" t="s">
        <v>941</v>
      </c>
      <c r="B729" s="67">
        <v>1214.98</v>
      </c>
    </row>
    <row r="730" spans="1:2" x14ac:dyDescent="0.3">
      <c r="A730" s="66" t="s">
        <v>942</v>
      </c>
      <c r="B730" s="67">
        <v>206.51000000000002</v>
      </c>
    </row>
    <row r="731" spans="1:2" x14ac:dyDescent="0.3">
      <c r="A731" s="66" t="s">
        <v>943</v>
      </c>
      <c r="B731" s="67">
        <v>-8.340000000000007</v>
      </c>
    </row>
    <row r="732" spans="1:2" x14ac:dyDescent="0.3">
      <c r="A732" s="66" t="s">
        <v>944</v>
      </c>
      <c r="B732" s="67">
        <v>0</v>
      </c>
    </row>
    <row r="733" spans="1:2" x14ac:dyDescent="0.3">
      <c r="A733" s="66" t="s">
        <v>945</v>
      </c>
      <c r="B733" s="67">
        <v>0</v>
      </c>
    </row>
    <row r="734" spans="1:2" x14ac:dyDescent="0.3">
      <c r="A734" s="66" t="s">
        <v>946</v>
      </c>
      <c r="B734" s="67">
        <v>0</v>
      </c>
    </row>
    <row r="735" spans="1:2" x14ac:dyDescent="0.3">
      <c r="A735" s="66" t="s">
        <v>947</v>
      </c>
      <c r="B735" s="67">
        <v>0</v>
      </c>
    </row>
    <row r="736" spans="1:2" x14ac:dyDescent="0.3">
      <c r="A736" s="66" t="s">
        <v>948</v>
      </c>
      <c r="B736" s="67">
        <v>0</v>
      </c>
    </row>
    <row r="737" spans="1:2" x14ac:dyDescent="0.3">
      <c r="A737" s="66" t="s">
        <v>949</v>
      </c>
      <c r="B737" s="67">
        <v>0</v>
      </c>
    </row>
    <row r="738" spans="1:2" x14ac:dyDescent="0.3">
      <c r="A738" s="66" t="s">
        <v>950</v>
      </c>
      <c r="B738" s="67">
        <v>0</v>
      </c>
    </row>
    <row r="739" spans="1:2" x14ac:dyDescent="0.3">
      <c r="A739" s="66" t="s">
        <v>951</v>
      </c>
      <c r="B739" s="67">
        <v>-273.12</v>
      </c>
    </row>
    <row r="740" spans="1:2" x14ac:dyDescent="0.3">
      <c r="A740" s="66" t="s">
        <v>952</v>
      </c>
      <c r="B740" s="67">
        <v>0</v>
      </c>
    </row>
    <row r="741" spans="1:2" x14ac:dyDescent="0.3">
      <c r="A741" s="66" t="s">
        <v>953</v>
      </c>
      <c r="B741" s="67">
        <v>0</v>
      </c>
    </row>
    <row r="742" spans="1:2" x14ac:dyDescent="0.3">
      <c r="A742" s="66" t="s">
        <v>954</v>
      </c>
      <c r="B742" s="67">
        <v>0</v>
      </c>
    </row>
    <row r="743" spans="1:2" x14ac:dyDescent="0.3">
      <c r="A743" s="66" t="s">
        <v>955</v>
      </c>
      <c r="B743" s="67">
        <v>0</v>
      </c>
    </row>
    <row r="744" spans="1:2" x14ac:dyDescent="0.3">
      <c r="A744" s="66" t="s">
        <v>956</v>
      </c>
      <c r="B744" s="67">
        <v>0</v>
      </c>
    </row>
    <row r="745" spans="1:2" x14ac:dyDescent="0.3">
      <c r="A745" s="66" t="s">
        <v>957</v>
      </c>
      <c r="B745" s="67">
        <v>0</v>
      </c>
    </row>
    <row r="746" spans="1:2" x14ac:dyDescent="0.3">
      <c r="A746" s="66" t="s">
        <v>958</v>
      </c>
      <c r="B746" s="67">
        <v>0</v>
      </c>
    </row>
    <row r="747" spans="1:2" x14ac:dyDescent="0.3">
      <c r="A747" s="66" t="s">
        <v>959</v>
      </c>
      <c r="B747" s="67">
        <v>0</v>
      </c>
    </row>
    <row r="748" spans="1:2" x14ac:dyDescent="0.3">
      <c r="A748" s="66" t="s">
        <v>960</v>
      </c>
      <c r="B748" s="67">
        <v>0</v>
      </c>
    </row>
    <row r="749" spans="1:2" x14ac:dyDescent="0.3">
      <c r="A749" s="66" t="s">
        <v>961</v>
      </c>
      <c r="B749" s="67">
        <v>0</v>
      </c>
    </row>
    <row r="750" spans="1:2" x14ac:dyDescent="0.3">
      <c r="A750" s="66" t="s">
        <v>962</v>
      </c>
      <c r="B750" s="67">
        <v>-23747.860000000004</v>
      </c>
    </row>
    <row r="751" spans="1:2" x14ac:dyDescent="0.3">
      <c r="A751" s="66" t="s">
        <v>963</v>
      </c>
      <c r="B751" s="67">
        <v>35557.44999999999</v>
      </c>
    </row>
    <row r="752" spans="1:2" x14ac:dyDescent="0.3">
      <c r="A752" s="66" t="s">
        <v>964</v>
      </c>
      <c r="B752" s="67">
        <v>12629.729999999996</v>
      </c>
    </row>
    <row r="753" spans="1:2" x14ac:dyDescent="0.3">
      <c r="A753" s="66" t="s">
        <v>965</v>
      </c>
      <c r="B753" s="67">
        <v>784.19999999999993</v>
      </c>
    </row>
    <row r="754" spans="1:2" x14ac:dyDescent="0.3">
      <c r="A754" s="66" t="s">
        <v>966</v>
      </c>
      <c r="B754" s="67">
        <v>858.34999999999991</v>
      </c>
    </row>
    <row r="755" spans="1:2" x14ac:dyDescent="0.3">
      <c r="A755" s="66" t="s">
        <v>967</v>
      </c>
      <c r="B755" s="67">
        <v>181.17</v>
      </c>
    </row>
    <row r="756" spans="1:2" x14ac:dyDescent="0.3">
      <c r="A756" s="66" t="s">
        <v>968</v>
      </c>
      <c r="B756" s="67">
        <v>-8.6699999999999982</v>
      </c>
    </row>
    <row r="757" spans="1:2" x14ac:dyDescent="0.3">
      <c r="A757" s="66" t="s">
        <v>969</v>
      </c>
      <c r="B757" s="67">
        <v>1.0000000000000009E-2</v>
      </c>
    </row>
    <row r="758" spans="1:2" x14ac:dyDescent="0.3">
      <c r="A758" s="66" t="s">
        <v>970</v>
      </c>
      <c r="B758" s="67">
        <v>0</v>
      </c>
    </row>
    <row r="759" spans="1:2" x14ac:dyDescent="0.3">
      <c r="A759" s="66" t="s">
        <v>971</v>
      </c>
      <c r="B759" s="67">
        <v>0</v>
      </c>
    </row>
    <row r="760" spans="1:2" x14ac:dyDescent="0.3">
      <c r="A760" s="66" t="s">
        <v>972</v>
      </c>
      <c r="B760" s="67">
        <v>0</v>
      </c>
    </row>
    <row r="761" spans="1:2" x14ac:dyDescent="0.3">
      <c r="A761" s="66" t="s">
        <v>973</v>
      </c>
      <c r="B761" s="67">
        <v>0</v>
      </c>
    </row>
    <row r="762" spans="1:2" x14ac:dyDescent="0.3">
      <c r="A762" s="66" t="s">
        <v>974</v>
      </c>
      <c r="B762" s="67">
        <v>0</v>
      </c>
    </row>
    <row r="763" spans="1:2" x14ac:dyDescent="0.3">
      <c r="A763" s="66" t="s">
        <v>975</v>
      </c>
      <c r="B763" s="67">
        <v>0</v>
      </c>
    </row>
    <row r="764" spans="1:2" x14ac:dyDescent="0.3">
      <c r="A764" s="66" t="s">
        <v>976</v>
      </c>
      <c r="B764" s="67">
        <v>0</v>
      </c>
    </row>
    <row r="765" spans="1:2" x14ac:dyDescent="0.3">
      <c r="A765" s="66" t="s">
        <v>977</v>
      </c>
      <c r="B765" s="67">
        <v>0</v>
      </c>
    </row>
    <row r="766" spans="1:2" x14ac:dyDescent="0.3">
      <c r="A766" s="66" t="s">
        <v>978</v>
      </c>
      <c r="B766" s="67">
        <v>0</v>
      </c>
    </row>
    <row r="767" spans="1:2" x14ac:dyDescent="0.3">
      <c r="A767" s="66" t="s">
        <v>979</v>
      </c>
      <c r="B767" s="67">
        <v>0</v>
      </c>
    </row>
    <row r="768" spans="1:2" x14ac:dyDescent="0.3">
      <c r="A768" s="66" t="s">
        <v>980</v>
      </c>
      <c r="B768" s="67">
        <v>0</v>
      </c>
    </row>
    <row r="769" spans="1:2" x14ac:dyDescent="0.3">
      <c r="A769" s="66" t="s">
        <v>981</v>
      </c>
      <c r="B769" s="67">
        <v>0</v>
      </c>
    </row>
    <row r="770" spans="1:2" x14ac:dyDescent="0.3">
      <c r="A770" s="66" t="s">
        <v>982</v>
      </c>
      <c r="B770" s="67">
        <v>0</v>
      </c>
    </row>
    <row r="771" spans="1:2" x14ac:dyDescent="0.3">
      <c r="A771" s="66" t="s">
        <v>983</v>
      </c>
      <c r="B771" s="67">
        <v>0</v>
      </c>
    </row>
    <row r="772" spans="1:2" x14ac:dyDescent="0.3">
      <c r="A772" s="66" t="s">
        <v>984</v>
      </c>
      <c r="B772" s="67">
        <v>0</v>
      </c>
    </row>
    <row r="773" spans="1:2" x14ac:dyDescent="0.3">
      <c r="A773" s="66" t="s">
        <v>985</v>
      </c>
      <c r="B773" s="67">
        <v>0</v>
      </c>
    </row>
    <row r="774" spans="1:2" x14ac:dyDescent="0.3">
      <c r="A774" s="66" t="s">
        <v>986</v>
      </c>
      <c r="B774" s="67">
        <v>0</v>
      </c>
    </row>
    <row r="775" spans="1:2" x14ac:dyDescent="0.3">
      <c r="A775" s="66" t="s">
        <v>987</v>
      </c>
      <c r="B775" s="67">
        <v>0</v>
      </c>
    </row>
    <row r="776" spans="1:2" x14ac:dyDescent="0.3">
      <c r="A776" s="66" t="s">
        <v>988</v>
      </c>
      <c r="B776" s="67">
        <v>0</v>
      </c>
    </row>
    <row r="777" spans="1:2" x14ac:dyDescent="0.3">
      <c r="A777" s="66" t="s">
        <v>989</v>
      </c>
      <c r="B777" s="67">
        <v>0</v>
      </c>
    </row>
    <row r="778" spans="1:2" x14ac:dyDescent="0.3">
      <c r="A778" s="66" t="s">
        <v>990</v>
      </c>
      <c r="B778" s="67">
        <v>0</v>
      </c>
    </row>
    <row r="779" spans="1:2" x14ac:dyDescent="0.3">
      <c r="A779" s="66" t="s">
        <v>991</v>
      </c>
      <c r="B779" s="67">
        <v>0</v>
      </c>
    </row>
    <row r="780" spans="1:2" x14ac:dyDescent="0.3">
      <c r="A780" s="66" t="s">
        <v>992</v>
      </c>
      <c r="B780" s="67">
        <v>0</v>
      </c>
    </row>
    <row r="781" spans="1:2" x14ac:dyDescent="0.3">
      <c r="A781" s="66" t="s">
        <v>993</v>
      </c>
      <c r="B781" s="67">
        <v>0</v>
      </c>
    </row>
    <row r="782" spans="1:2" x14ac:dyDescent="0.3">
      <c r="A782" s="66" t="s">
        <v>994</v>
      </c>
      <c r="B782" s="67">
        <v>0</v>
      </c>
    </row>
    <row r="783" spans="1:2" x14ac:dyDescent="0.3">
      <c r="A783" s="66" t="s">
        <v>995</v>
      </c>
      <c r="B783" s="67">
        <v>0</v>
      </c>
    </row>
    <row r="784" spans="1:2" x14ac:dyDescent="0.3">
      <c r="A784" s="66" t="s">
        <v>996</v>
      </c>
      <c r="B784" s="67">
        <v>0</v>
      </c>
    </row>
    <row r="785" spans="1:2" x14ac:dyDescent="0.3">
      <c r="A785" s="66" t="s">
        <v>997</v>
      </c>
      <c r="B785" s="67">
        <v>0</v>
      </c>
    </row>
    <row r="786" spans="1:2" x14ac:dyDescent="0.3">
      <c r="A786" s="66" t="s">
        <v>998</v>
      </c>
      <c r="B786" s="67">
        <v>0</v>
      </c>
    </row>
    <row r="787" spans="1:2" x14ac:dyDescent="0.3">
      <c r="A787" s="66" t="s">
        <v>999</v>
      </c>
      <c r="B787" s="67">
        <v>0</v>
      </c>
    </row>
    <row r="788" spans="1:2" x14ac:dyDescent="0.3">
      <c r="A788" s="66" t="s">
        <v>1000</v>
      </c>
      <c r="B788" s="67">
        <v>0</v>
      </c>
    </row>
    <row r="789" spans="1:2" x14ac:dyDescent="0.3">
      <c r="A789" s="66" t="s">
        <v>1001</v>
      </c>
      <c r="B789" s="67">
        <v>0</v>
      </c>
    </row>
    <row r="790" spans="1:2" x14ac:dyDescent="0.3">
      <c r="A790" s="66" t="s">
        <v>1002</v>
      </c>
      <c r="B790" s="67">
        <v>-188333.01</v>
      </c>
    </row>
    <row r="791" spans="1:2" x14ac:dyDescent="0.3">
      <c r="A791" s="66" t="s">
        <v>1003</v>
      </c>
      <c r="B791" s="67">
        <v>279751.53000000003</v>
      </c>
    </row>
    <row r="792" spans="1:2" x14ac:dyDescent="0.3">
      <c r="A792" s="66" t="s">
        <v>1004</v>
      </c>
      <c r="B792" s="67">
        <v>99301.270000000019</v>
      </c>
    </row>
    <row r="793" spans="1:2" x14ac:dyDescent="0.3">
      <c r="A793" s="66" t="s">
        <v>1005</v>
      </c>
      <c r="B793" s="67">
        <v>6041.37</v>
      </c>
    </row>
    <row r="794" spans="1:2" x14ac:dyDescent="0.3">
      <c r="A794" s="66" t="s">
        <v>1006</v>
      </c>
      <c r="B794" s="67">
        <v>6611.91</v>
      </c>
    </row>
    <row r="795" spans="1:2" x14ac:dyDescent="0.3">
      <c r="A795" s="66" t="s">
        <v>1007</v>
      </c>
      <c r="B795" s="67">
        <v>1417.0999999999997</v>
      </c>
    </row>
    <row r="796" spans="1:2" x14ac:dyDescent="0.3">
      <c r="A796" s="66" t="s">
        <v>1008</v>
      </c>
      <c r="B796" s="67">
        <v>-77.429999999999978</v>
      </c>
    </row>
    <row r="797" spans="1:2" x14ac:dyDescent="0.3">
      <c r="A797" s="66" t="s">
        <v>1009</v>
      </c>
      <c r="B797" s="67">
        <v>0</v>
      </c>
    </row>
    <row r="798" spans="1:2" x14ac:dyDescent="0.3">
      <c r="A798" s="66" t="s">
        <v>1010</v>
      </c>
      <c r="B798" s="67">
        <v>0</v>
      </c>
    </row>
    <row r="799" spans="1:2" x14ac:dyDescent="0.3">
      <c r="A799" s="66" t="s">
        <v>1011</v>
      </c>
      <c r="B799" s="67">
        <v>0</v>
      </c>
    </row>
    <row r="800" spans="1:2" x14ac:dyDescent="0.3">
      <c r="A800" s="66" t="s">
        <v>1012</v>
      </c>
      <c r="B800" s="67">
        <v>0</v>
      </c>
    </row>
    <row r="801" spans="1:2" x14ac:dyDescent="0.3">
      <c r="A801" s="66" t="s">
        <v>1013</v>
      </c>
      <c r="B801" s="67">
        <v>0</v>
      </c>
    </row>
    <row r="802" spans="1:2" x14ac:dyDescent="0.3">
      <c r="A802" s="66" t="s">
        <v>1014</v>
      </c>
      <c r="B802" s="67">
        <v>0</v>
      </c>
    </row>
    <row r="803" spans="1:2" x14ac:dyDescent="0.3">
      <c r="A803" s="66" t="s">
        <v>1015</v>
      </c>
      <c r="B803" s="67">
        <v>0</v>
      </c>
    </row>
    <row r="804" spans="1:2" x14ac:dyDescent="0.3">
      <c r="A804" s="66" t="s">
        <v>1016</v>
      </c>
      <c r="B804" s="67">
        <v>0</v>
      </c>
    </row>
    <row r="805" spans="1:2" x14ac:dyDescent="0.3">
      <c r="A805" s="66" t="s">
        <v>1017</v>
      </c>
      <c r="B805" s="67">
        <v>0</v>
      </c>
    </row>
    <row r="806" spans="1:2" x14ac:dyDescent="0.3">
      <c r="A806" s="66" t="s">
        <v>1018</v>
      </c>
      <c r="B806" s="67">
        <v>0</v>
      </c>
    </row>
    <row r="807" spans="1:2" x14ac:dyDescent="0.3">
      <c r="A807" s="66" t="s">
        <v>1019</v>
      </c>
      <c r="B807" s="67">
        <v>0</v>
      </c>
    </row>
    <row r="808" spans="1:2" x14ac:dyDescent="0.3">
      <c r="A808" s="66" t="s">
        <v>1020</v>
      </c>
      <c r="B808" s="67">
        <v>0</v>
      </c>
    </row>
    <row r="809" spans="1:2" x14ac:dyDescent="0.3">
      <c r="A809" s="66" t="s">
        <v>1021</v>
      </c>
      <c r="B809" s="67">
        <v>0</v>
      </c>
    </row>
    <row r="810" spans="1:2" x14ac:dyDescent="0.3">
      <c r="A810" s="66" t="s">
        <v>1022</v>
      </c>
      <c r="B810" s="67">
        <v>0</v>
      </c>
    </row>
    <row r="811" spans="1:2" x14ac:dyDescent="0.3">
      <c r="A811" s="66" t="s">
        <v>1023</v>
      </c>
      <c r="B811" s="67">
        <v>0</v>
      </c>
    </row>
    <row r="812" spans="1:2" x14ac:dyDescent="0.3">
      <c r="A812" s="66" t="s">
        <v>1024</v>
      </c>
      <c r="B812" s="67">
        <v>0</v>
      </c>
    </row>
    <row r="813" spans="1:2" x14ac:dyDescent="0.3">
      <c r="A813" s="66" t="s">
        <v>1025</v>
      </c>
      <c r="B813" s="67">
        <v>0</v>
      </c>
    </row>
    <row r="814" spans="1:2" x14ac:dyDescent="0.3">
      <c r="A814" s="66" t="s">
        <v>1026</v>
      </c>
      <c r="B814" s="67">
        <v>0</v>
      </c>
    </row>
    <row r="815" spans="1:2" x14ac:dyDescent="0.3">
      <c r="A815" s="66" t="s">
        <v>1027</v>
      </c>
      <c r="B815" s="67">
        <v>0</v>
      </c>
    </row>
    <row r="816" spans="1:2" x14ac:dyDescent="0.3">
      <c r="A816" s="66" t="s">
        <v>1028</v>
      </c>
      <c r="B816" s="67">
        <v>0</v>
      </c>
    </row>
    <row r="817" spans="1:2" x14ac:dyDescent="0.3">
      <c r="A817" s="66" t="s">
        <v>1029</v>
      </c>
      <c r="B817" s="67">
        <v>1191.6799999999998</v>
      </c>
    </row>
    <row r="818" spans="1:2" x14ac:dyDescent="0.3">
      <c r="A818" s="66" t="s">
        <v>1030</v>
      </c>
      <c r="B818" s="67">
        <v>89.039999999999992</v>
      </c>
    </row>
    <row r="819" spans="1:2" x14ac:dyDescent="0.3">
      <c r="A819" s="66" t="s">
        <v>1031</v>
      </c>
      <c r="B819" s="67">
        <v>97.61</v>
      </c>
    </row>
    <row r="820" spans="1:2" x14ac:dyDescent="0.3">
      <c r="A820" s="66" t="s">
        <v>1032</v>
      </c>
      <c r="B820" s="67">
        <v>22.839999999999996</v>
      </c>
    </row>
    <row r="821" spans="1:2" x14ac:dyDescent="0.3">
      <c r="A821" s="66" t="s">
        <v>1033</v>
      </c>
      <c r="B821" s="67">
        <v>-1.0800000000000003</v>
      </c>
    </row>
    <row r="822" spans="1:2" x14ac:dyDescent="0.3">
      <c r="A822" s="66" t="s">
        <v>1034</v>
      </c>
      <c r="B822" s="67">
        <v>3.0000000000000013E-2</v>
      </c>
    </row>
    <row r="823" spans="1:2" x14ac:dyDescent="0.3">
      <c r="A823" s="66" t="s">
        <v>1035</v>
      </c>
      <c r="B823" s="67">
        <v>0</v>
      </c>
    </row>
    <row r="824" spans="1:2" x14ac:dyDescent="0.3">
      <c r="A824" s="66" t="s">
        <v>1036</v>
      </c>
      <c r="B824" s="67">
        <v>0</v>
      </c>
    </row>
    <row r="825" spans="1:2" x14ac:dyDescent="0.3">
      <c r="A825" s="66" t="s">
        <v>1037</v>
      </c>
      <c r="B825" s="67">
        <v>0</v>
      </c>
    </row>
    <row r="826" spans="1:2" x14ac:dyDescent="0.3">
      <c r="A826" s="66" t="s">
        <v>1038</v>
      </c>
      <c r="B826" s="67">
        <v>0</v>
      </c>
    </row>
    <row r="827" spans="1:2" x14ac:dyDescent="0.3">
      <c r="A827" s="66" t="s">
        <v>1039</v>
      </c>
      <c r="B827" s="67">
        <v>0</v>
      </c>
    </row>
    <row r="828" spans="1:2" x14ac:dyDescent="0.3">
      <c r="A828" s="66" t="s">
        <v>1040</v>
      </c>
      <c r="B828" s="67">
        <v>0</v>
      </c>
    </row>
    <row r="829" spans="1:2" x14ac:dyDescent="0.3">
      <c r="A829" s="66" t="s">
        <v>1041</v>
      </c>
      <c r="B829" s="67">
        <v>0</v>
      </c>
    </row>
    <row r="830" spans="1:2" x14ac:dyDescent="0.3">
      <c r="A830" s="66" t="s">
        <v>1042</v>
      </c>
      <c r="B830" s="67">
        <v>0</v>
      </c>
    </row>
    <row r="831" spans="1:2" x14ac:dyDescent="0.3">
      <c r="A831" s="66" t="s">
        <v>1043</v>
      </c>
      <c r="B831" s="67">
        <v>0</v>
      </c>
    </row>
    <row r="832" spans="1:2" x14ac:dyDescent="0.3">
      <c r="A832" s="66" t="s">
        <v>1044</v>
      </c>
      <c r="B832" s="67">
        <v>0</v>
      </c>
    </row>
    <row r="833" spans="1:2" x14ac:dyDescent="0.3">
      <c r="A833" s="66" t="s">
        <v>1045</v>
      </c>
      <c r="B833" s="67">
        <v>0</v>
      </c>
    </row>
    <row r="834" spans="1:2" x14ac:dyDescent="0.3">
      <c r="A834" s="66" t="s">
        <v>1046</v>
      </c>
      <c r="B834" s="67">
        <v>0</v>
      </c>
    </row>
    <row r="835" spans="1:2" x14ac:dyDescent="0.3">
      <c r="A835" s="66" t="s">
        <v>1047</v>
      </c>
      <c r="B835" s="67">
        <v>0</v>
      </c>
    </row>
    <row r="836" spans="1:2" x14ac:dyDescent="0.3">
      <c r="A836" s="66" t="s">
        <v>1048</v>
      </c>
      <c r="B836" s="67">
        <v>0</v>
      </c>
    </row>
    <row r="837" spans="1:2" x14ac:dyDescent="0.3">
      <c r="A837" s="66" t="s">
        <v>1049</v>
      </c>
      <c r="B837" s="67">
        <v>-227070.88</v>
      </c>
    </row>
    <row r="838" spans="1:2" x14ac:dyDescent="0.3">
      <c r="A838" s="66" t="s">
        <v>1050</v>
      </c>
      <c r="B838" s="67">
        <v>357130.87</v>
      </c>
    </row>
    <row r="839" spans="1:2" x14ac:dyDescent="0.3">
      <c r="A839" s="66" t="s">
        <v>1051</v>
      </c>
      <c r="B839" s="67">
        <v>92856.809999999983</v>
      </c>
    </row>
    <row r="840" spans="1:2" x14ac:dyDescent="0.3">
      <c r="A840" s="66" t="s">
        <v>1052</v>
      </c>
      <c r="B840" s="67">
        <v>5768.04</v>
      </c>
    </row>
    <row r="841" spans="1:2" x14ac:dyDescent="0.3">
      <c r="A841" s="66" t="s">
        <v>1053</v>
      </c>
      <c r="B841" s="67">
        <v>6359.1</v>
      </c>
    </row>
    <row r="842" spans="1:2" x14ac:dyDescent="0.3">
      <c r="A842" s="66" t="s">
        <v>1054</v>
      </c>
      <c r="B842" s="67">
        <v>1325.3400000000001</v>
      </c>
    </row>
    <row r="843" spans="1:2" x14ac:dyDescent="0.3">
      <c r="A843" s="66" t="s">
        <v>1055</v>
      </c>
      <c r="B843" s="67">
        <v>-64.209999999999965</v>
      </c>
    </row>
    <row r="844" spans="1:2" x14ac:dyDescent="0.3">
      <c r="A844" s="66" t="s">
        <v>1056</v>
      </c>
      <c r="B844" s="67">
        <v>0</v>
      </c>
    </row>
    <row r="845" spans="1:2" x14ac:dyDescent="0.3">
      <c r="A845" s="66" t="s">
        <v>1057</v>
      </c>
      <c r="B845" s="67">
        <v>0</v>
      </c>
    </row>
    <row r="846" spans="1:2" x14ac:dyDescent="0.3">
      <c r="A846" s="66" t="s">
        <v>1058</v>
      </c>
      <c r="B846" s="67">
        <v>0</v>
      </c>
    </row>
    <row r="847" spans="1:2" x14ac:dyDescent="0.3">
      <c r="A847" s="66" t="s">
        <v>1059</v>
      </c>
      <c r="B847" s="67">
        <v>0</v>
      </c>
    </row>
    <row r="848" spans="1:2" x14ac:dyDescent="0.3">
      <c r="A848" s="66" t="s">
        <v>1060</v>
      </c>
      <c r="B848" s="67">
        <v>0</v>
      </c>
    </row>
    <row r="849" spans="1:2" x14ac:dyDescent="0.3">
      <c r="A849" s="66" t="s">
        <v>1061</v>
      </c>
      <c r="B849" s="67">
        <v>0</v>
      </c>
    </row>
    <row r="850" spans="1:2" x14ac:dyDescent="0.3">
      <c r="A850" s="66" t="s">
        <v>1062</v>
      </c>
      <c r="B850" s="67">
        <v>0</v>
      </c>
    </row>
    <row r="851" spans="1:2" x14ac:dyDescent="0.3">
      <c r="A851" s="66" t="s">
        <v>1063</v>
      </c>
      <c r="B851" s="67">
        <v>0</v>
      </c>
    </row>
    <row r="852" spans="1:2" x14ac:dyDescent="0.3">
      <c r="A852" s="66" t="s">
        <v>1064</v>
      </c>
      <c r="B852" s="67">
        <v>0</v>
      </c>
    </row>
    <row r="853" spans="1:2" x14ac:dyDescent="0.3">
      <c r="A853" s="66" t="s">
        <v>1065</v>
      </c>
      <c r="B853" s="67">
        <v>0</v>
      </c>
    </row>
    <row r="854" spans="1:2" x14ac:dyDescent="0.3">
      <c r="A854" s="66" t="s">
        <v>1066</v>
      </c>
      <c r="B854" s="67">
        <v>0</v>
      </c>
    </row>
    <row r="855" spans="1:2" x14ac:dyDescent="0.3">
      <c r="A855" s="66" t="s">
        <v>1067</v>
      </c>
      <c r="B855" s="67">
        <v>0</v>
      </c>
    </row>
    <row r="856" spans="1:2" x14ac:dyDescent="0.3">
      <c r="A856" s="66" t="s">
        <v>1068</v>
      </c>
      <c r="B856" s="67">
        <v>0</v>
      </c>
    </row>
    <row r="857" spans="1:2" x14ac:dyDescent="0.3">
      <c r="A857" s="66" t="s">
        <v>1069</v>
      </c>
      <c r="B857" s="67">
        <v>0</v>
      </c>
    </row>
    <row r="858" spans="1:2" x14ac:dyDescent="0.3">
      <c r="A858" s="66" t="s">
        <v>1070</v>
      </c>
      <c r="B858" s="67">
        <v>0</v>
      </c>
    </row>
    <row r="859" spans="1:2" x14ac:dyDescent="0.3">
      <c r="A859" s="66" t="s">
        <v>1071</v>
      </c>
      <c r="B859" s="67">
        <v>0</v>
      </c>
    </row>
    <row r="860" spans="1:2" x14ac:dyDescent="0.3">
      <c r="A860" s="66" t="s">
        <v>1072</v>
      </c>
      <c r="B860" s="67">
        <v>0</v>
      </c>
    </row>
    <row r="861" spans="1:2" x14ac:dyDescent="0.3">
      <c r="A861" s="66" t="s">
        <v>1073</v>
      </c>
      <c r="B861" s="67">
        <v>0</v>
      </c>
    </row>
    <row r="862" spans="1:2" x14ac:dyDescent="0.3">
      <c r="A862" s="66" t="s">
        <v>1074</v>
      </c>
      <c r="B862" s="67">
        <v>0</v>
      </c>
    </row>
    <row r="863" spans="1:2" x14ac:dyDescent="0.3">
      <c r="A863" s="66" t="s">
        <v>1075</v>
      </c>
      <c r="B863" s="67">
        <v>0</v>
      </c>
    </row>
    <row r="864" spans="1:2" x14ac:dyDescent="0.3">
      <c r="A864" s="66" t="s">
        <v>1076</v>
      </c>
      <c r="B864" s="67">
        <v>-34568.320000000007</v>
      </c>
    </row>
    <row r="865" spans="1:2" x14ac:dyDescent="0.3">
      <c r="A865" s="66" t="s">
        <v>1077</v>
      </c>
      <c r="B865" s="67">
        <v>54265.110000000008</v>
      </c>
    </row>
    <row r="866" spans="1:2" x14ac:dyDescent="0.3">
      <c r="A866" s="66" t="s">
        <v>1078</v>
      </c>
      <c r="B866" s="67">
        <v>19347.900000000001</v>
      </c>
    </row>
    <row r="867" spans="1:2" x14ac:dyDescent="0.3">
      <c r="A867" s="66" t="s">
        <v>1079</v>
      </c>
      <c r="B867" s="67">
        <v>1237.4099999999999</v>
      </c>
    </row>
    <row r="868" spans="1:2" x14ac:dyDescent="0.3">
      <c r="A868" s="66" t="s">
        <v>1080</v>
      </c>
      <c r="B868" s="67">
        <v>1430.1500000000003</v>
      </c>
    </row>
    <row r="869" spans="1:2" x14ac:dyDescent="0.3">
      <c r="A869" s="66" t="s">
        <v>1081</v>
      </c>
      <c r="B869" s="67">
        <v>293.57</v>
      </c>
    </row>
    <row r="870" spans="1:2" x14ac:dyDescent="0.3">
      <c r="A870" s="66" t="s">
        <v>1082</v>
      </c>
      <c r="B870" s="67">
        <v>-15.220000000000004</v>
      </c>
    </row>
    <row r="871" spans="1:2" x14ac:dyDescent="0.3">
      <c r="A871" s="66" t="s">
        <v>1083</v>
      </c>
      <c r="B871" s="67">
        <v>2.0000000000000018E-2</v>
      </c>
    </row>
    <row r="872" spans="1:2" x14ac:dyDescent="0.3">
      <c r="A872" s="66" t="s">
        <v>1084</v>
      </c>
      <c r="B872" s="67">
        <v>0</v>
      </c>
    </row>
    <row r="873" spans="1:2" x14ac:dyDescent="0.3">
      <c r="A873" s="66" t="s">
        <v>1085</v>
      </c>
      <c r="B873" s="67">
        <v>0</v>
      </c>
    </row>
    <row r="874" spans="1:2" x14ac:dyDescent="0.3">
      <c r="A874" s="66" t="s">
        <v>1086</v>
      </c>
      <c r="B874" s="67">
        <v>0</v>
      </c>
    </row>
    <row r="875" spans="1:2" x14ac:dyDescent="0.3">
      <c r="A875" s="66" t="s">
        <v>1087</v>
      </c>
      <c r="B875" s="67">
        <v>0</v>
      </c>
    </row>
    <row r="876" spans="1:2" x14ac:dyDescent="0.3">
      <c r="A876" s="66" t="s">
        <v>1088</v>
      </c>
      <c r="B876" s="67">
        <v>0</v>
      </c>
    </row>
    <row r="877" spans="1:2" x14ac:dyDescent="0.3">
      <c r="A877" s="66" t="s">
        <v>1089</v>
      </c>
      <c r="B877" s="67">
        <v>0</v>
      </c>
    </row>
    <row r="878" spans="1:2" x14ac:dyDescent="0.3">
      <c r="A878" s="66" t="s">
        <v>1090</v>
      </c>
      <c r="B878" s="67">
        <v>0</v>
      </c>
    </row>
    <row r="879" spans="1:2" x14ac:dyDescent="0.3">
      <c r="A879" s="66" t="s">
        <v>1091</v>
      </c>
      <c r="B879" s="67">
        <v>0</v>
      </c>
    </row>
    <row r="880" spans="1:2" x14ac:dyDescent="0.3">
      <c r="A880" s="66" t="s">
        <v>1092</v>
      </c>
      <c r="B880" s="67">
        <v>0</v>
      </c>
    </row>
    <row r="881" spans="1:2" x14ac:dyDescent="0.3">
      <c r="A881" s="66" t="s">
        <v>1093</v>
      </c>
      <c r="B881" s="67">
        <v>0</v>
      </c>
    </row>
    <row r="882" spans="1:2" x14ac:dyDescent="0.3">
      <c r="A882" s="66" t="s">
        <v>1094</v>
      </c>
      <c r="B882" s="67">
        <v>0</v>
      </c>
    </row>
    <row r="883" spans="1:2" x14ac:dyDescent="0.3">
      <c r="A883" s="66" t="s">
        <v>1095</v>
      </c>
      <c r="B883" s="67">
        <v>0</v>
      </c>
    </row>
    <row r="884" spans="1:2" x14ac:dyDescent="0.3">
      <c r="A884" s="66" t="s">
        <v>1096</v>
      </c>
      <c r="B884" s="67">
        <v>0</v>
      </c>
    </row>
    <row r="885" spans="1:2" x14ac:dyDescent="0.3">
      <c r="A885" s="66" t="s">
        <v>1097</v>
      </c>
      <c r="B885" s="67">
        <v>0</v>
      </c>
    </row>
    <row r="886" spans="1:2" x14ac:dyDescent="0.3">
      <c r="A886" s="66" t="s">
        <v>1098</v>
      </c>
      <c r="B886" s="67">
        <v>0</v>
      </c>
    </row>
    <row r="887" spans="1:2" x14ac:dyDescent="0.3">
      <c r="A887" s="66" t="s">
        <v>1099</v>
      </c>
      <c r="B887" s="67">
        <v>0</v>
      </c>
    </row>
    <row r="888" spans="1:2" x14ac:dyDescent="0.3">
      <c r="A888" s="66" t="s">
        <v>1100</v>
      </c>
      <c r="B888" s="67">
        <v>0</v>
      </c>
    </row>
    <row r="889" spans="1:2" x14ac:dyDescent="0.3">
      <c r="A889" s="66" t="s">
        <v>1101</v>
      </c>
      <c r="B889" s="67">
        <v>0</v>
      </c>
    </row>
    <row r="890" spans="1:2" x14ac:dyDescent="0.3">
      <c r="A890" s="66" t="s">
        <v>1102</v>
      </c>
      <c r="B890" s="67">
        <v>0</v>
      </c>
    </row>
    <row r="891" spans="1:2" x14ac:dyDescent="0.3">
      <c r="A891" s="66" t="s">
        <v>1103</v>
      </c>
      <c r="B891" s="67">
        <v>-515748.38</v>
      </c>
    </row>
    <row r="892" spans="1:2" x14ac:dyDescent="0.3">
      <c r="A892" s="66" t="s">
        <v>1104</v>
      </c>
      <c r="B892" s="67">
        <v>727528.95999999996</v>
      </c>
    </row>
    <row r="893" spans="1:2" x14ac:dyDescent="0.3">
      <c r="A893" s="66" t="s">
        <v>1105</v>
      </c>
      <c r="B893" s="67">
        <v>259347.31999999998</v>
      </c>
    </row>
    <row r="894" spans="1:2" x14ac:dyDescent="0.3">
      <c r="A894" s="66" t="s">
        <v>1106</v>
      </c>
      <c r="B894" s="67">
        <v>16189.999999999996</v>
      </c>
    </row>
    <row r="895" spans="1:2" x14ac:dyDescent="0.3">
      <c r="A895" s="66" t="s">
        <v>1107</v>
      </c>
      <c r="B895" s="67">
        <v>17812.71</v>
      </c>
    </row>
    <row r="896" spans="1:2" x14ac:dyDescent="0.3">
      <c r="A896" s="66" t="s">
        <v>1108</v>
      </c>
      <c r="B896" s="67">
        <v>3711.6</v>
      </c>
    </row>
    <row r="897" spans="1:2" x14ac:dyDescent="0.3">
      <c r="A897" s="66" t="s">
        <v>1109</v>
      </c>
      <c r="B897" s="67">
        <v>-180.36</v>
      </c>
    </row>
    <row r="898" spans="1:2" x14ac:dyDescent="0.3">
      <c r="A898" s="66" t="s">
        <v>1110</v>
      </c>
      <c r="B898" s="67">
        <v>-9.9999999999980105E-3</v>
      </c>
    </row>
    <row r="899" spans="1:2" x14ac:dyDescent="0.3">
      <c r="A899" s="66" t="s">
        <v>1111</v>
      </c>
      <c r="B899" s="67">
        <v>0</v>
      </c>
    </row>
    <row r="900" spans="1:2" x14ac:dyDescent="0.3">
      <c r="A900" s="66" t="s">
        <v>1112</v>
      </c>
      <c r="B900" s="67">
        <v>0</v>
      </c>
    </row>
    <row r="901" spans="1:2" x14ac:dyDescent="0.3">
      <c r="A901" s="66" t="s">
        <v>1113</v>
      </c>
      <c r="B901" s="67">
        <v>0</v>
      </c>
    </row>
    <row r="902" spans="1:2" x14ac:dyDescent="0.3">
      <c r="A902" s="66" t="s">
        <v>1114</v>
      </c>
      <c r="B902" s="67">
        <v>0</v>
      </c>
    </row>
    <row r="903" spans="1:2" x14ac:dyDescent="0.3">
      <c r="A903" s="66" t="s">
        <v>1115</v>
      </c>
      <c r="B903" s="67">
        <v>0</v>
      </c>
    </row>
    <row r="904" spans="1:2" x14ac:dyDescent="0.3">
      <c r="A904" s="66" t="s">
        <v>1116</v>
      </c>
      <c r="B904" s="67">
        <v>0</v>
      </c>
    </row>
    <row r="905" spans="1:2" x14ac:dyDescent="0.3">
      <c r="A905" s="66" t="s">
        <v>1117</v>
      </c>
      <c r="B905" s="67">
        <v>0</v>
      </c>
    </row>
    <row r="906" spans="1:2" x14ac:dyDescent="0.3">
      <c r="A906" s="66" t="s">
        <v>1118</v>
      </c>
      <c r="B906" s="67">
        <v>0</v>
      </c>
    </row>
    <row r="907" spans="1:2" x14ac:dyDescent="0.3">
      <c r="A907" s="66" t="s">
        <v>1119</v>
      </c>
      <c r="B907" s="67">
        <v>0</v>
      </c>
    </row>
    <row r="908" spans="1:2" x14ac:dyDescent="0.3">
      <c r="A908" s="66" t="s">
        <v>1120</v>
      </c>
      <c r="B908" s="67">
        <v>0</v>
      </c>
    </row>
    <row r="909" spans="1:2" x14ac:dyDescent="0.3">
      <c r="A909" s="66" t="s">
        <v>1121</v>
      </c>
      <c r="B909" s="67">
        <v>0</v>
      </c>
    </row>
    <row r="910" spans="1:2" x14ac:dyDescent="0.3">
      <c r="A910" s="66" t="s">
        <v>1122</v>
      </c>
      <c r="B910" s="67">
        <v>0</v>
      </c>
    </row>
    <row r="911" spans="1:2" x14ac:dyDescent="0.3">
      <c r="A911" s="66" t="s">
        <v>1123</v>
      </c>
      <c r="B911" s="67">
        <v>0</v>
      </c>
    </row>
    <row r="912" spans="1:2" x14ac:dyDescent="0.3">
      <c r="A912" s="66" t="s">
        <v>1124</v>
      </c>
      <c r="B912" s="67">
        <v>0</v>
      </c>
    </row>
    <row r="913" spans="1:2" x14ac:dyDescent="0.3">
      <c r="A913" s="66" t="s">
        <v>1125</v>
      </c>
      <c r="B913" s="67">
        <v>0</v>
      </c>
    </row>
    <row r="914" spans="1:2" x14ac:dyDescent="0.3">
      <c r="A914" s="66" t="s">
        <v>1126</v>
      </c>
      <c r="B914" s="67">
        <v>0</v>
      </c>
    </row>
    <row r="915" spans="1:2" x14ac:dyDescent="0.3">
      <c r="A915" s="66" t="s">
        <v>1127</v>
      </c>
      <c r="B915" s="67">
        <v>0</v>
      </c>
    </row>
    <row r="916" spans="1:2" x14ac:dyDescent="0.3">
      <c r="A916" s="66" t="s">
        <v>1128</v>
      </c>
      <c r="B916" s="67">
        <v>0</v>
      </c>
    </row>
    <row r="917" spans="1:2" x14ac:dyDescent="0.3">
      <c r="A917" s="66" t="s">
        <v>1129</v>
      </c>
      <c r="B917" s="67">
        <v>0</v>
      </c>
    </row>
    <row r="918" spans="1:2" x14ac:dyDescent="0.3">
      <c r="A918" s="66" t="s">
        <v>1130</v>
      </c>
      <c r="B918" s="67">
        <v>-25192.53</v>
      </c>
    </row>
    <row r="919" spans="1:2" x14ac:dyDescent="0.3">
      <c r="A919" s="66" t="s">
        <v>1131</v>
      </c>
      <c r="B919" s="67">
        <v>49265.930000000008</v>
      </c>
    </row>
    <row r="920" spans="1:2" x14ac:dyDescent="0.3">
      <c r="A920" s="66" t="s">
        <v>1132</v>
      </c>
      <c r="B920" s="67">
        <v>17811.87</v>
      </c>
    </row>
    <row r="921" spans="1:2" x14ac:dyDescent="0.3">
      <c r="A921" s="66" t="s">
        <v>1133</v>
      </c>
      <c r="B921" s="67">
        <v>1134.3200000000002</v>
      </c>
    </row>
    <row r="922" spans="1:2" x14ac:dyDescent="0.3">
      <c r="A922" s="66" t="s">
        <v>1134</v>
      </c>
      <c r="B922" s="67">
        <v>1281.1699999999998</v>
      </c>
    </row>
    <row r="923" spans="1:2" x14ac:dyDescent="0.3">
      <c r="A923" s="66" t="s">
        <v>1135</v>
      </c>
      <c r="B923" s="67">
        <v>272.22000000000003</v>
      </c>
    </row>
    <row r="924" spans="1:2" x14ac:dyDescent="0.3">
      <c r="A924" s="66" t="s">
        <v>1136</v>
      </c>
      <c r="B924" s="67">
        <v>-8.9300000000000139</v>
      </c>
    </row>
    <row r="925" spans="1:2" x14ac:dyDescent="0.3">
      <c r="A925" s="66" t="s">
        <v>1137</v>
      </c>
      <c r="B925" s="67">
        <v>-1.9999999999999907E-2</v>
      </c>
    </row>
    <row r="926" spans="1:2" x14ac:dyDescent="0.3">
      <c r="A926" s="66" t="s">
        <v>1138</v>
      </c>
      <c r="B926" s="67">
        <v>0</v>
      </c>
    </row>
    <row r="927" spans="1:2" x14ac:dyDescent="0.3">
      <c r="A927" s="66" t="s">
        <v>1139</v>
      </c>
      <c r="B927" s="67">
        <v>0</v>
      </c>
    </row>
    <row r="928" spans="1:2" x14ac:dyDescent="0.3">
      <c r="A928" s="66" t="s">
        <v>1140</v>
      </c>
      <c r="B928" s="67">
        <v>0</v>
      </c>
    </row>
    <row r="929" spans="1:2" x14ac:dyDescent="0.3">
      <c r="A929" s="66" t="s">
        <v>1141</v>
      </c>
      <c r="B929" s="67">
        <v>0</v>
      </c>
    </row>
    <row r="930" spans="1:2" x14ac:dyDescent="0.3">
      <c r="A930" s="66" t="s">
        <v>1142</v>
      </c>
      <c r="B930" s="67">
        <v>0</v>
      </c>
    </row>
    <row r="931" spans="1:2" x14ac:dyDescent="0.3">
      <c r="A931" s="66" t="s">
        <v>1143</v>
      </c>
      <c r="B931" s="67">
        <v>0</v>
      </c>
    </row>
    <row r="932" spans="1:2" x14ac:dyDescent="0.3">
      <c r="A932" s="66" t="s">
        <v>1144</v>
      </c>
      <c r="B932" s="67">
        <v>0</v>
      </c>
    </row>
    <row r="933" spans="1:2" x14ac:dyDescent="0.3">
      <c r="A933" s="66" t="s">
        <v>1145</v>
      </c>
      <c r="B933" s="67">
        <v>0</v>
      </c>
    </row>
    <row r="934" spans="1:2" x14ac:dyDescent="0.3">
      <c r="A934" s="66" t="s">
        <v>1146</v>
      </c>
      <c r="B934" s="67">
        <v>0</v>
      </c>
    </row>
    <row r="935" spans="1:2" x14ac:dyDescent="0.3">
      <c r="A935" s="66" t="s">
        <v>1147</v>
      </c>
      <c r="B935" s="67">
        <v>0</v>
      </c>
    </row>
    <row r="936" spans="1:2" x14ac:dyDescent="0.3">
      <c r="A936" s="66" t="s">
        <v>1148</v>
      </c>
      <c r="B936" s="67">
        <v>0</v>
      </c>
    </row>
    <row r="937" spans="1:2" x14ac:dyDescent="0.3">
      <c r="A937" s="66" t="s">
        <v>1149</v>
      </c>
      <c r="B937" s="67">
        <v>0</v>
      </c>
    </row>
    <row r="938" spans="1:2" x14ac:dyDescent="0.3">
      <c r="A938" s="66" t="s">
        <v>1150</v>
      </c>
      <c r="B938" s="67">
        <v>0</v>
      </c>
    </row>
    <row r="939" spans="1:2" x14ac:dyDescent="0.3">
      <c r="A939" s="66" t="s">
        <v>1151</v>
      </c>
      <c r="B939" s="67">
        <v>0</v>
      </c>
    </row>
    <row r="940" spans="1:2" x14ac:dyDescent="0.3">
      <c r="A940" s="66" t="s">
        <v>1152</v>
      </c>
      <c r="B940" s="67">
        <v>0</v>
      </c>
    </row>
    <row r="941" spans="1:2" x14ac:dyDescent="0.3">
      <c r="A941" s="66" t="s">
        <v>1153</v>
      </c>
      <c r="B941" s="67">
        <v>0</v>
      </c>
    </row>
    <row r="942" spans="1:2" x14ac:dyDescent="0.3">
      <c r="A942" s="66" t="s">
        <v>1154</v>
      </c>
      <c r="B942" s="67">
        <v>0</v>
      </c>
    </row>
    <row r="943" spans="1:2" x14ac:dyDescent="0.3">
      <c r="A943" s="66" t="s">
        <v>1155</v>
      </c>
      <c r="B943" s="67">
        <v>0</v>
      </c>
    </row>
    <row r="944" spans="1:2" x14ac:dyDescent="0.3">
      <c r="A944" s="66" t="s">
        <v>1156</v>
      </c>
      <c r="B944" s="67">
        <v>0</v>
      </c>
    </row>
    <row r="945" spans="1:2" x14ac:dyDescent="0.3">
      <c r="A945" s="66" t="s">
        <v>1157</v>
      </c>
      <c r="B945" s="67">
        <v>0</v>
      </c>
    </row>
    <row r="946" spans="1:2" x14ac:dyDescent="0.3">
      <c r="A946" s="66" t="s">
        <v>1158</v>
      </c>
      <c r="B946" s="67">
        <v>0</v>
      </c>
    </row>
    <row r="947" spans="1:2" x14ac:dyDescent="0.3">
      <c r="A947" s="66" t="s">
        <v>1159</v>
      </c>
      <c r="B947" s="67">
        <v>0</v>
      </c>
    </row>
    <row r="948" spans="1:2" x14ac:dyDescent="0.3">
      <c r="A948" s="66" t="s">
        <v>1160</v>
      </c>
      <c r="B948" s="67">
        <v>0</v>
      </c>
    </row>
    <row r="949" spans="1:2" x14ac:dyDescent="0.3">
      <c r="A949" s="66" t="s">
        <v>1161</v>
      </c>
      <c r="B949" s="67">
        <v>0</v>
      </c>
    </row>
    <row r="950" spans="1:2" x14ac:dyDescent="0.3">
      <c r="A950" s="66" t="s">
        <v>1162</v>
      </c>
      <c r="B950" s="67">
        <v>0</v>
      </c>
    </row>
    <row r="951" spans="1:2" x14ac:dyDescent="0.3">
      <c r="A951" s="66" t="s">
        <v>1163</v>
      </c>
      <c r="B951" s="67">
        <v>0</v>
      </c>
    </row>
    <row r="952" spans="1:2" x14ac:dyDescent="0.3">
      <c r="A952" s="66" t="s">
        <v>1164</v>
      </c>
      <c r="B952" s="67">
        <v>0</v>
      </c>
    </row>
    <row r="953" spans="1:2" x14ac:dyDescent="0.3">
      <c r="A953" s="66" t="s">
        <v>1165</v>
      </c>
      <c r="B953" s="67">
        <v>0</v>
      </c>
    </row>
    <row r="954" spans="1:2" x14ac:dyDescent="0.3">
      <c r="A954" s="66" t="s">
        <v>1166</v>
      </c>
      <c r="B954" s="67">
        <v>0</v>
      </c>
    </row>
    <row r="955" spans="1:2" x14ac:dyDescent="0.3">
      <c r="A955" s="66" t="s">
        <v>1167</v>
      </c>
      <c r="B955" s="67">
        <v>0</v>
      </c>
    </row>
    <row r="956" spans="1:2" x14ac:dyDescent="0.3">
      <c r="A956" s="66" t="s">
        <v>1168</v>
      </c>
      <c r="B956" s="67">
        <v>0</v>
      </c>
    </row>
    <row r="957" spans="1:2" x14ac:dyDescent="0.3">
      <c r="A957" s="66" t="s">
        <v>1169</v>
      </c>
      <c r="B957" s="67">
        <v>0</v>
      </c>
    </row>
    <row r="958" spans="1:2" x14ac:dyDescent="0.3">
      <c r="A958" s="66" t="s">
        <v>1170</v>
      </c>
      <c r="B958" s="67">
        <v>0</v>
      </c>
    </row>
    <row r="959" spans="1:2" x14ac:dyDescent="0.3">
      <c r="A959" s="66" t="s">
        <v>1171</v>
      </c>
      <c r="B959" s="67">
        <v>0</v>
      </c>
    </row>
    <row r="960" spans="1:2" x14ac:dyDescent="0.3">
      <c r="A960" s="66" t="s">
        <v>1172</v>
      </c>
      <c r="B960" s="67">
        <v>0</v>
      </c>
    </row>
    <row r="961" spans="1:2" x14ac:dyDescent="0.3">
      <c r="A961" s="66" t="s">
        <v>1173</v>
      </c>
      <c r="B961" s="67">
        <v>0</v>
      </c>
    </row>
    <row r="962" spans="1:2" x14ac:dyDescent="0.3">
      <c r="A962" s="66" t="s">
        <v>1174</v>
      </c>
      <c r="B962" s="67">
        <v>0</v>
      </c>
    </row>
    <row r="963" spans="1:2" x14ac:dyDescent="0.3">
      <c r="A963" s="66" t="s">
        <v>1175</v>
      </c>
      <c r="B963" s="67">
        <v>-1808.79</v>
      </c>
    </row>
    <row r="964" spans="1:2" x14ac:dyDescent="0.3">
      <c r="A964" s="66" t="s">
        <v>1176</v>
      </c>
      <c r="B964" s="67">
        <v>2961.14</v>
      </c>
    </row>
    <row r="965" spans="1:2" x14ac:dyDescent="0.3">
      <c r="A965" s="66" t="s">
        <v>1177</v>
      </c>
      <c r="B965" s="67">
        <v>538.48</v>
      </c>
    </row>
    <row r="966" spans="1:2" x14ac:dyDescent="0.3">
      <c r="A966" s="66" t="s">
        <v>1178</v>
      </c>
      <c r="B966" s="67">
        <v>33.629999999999995</v>
      </c>
    </row>
    <row r="967" spans="1:2" x14ac:dyDescent="0.3">
      <c r="A967" s="66" t="s">
        <v>1179</v>
      </c>
      <c r="B967" s="67">
        <v>37.78</v>
      </c>
    </row>
    <row r="968" spans="1:2" x14ac:dyDescent="0.3">
      <c r="A968" s="66" t="s">
        <v>1180</v>
      </c>
      <c r="B968" s="67">
        <v>-0.10999999999999999</v>
      </c>
    </row>
    <row r="969" spans="1:2" x14ac:dyDescent="0.3">
      <c r="A969" s="66" t="s">
        <v>1181</v>
      </c>
      <c r="B969" s="67">
        <v>-0.29000000000000004</v>
      </c>
    </row>
    <row r="970" spans="1:2" x14ac:dyDescent="0.3">
      <c r="A970" s="66" t="s">
        <v>1182</v>
      </c>
      <c r="B970" s="67">
        <v>1.0000000000000005E-2</v>
      </c>
    </row>
    <row r="971" spans="1:2" x14ac:dyDescent="0.3">
      <c r="A971" s="66" t="s">
        <v>1183</v>
      </c>
      <c r="B971" s="67">
        <v>0</v>
      </c>
    </row>
    <row r="972" spans="1:2" x14ac:dyDescent="0.3">
      <c r="A972" s="66" t="s">
        <v>1184</v>
      </c>
      <c r="B972" s="67">
        <v>0</v>
      </c>
    </row>
    <row r="973" spans="1:2" x14ac:dyDescent="0.3">
      <c r="A973" s="66" t="s">
        <v>1185</v>
      </c>
      <c r="B973" s="67">
        <v>0</v>
      </c>
    </row>
    <row r="974" spans="1:2" x14ac:dyDescent="0.3">
      <c r="A974" s="66" t="s">
        <v>1186</v>
      </c>
      <c r="B974" s="67">
        <v>0</v>
      </c>
    </row>
    <row r="975" spans="1:2" x14ac:dyDescent="0.3">
      <c r="A975" s="66" t="s">
        <v>1187</v>
      </c>
      <c r="B975" s="67">
        <v>0</v>
      </c>
    </row>
    <row r="976" spans="1:2" x14ac:dyDescent="0.3">
      <c r="A976" s="66" t="s">
        <v>1188</v>
      </c>
      <c r="B976" s="67">
        <v>0</v>
      </c>
    </row>
    <row r="977" spans="1:2" x14ac:dyDescent="0.3">
      <c r="A977" s="66" t="s">
        <v>1189</v>
      </c>
      <c r="B977" s="67">
        <v>0</v>
      </c>
    </row>
    <row r="978" spans="1:2" x14ac:dyDescent="0.3">
      <c r="A978" s="66" t="s">
        <v>1190</v>
      </c>
      <c r="B978" s="67">
        <v>0</v>
      </c>
    </row>
    <row r="979" spans="1:2" x14ac:dyDescent="0.3">
      <c r="A979" s="66" t="s">
        <v>1191</v>
      </c>
      <c r="B979" s="67">
        <v>0</v>
      </c>
    </row>
    <row r="980" spans="1:2" x14ac:dyDescent="0.3">
      <c r="A980" s="66" t="s">
        <v>1192</v>
      </c>
      <c r="B980" s="67">
        <v>0</v>
      </c>
    </row>
    <row r="981" spans="1:2" x14ac:dyDescent="0.3">
      <c r="A981" s="66" t="s">
        <v>1193</v>
      </c>
      <c r="B981" s="67">
        <v>0</v>
      </c>
    </row>
    <row r="982" spans="1:2" x14ac:dyDescent="0.3">
      <c r="A982" s="66" t="s">
        <v>1194</v>
      </c>
      <c r="B982" s="67">
        <v>0</v>
      </c>
    </row>
    <row r="983" spans="1:2" x14ac:dyDescent="0.3">
      <c r="A983" s="66" t="s">
        <v>1195</v>
      </c>
      <c r="B983" s="67">
        <v>0</v>
      </c>
    </row>
    <row r="984" spans="1:2" x14ac:dyDescent="0.3">
      <c r="A984" s="66" t="s">
        <v>1196</v>
      </c>
      <c r="B984" s="67">
        <v>0</v>
      </c>
    </row>
    <row r="985" spans="1:2" x14ac:dyDescent="0.3">
      <c r="A985" s="66" t="s">
        <v>1197</v>
      </c>
      <c r="B985" s="67">
        <v>0</v>
      </c>
    </row>
    <row r="986" spans="1:2" x14ac:dyDescent="0.3">
      <c r="A986" s="66" t="s">
        <v>1198</v>
      </c>
      <c r="B986" s="67">
        <v>0</v>
      </c>
    </row>
    <row r="987" spans="1:2" x14ac:dyDescent="0.3">
      <c r="A987" s="66" t="s">
        <v>1199</v>
      </c>
      <c r="B987" s="67">
        <v>0</v>
      </c>
    </row>
    <row r="988" spans="1:2" x14ac:dyDescent="0.3">
      <c r="A988" s="66" t="s">
        <v>1200</v>
      </c>
      <c r="B988" s="67">
        <v>-2825.4900000000002</v>
      </c>
    </row>
    <row r="989" spans="1:2" x14ac:dyDescent="0.3">
      <c r="A989" s="66" t="s">
        <v>1201</v>
      </c>
      <c r="B989" s="67">
        <v>4523.579999999999</v>
      </c>
    </row>
    <row r="990" spans="1:2" x14ac:dyDescent="0.3">
      <c r="A990" s="66" t="s">
        <v>1202</v>
      </c>
      <c r="B990" s="67">
        <v>1614.3100000000002</v>
      </c>
    </row>
    <row r="991" spans="1:2" x14ac:dyDescent="0.3">
      <c r="A991" s="66" t="s">
        <v>1203</v>
      </c>
      <c r="B991" s="67">
        <v>100.96000000000001</v>
      </c>
    </row>
    <row r="992" spans="1:2" x14ac:dyDescent="0.3">
      <c r="A992" s="66" t="s">
        <v>1204</v>
      </c>
      <c r="B992" s="67">
        <v>112.11999999999999</v>
      </c>
    </row>
    <row r="993" spans="1:2" x14ac:dyDescent="0.3">
      <c r="A993" s="66" t="s">
        <v>1205</v>
      </c>
      <c r="B993" s="67">
        <v>23.609999999999996</v>
      </c>
    </row>
    <row r="994" spans="1:2" x14ac:dyDescent="0.3">
      <c r="A994" s="66" t="s">
        <v>1206</v>
      </c>
      <c r="B994" s="67">
        <v>-1.130000000000001</v>
      </c>
    </row>
    <row r="995" spans="1:2" x14ac:dyDescent="0.3">
      <c r="A995" s="66" t="s">
        <v>1207</v>
      </c>
      <c r="B995" s="67">
        <v>7.9999999999999988E-2</v>
      </c>
    </row>
    <row r="996" spans="1:2" x14ac:dyDescent="0.3">
      <c r="A996" s="66" t="s">
        <v>1208</v>
      </c>
      <c r="B996" s="67">
        <v>0</v>
      </c>
    </row>
    <row r="997" spans="1:2" x14ac:dyDescent="0.3">
      <c r="A997" s="66" t="s">
        <v>1209</v>
      </c>
      <c r="B997" s="67">
        <v>0</v>
      </c>
    </row>
    <row r="998" spans="1:2" x14ac:dyDescent="0.3">
      <c r="A998" s="66" t="s">
        <v>1210</v>
      </c>
      <c r="B998" s="67">
        <v>0</v>
      </c>
    </row>
    <row r="999" spans="1:2" x14ac:dyDescent="0.3">
      <c r="A999" s="66" t="s">
        <v>1211</v>
      </c>
      <c r="B999" s="67">
        <v>0</v>
      </c>
    </row>
    <row r="1000" spans="1:2" x14ac:dyDescent="0.3">
      <c r="A1000" s="66" t="s">
        <v>1212</v>
      </c>
      <c r="B1000" s="67">
        <v>0</v>
      </c>
    </row>
    <row r="1001" spans="1:2" x14ac:dyDescent="0.3">
      <c r="A1001" s="66" t="s">
        <v>1213</v>
      </c>
      <c r="B1001" s="67">
        <v>0</v>
      </c>
    </row>
    <row r="1002" spans="1:2" x14ac:dyDescent="0.3">
      <c r="A1002" s="66" t="s">
        <v>1214</v>
      </c>
      <c r="B1002" s="67">
        <v>0</v>
      </c>
    </row>
    <row r="1003" spans="1:2" x14ac:dyDescent="0.3">
      <c r="A1003" s="66" t="s">
        <v>1215</v>
      </c>
      <c r="B1003" s="67">
        <v>0</v>
      </c>
    </row>
    <row r="1004" spans="1:2" x14ac:dyDescent="0.3">
      <c r="A1004" s="66" t="s">
        <v>1216</v>
      </c>
      <c r="B1004" s="67">
        <v>0</v>
      </c>
    </row>
    <row r="1005" spans="1:2" x14ac:dyDescent="0.3">
      <c r="A1005" s="66" t="s">
        <v>1217</v>
      </c>
      <c r="B1005" s="67">
        <v>0</v>
      </c>
    </row>
    <row r="1006" spans="1:2" x14ac:dyDescent="0.3">
      <c r="A1006" s="66" t="s">
        <v>1218</v>
      </c>
      <c r="B1006" s="67">
        <v>0</v>
      </c>
    </row>
    <row r="1007" spans="1:2" x14ac:dyDescent="0.3">
      <c r="A1007" s="66" t="s">
        <v>1219</v>
      </c>
      <c r="B1007" s="67">
        <v>0</v>
      </c>
    </row>
    <row r="1008" spans="1:2" x14ac:dyDescent="0.3">
      <c r="A1008" s="66" t="s">
        <v>1220</v>
      </c>
      <c r="B1008" s="67">
        <v>0</v>
      </c>
    </row>
    <row r="1009" spans="1:2" x14ac:dyDescent="0.3">
      <c r="A1009" s="66" t="s">
        <v>1221</v>
      </c>
      <c r="B1009" s="67">
        <v>0</v>
      </c>
    </row>
    <row r="1010" spans="1:2" x14ac:dyDescent="0.3">
      <c r="A1010" s="66" t="s">
        <v>1222</v>
      </c>
      <c r="B1010" s="67">
        <v>0</v>
      </c>
    </row>
    <row r="1011" spans="1:2" x14ac:dyDescent="0.3">
      <c r="A1011" s="66" t="s">
        <v>1223</v>
      </c>
      <c r="B1011" s="67">
        <v>0</v>
      </c>
    </row>
    <row r="1012" spans="1:2" x14ac:dyDescent="0.3">
      <c r="A1012" s="66" t="s">
        <v>1224</v>
      </c>
      <c r="B1012" s="67">
        <v>0</v>
      </c>
    </row>
    <row r="1013" spans="1:2" x14ac:dyDescent="0.3">
      <c r="A1013" s="66" t="s">
        <v>1225</v>
      </c>
      <c r="B1013" s="67">
        <v>0</v>
      </c>
    </row>
    <row r="1014" spans="1:2" x14ac:dyDescent="0.3">
      <c r="A1014" s="66" t="s">
        <v>1226</v>
      </c>
      <c r="B1014" s="67">
        <v>0</v>
      </c>
    </row>
    <row r="1015" spans="1:2" x14ac:dyDescent="0.3">
      <c r="A1015" s="66" t="s">
        <v>1227</v>
      </c>
      <c r="B1015" s="67">
        <v>-2933.1600000000003</v>
      </c>
    </row>
    <row r="1016" spans="1:2" x14ac:dyDescent="0.3">
      <c r="A1016" s="66" t="s">
        <v>1228</v>
      </c>
      <c r="B1016" s="67">
        <v>4722.28</v>
      </c>
    </row>
    <row r="1017" spans="1:2" x14ac:dyDescent="0.3">
      <c r="A1017" s="66" t="s">
        <v>1229</v>
      </c>
      <c r="B1017" s="67">
        <v>1417.1699999999998</v>
      </c>
    </row>
    <row r="1018" spans="1:2" x14ac:dyDescent="0.3">
      <c r="A1018" s="66" t="s">
        <v>1230</v>
      </c>
      <c r="B1018" s="67">
        <v>88.63000000000001</v>
      </c>
    </row>
    <row r="1019" spans="1:2" x14ac:dyDescent="0.3">
      <c r="A1019" s="66" t="s">
        <v>1231</v>
      </c>
      <c r="B1019" s="67">
        <v>93.72</v>
      </c>
    </row>
    <row r="1020" spans="1:2" x14ac:dyDescent="0.3">
      <c r="A1020" s="66" t="s">
        <v>1232</v>
      </c>
      <c r="B1020" s="67">
        <v>19.740000000000002</v>
      </c>
    </row>
    <row r="1021" spans="1:2" x14ac:dyDescent="0.3">
      <c r="A1021" s="66" t="s">
        <v>1233</v>
      </c>
      <c r="B1021" s="67">
        <v>-1.73</v>
      </c>
    </row>
    <row r="1022" spans="1:2" x14ac:dyDescent="0.3">
      <c r="A1022" s="66" t="s">
        <v>1234</v>
      </c>
      <c r="B1022" s="67">
        <v>-1.9999999999999983E-2</v>
      </c>
    </row>
    <row r="1023" spans="1:2" x14ac:dyDescent="0.3">
      <c r="A1023" s="66" t="s">
        <v>1235</v>
      </c>
      <c r="B1023" s="67">
        <v>0</v>
      </c>
    </row>
    <row r="1024" spans="1:2" x14ac:dyDescent="0.3">
      <c r="A1024" s="66" t="s">
        <v>1236</v>
      </c>
      <c r="B1024" s="67">
        <v>0</v>
      </c>
    </row>
    <row r="1025" spans="1:2" x14ac:dyDescent="0.3">
      <c r="A1025" s="66" t="s">
        <v>1237</v>
      </c>
      <c r="B1025" s="67">
        <v>0</v>
      </c>
    </row>
    <row r="1026" spans="1:2" x14ac:dyDescent="0.3">
      <c r="A1026" s="66" t="s">
        <v>1238</v>
      </c>
      <c r="B1026" s="67">
        <v>0</v>
      </c>
    </row>
    <row r="1027" spans="1:2" x14ac:dyDescent="0.3">
      <c r="A1027" s="66" t="s">
        <v>1239</v>
      </c>
      <c r="B1027" s="67">
        <v>0</v>
      </c>
    </row>
    <row r="1028" spans="1:2" x14ac:dyDescent="0.3">
      <c r="A1028" s="66" t="s">
        <v>1240</v>
      </c>
      <c r="B1028" s="67">
        <v>0</v>
      </c>
    </row>
    <row r="1029" spans="1:2" x14ac:dyDescent="0.3">
      <c r="A1029" s="66" t="s">
        <v>1241</v>
      </c>
      <c r="B1029" s="67">
        <v>0</v>
      </c>
    </row>
    <row r="1030" spans="1:2" x14ac:dyDescent="0.3">
      <c r="A1030" s="66" t="s">
        <v>1242</v>
      </c>
      <c r="B1030" s="67">
        <v>0</v>
      </c>
    </row>
    <row r="1031" spans="1:2" x14ac:dyDescent="0.3">
      <c r="A1031" s="66" t="s">
        <v>1243</v>
      </c>
      <c r="B1031" s="67">
        <v>0</v>
      </c>
    </row>
    <row r="1032" spans="1:2" x14ac:dyDescent="0.3">
      <c r="A1032" s="66" t="s">
        <v>1244</v>
      </c>
      <c r="B1032" s="67">
        <v>0</v>
      </c>
    </row>
    <row r="1033" spans="1:2" x14ac:dyDescent="0.3">
      <c r="A1033" s="66" t="s">
        <v>1245</v>
      </c>
      <c r="B1033" s="67">
        <v>0</v>
      </c>
    </row>
    <row r="1034" spans="1:2" x14ac:dyDescent="0.3">
      <c r="A1034" s="66" t="s">
        <v>1246</v>
      </c>
      <c r="B1034" s="67">
        <v>0</v>
      </c>
    </row>
    <row r="1035" spans="1:2" x14ac:dyDescent="0.3">
      <c r="A1035" s="66" t="s">
        <v>1247</v>
      </c>
      <c r="B1035" s="67">
        <v>0</v>
      </c>
    </row>
    <row r="1036" spans="1:2" x14ac:dyDescent="0.3">
      <c r="A1036" s="66" t="s">
        <v>1248</v>
      </c>
      <c r="B1036" s="67">
        <v>0</v>
      </c>
    </row>
    <row r="1037" spans="1:2" x14ac:dyDescent="0.3">
      <c r="A1037" s="66" t="s">
        <v>1249</v>
      </c>
      <c r="B1037" s="67">
        <v>0</v>
      </c>
    </row>
    <row r="1038" spans="1:2" x14ac:dyDescent="0.3">
      <c r="A1038" s="66" t="s">
        <v>1250</v>
      </c>
      <c r="B1038" s="67">
        <v>0</v>
      </c>
    </row>
    <row r="1039" spans="1:2" x14ac:dyDescent="0.3">
      <c r="A1039" s="66" t="s">
        <v>1251</v>
      </c>
      <c r="B1039" s="67">
        <v>0</v>
      </c>
    </row>
    <row r="1040" spans="1:2" x14ac:dyDescent="0.3">
      <c r="A1040" s="66" t="s">
        <v>1252</v>
      </c>
      <c r="B1040" s="67">
        <v>0</v>
      </c>
    </row>
    <row r="1041" spans="1:2" x14ac:dyDescent="0.3">
      <c r="A1041" s="66" t="s">
        <v>1253</v>
      </c>
      <c r="B1041" s="67">
        <v>0</v>
      </c>
    </row>
    <row r="1042" spans="1:2" x14ac:dyDescent="0.3">
      <c r="A1042" s="66" t="s">
        <v>1254</v>
      </c>
      <c r="B1042" s="67">
        <v>-6497.55</v>
      </c>
    </row>
    <row r="1043" spans="1:2" x14ac:dyDescent="0.3">
      <c r="A1043" s="66" t="s">
        <v>1255</v>
      </c>
      <c r="B1043" s="67">
        <v>10257.130000000001</v>
      </c>
    </row>
    <row r="1044" spans="1:2" x14ac:dyDescent="0.3">
      <c r="A1044" s="66" t="s">
        <v>1256</v>
      </c>
      <c r="B1044" s="67">
        <v>3679.2199999999993</v>
      </c>
    </row>
    <row r="1045" spans="1:2" x14ac:dyDescent="0.3">
      <c r="A1045" s="66" t="s">
        <v>1257</v>
      </c>
      <c r="B1045" s="67">
        <v>228.61</v>
      </c>
    </row>
    <row r="1046" spans="1:2" x14ac:dyDescent="0.3">
      <c r="A1046" s="66" t="s">
        <v>1258</v>
      </c>
      <c r="B1046" s="67">
        <v>254.18999999999997</v>
      </c>
    </row>
    <row r="1047" spans="1:2" x14ac:dyDescent="0.3">
      <c r="A1047" s="66" t="s">
        <v>1259</v>
      </c>
      <c r="B1047" s="67">
        <v>53.96</v>
      </c>
    </row>
    <row r="1048" spans="1:2" x14ac:dyDescent="0.3">
      <c r="A1048" s="66" t="s">
        <v>1260</v>
      </c>
      <c r="B1048" s="67">
        <v>-2.1999999999999997</v>
      </c>
    </row>
    <row r="1049" spans="1:2" x14ac:dyDescent="0.3">
      <c r="A1049" s="66" t="s">
        <v>1261</v>
      </c>
      <c r="B1049" s="67">
        <v>9.0000000000000024E-2</v>
      </c>
    </row>
    <row r="1050" spans="1:2" x14ac:dyDescent="0.3">
      <c r="A1050" s="66" t="s">
        <v>1262</v>
      </c>
      <c r="B1050" s="67">
        <v>0</v>
      </c>
    </row>
    <row r="1051" spans="1:2" x14ac:dyDescent="0.3">
      <c r="A1051" s="66" t="s">
        <v>1263</v>
      </c>
      <c r="B1051" s="67">
        <v>0</v>
      </c>
    </row>
    <row r="1052" spans="1:2" x14ac:dyDescent="0.3">
      <c r="A1052" s="66" t="s">
        <v>1264</v>
      </c>
      <c r="B1052" s="67">
        <v>0</v>
      </c>
    </row>
    <row r="1053" spans="1:2" x14ac:dyDescent="0.3">
      <c r="A1053" s="66" t="s">
        <v>1265</v>
      </c>
      <c r="B1053" s="67">
        <v>0</v>
      </c>
    </row>
    <row r="1054" spans="1:2" x14ac:dyDescent="0.3">
      <c r="A1054" s="66" t="s">
        <v>1266</v>
      </c>
      <c r="B1054" s="67">
        <v>0</v>
      </c>
    </row>
    <row r="1055" spans="1:2" x14ac:dyDescent="0.3">
      <c r="A1055" s="66" t="s">
        <v>1267</v>
      </c>
      <c r="B1055" s="67">
        <v>0</v>
      </c>
    </row>
    <row r="1056" spans="1:2" x14ac:dyDescent="0.3">
      <c r="A1056" s="66" t="s">
        <v>1268</v>
      </c>
      <c r="B1056" s="67">
        <v>0</v>
      </c>
    </row>
    <row r="1057" spans="1:2" x14ac:dyDescent="0.3">
      <c r="A1057" s="66" t="s">
        <v>1269</v>
      </c>
      <c r="B1057" s="67">
        <v>0</v>
      </c>
    </row>
    <row r="1058" spans="1:2" x14ac:dyDescent="0.3">
      <c r="A1058" s="66" t="s">
        <v>1270</v>
      </c>
      <c r="B1058" s="67">
        <v>0</v>
      </c>
    </row>
    <row r="1059" spans="1:2" x14ac:dyDescent="0.3">
      <c r="A1059" s="66" t="s">
        <v>1271</v>
      </c>
      <c r="B1059" s="67">
        <v>0</v>
      </c>
    </row>
    <row r="1060" spans="1:2" x14ac:dyDescent="0.3">
      <c r="A1060" s="66" t="s">
        <v>1272</v>
      </c>
      <c r="B1060" s="67">
        <v>0</v>
      </c>
    </row>
    <row r="1061" spans="1:2" x14ac:dyDescent="0.3">
      <c r="A1061" s="66" t="s">
        <v>1273</v>
      </c>
      <c r="B1061" s="67">
        <v>0</v>
      </c>
    </row>
    <row r="1062" spans="1:2" x14ac:dyDescent="0.3">
      <c r="A1062" s="66" t="s">
        <v>1274</v>
      </c>
      <c r="B1062" s="67">
        <v>0</v>
      </c>
    </row>
    <row r="1063" spans="1:2" x14ac:dyDescent="0.3">
      <c r="A1063" s="66" t="s">
        <v>1275</v>
      </c>
      <c r="B1063" s="67">
        <v>0</v>
      </c>
    </row>
    <row r="1064" spans="1:2" x14ac:dyDescent="0.3">
      <c r="A1064" s="66" t="s">
        <v>1276</v>
      </c>
      <c r="B1064" s="67">
        <v>0</v>
      </c>
    </row>
    <row r="1065" spans="1:2" x14ac:dyDescent="0.3">
      <c r="A1065" s="66" t="s">
        <v>1277</v>
      </c>
      <c r="B1065" s="67">
        <v>0</v>
      </c>
    </row>
    <row r="1066" spans="1:2" x14ac:dyDescent="0.3">
      <c r="A1066" s="66" t="s">
        <v>1278</v>
      </c>
      <c r="B1066" s="67">
        <v>0</v>
      </c>
    </row>
    <row r="1067" spans="1:2" x14ac:dyDescent="0.3">
      <c r="A1067" s="66" t="s">
        <v>1279</v>
      </c>
      <c r="B1067" s="67">
        <v>0</v>
      </c>
    </row>
    <row r="1068" spans="1:2" x14ac:dyDescent="0.3">
      <c r="A1068" s="66" t="s">
        <v>1280</v>
      </c>
      <c r="B1068" s="67">
        <v>0</v>
      </c>
    </row>
    <row r="1069" spans="1:2" x14ac:dyDescent="0.3">
      <c r="A1069" s="66" t="s">
        <v>1281</v>
      </c>
      <c r="B1069" s="67">
        <v>0</v>
      </c>
    </row>
    <row r="1070" spans="1:2" x14ac:dyDescent="0.3">
      <c r="A1070" s="66" t="s">
        <v>1282</v>
      </c>
      <c r="B1070" s="67">
        <v>0</v>
      </c>
    </row>
    <row r="1071" spans="1:2" x14ac:dyDescent="0.3">
      <c r="A1071" s="66" t="s">
        <v>1283</v>
      </c>
      <c r="B1071" s="67">
        <v>0</v>
      </c>
    </row>
    <row r="1072" spans="1:2" x14ac:dyDescent="0.3">
      <c r="A1072" s="66" t="s">
        <v>1284</v>
      </c>
      <c r="B1072" s="67">
        <v>0</v>
      </c>
    </row>
    <row r="1073" spans="1:2" x14ac:dyDescent="0.3">
      <c r="A1073" s="66" t="s">
        <v>1285</v>
      </c>
      <c r="B1073" s="67">
        <v>0</v>
      </c>
    </row>
    <row r="1074" spans="1:2" x14ac:dyDescent="0.3">
      <c r="A1074" s="66" t="s">
        <v>1286</v>
      </c>
      <c r="B1074" s="67">
        <v>0</v>
      </c>
    </row>
    <row r="1075" spans="1:2" x14ac:dyDescent="0.3">
      <c r="A1075" s="66" t="s">
        <v>1287</v>
      </c>
      <c r="B1075" s="67">
        <v>-30383.719999999998</v>
      </c>
    </row>
    <row r="1076" spans="1:2" x14ac:dyDescent="0.3">
      <c r="A1076" s="66" t="s">
        <v>1288</v>
      </c>
      <c r="B1076" s="67">
        <v>45493.47</v>
      </c>
    </row>
    <row r="1077" spans="1:2" x14ac:dyDescent="0.3">
      <c r="A1077" s="66" t="s">
        <v>1289</v>
      </c>
      <c r="B1077" s="67">
        <v>13200.159999999998</v>
      </c>
    </row>
    <row r="1078" spans="1:2" x14ac:dyDescent="0.3">
      <c r="A1078" s="66" t="s">
        <v>1290</v>
      </c>
      <c r="B1078" s="67">
        <v>719</v>
      </c>
    </row>
    <row r="1079" spans="1:2" x14ac:dyDescent="0.3">
      <c r="A1079" s="66" t="s">
        <v>1291</v>
      </c>
      <c r="B1079" s="67">
        <v>1008.8100000000002</v>
      </c>
    </row>
    <row r="1080" spans="1:2" x14ac:dyDescent="0.3">
      <c r="A1080" s="66" t="s">
        <v>1292</v>
      </c>
      <c r="B1080" s="67">
        <v>220.53999999999996</v>
      </c>
    </row>
    <row r="1081" spans="1:2" x14ac:dyDescent="0.3">
      <c r="A1081" s="66" t="s">
        <v>1293</v>
      </c>
      <c r="B1081" s="67">
        <v>-10.199999999999992</v>
      </c>
    </row>
    <row r="1082" spans="1:2" x14ac:dyDescent="0.3">
      <c r="A1082" s="66" t="s">
        <v>1294</v>
      </c>
      <c r="B1082" s="67">
        <v>0</v>
      </c>
    </row>
    <row r="1083" spans="1:2" x14ac:dyDescent="0.3">
      <c r="A1083" s="66" t="s">
        <v>1295</v>
      </c>
      <c r="B1083" s="67">
        <v>0</v>
      </c>
    </row>
    <row r="1084" spans="1:2" x14ac:dyDescent="0.3">
      <c r="A1084" s="66" t="s">
        <v>1296</v>
      </c>
      <c r="B1084" s="67">
        <v>-4752.6100000000006</v>
      </c>
    </row>
    <row r="1085" spans="1:2" x14ac:dyDescent="0.3">
      <c r="A1085" s="66" t="s">
        <v>1297</v>
      </c>
      <c r="B1085" s="67">
        <v>7614.0699999999988</v>
      </c>
    </row>
    <row r="1086" spans="1:2" x14ac:dyDescent="0.3">
      <c r="A1086" s="66" t="s">
        <v>1298</v>
      </c>
      <c r="B1086" s="67">
        <v>2712.76</v>
      </c>
    </row>
    <row r="1087" spans="1:2" x14ac:dyDescent="0.3">
      <c r="A1087" s="66" t="s">
        <v>1299</v>
      </c>
      <c r="B1087" s="67">
        <v>169.46</v>
      </c>
    </row>
    <row r="1088" spans="1:2" x14ac:dyDescent="0.3">
      <c r="A1088" s="66" t="s">
        <v>1300</v>
      </c>
      <c r="B1088" s="67">
        <v>187.78000000000003</v>
      </c>
    </row>
    <row r="1089" spans="1:2" x14ac:dyDescent="0.3">
      <c r="A1089" s="66" t="s">
        <v>1301</v>
      </c>
      <c r="B1089" s="67">
        <v>40.010000000000005</v>
      </c>
    </row>
    <row r="1090" spans="1:2" x14ac:dyDescent="0.3">
      <c r="A1090" s="66" t="s">
        <v>1302</v>
      </c>
      <c r="B1090" s="67">
        <v>-1.920000000000001</v>
      </c>
    </row>
    <row r="1091" spans="1:2" x14ac:dyDescent="0.3">
      <c r="A1091" s="66" t="s">
        <v>1303</v>
      </c>
      <c r="B1091" s="67">
        <v>0</v>
      </c>
    </row>
    <row r="1092" spans="1:2" x14ac:dyDescent="0.3">
      <c r="A1092" s="66" t="s">
        <v>1304</v>
      </c>
      <c r="B1092" s="67">
        <v>0</v>
      </c>
    </row>
    <row r="1093" spans="1:2" x14ac:dyDescent="0.3">
      <c r="A1093" s="66" t="s">
        <v>1305</v>
      </c>
      <c r="B1093" s="67">
        <v>0</v>
      </c>
    </row>
    <row r="1094" spans="1:2" x14ac:dyDescent="0.3">
      <c r="A1094" s="66" t="s">
        <v>1306</v>
      </c>
      <c r="B1094" s="67">
        <v>0</v>
      </c>
    </row>
    <row r="1095" spans="1:2" x14ac:dyDescent="0.3">
      <c r="A1095" s="66" t="s">
        <v>1307</v>
      </c>
      <c r="B1095" s="67">
        <v>0</v>
      </c>
    </row>
    <row r="1096" spans="1:2" x14ac:dyDescent="0.3">
      <c r="A1096" s="66" t="s">
        <v>1308</v>
      </c>
      <c r="B1096" s="67">
        <v>0</v>
      </c>
    </row>
    <row r="1097" spans="1:2" x14ac:dyDescent="0.3">
      <c r="A1097" s="66" t="s">
        <v>1309</v>
      </c>
      <c r="B1097" s="67">
        <v>0</v>
      </c>
    </row>
    <row r="1098" spans="1:2" x14ac:dyDescent="0.3">
      <c r="A1098" s="66" t="s">
        <v>1310</v>
      </c>
      <c r="B1098" s="67">
        <v>0</v>
      </c>
    </row>
    <row r="1099" spans="1:2" x14ac:dyDescent="0.3">
      <c r="A1099" s="66" t="s">
        <v>1311</v>
      </c>
      <c r="B1099" s="67">
        <v>0</v>
      </c>
    </row>
    <row r="1100" spans="1:2" x14ac:dyDescent="0.3">
      <c r="A1100" s="66" t="s">
        <v>1312</v>
      </c>
      <c r="B1100" s="67">
        <v>0</v>
      </c>
    </row>
    <row r="1101" spans="1:2" x14ac:dyDescent="0.3">
      <c r="A1101" s="66" t="s">
        <v>1313</v>
      </c>
      <c r="B1101" s="67">
        <v>0</v>
      </c>
    </row>
    <row r="1102" spans="1:2" x14ac:dyDescent="0.3">
      <c r="A1102" s="66" t="s">
        <v>1314</v>
      </c>
      <c r="B1102" s="67">
        <v>0</v>
      </c>
    </row>
    <row r="1103" spans="1:2" x14ac:dyDescent="0.3">
      <c r="A1103" s="66" t="s">
        <v>1315</v>
      </c>
      <c r="B1103" s="67">
        <v>0</v>
      </c>
    </row>
    <row r="1104" spans="1:2" x14ac:dyDescent="0.3">
      <c r="A1104" s="66" t="s">
        <v>1316</v>
      </c>
      <c r="B1104" s="67">
        <v>0</v>
      </c>
    </row>
    <row r="1105" spans="1:2" x14ac:dyDescent="0.3">
      <c r="A1105" s="66" t="s">
        <v>1317</v>
      </c>
      <c r="B1105" s="67">
        <v>0</v>
      </c>
    </row>
    <row r="1106" spans="1:2" x14ac:dyDescent="0.3">
      <c r="A1106" s="66" t="s">
        <v>1318</v>
      </c>
      <c r="B1106" s="67">
        <v>-5291.58</v>
      </c>
    </row>
    <row r="1107" spans="1:2" x14ac:dyDescent="0.3">
      <c r="A1107" s="66" t="s">
        <v>1319</v>
      </c>
      <c r="B1107" s="67">
        <v>8488.130000000001</v>
      </c>
    </row>
    <row r="1108" spans="1:2" x14ac:dyDescent="0.3">
      <c r="A1108" s="66" t="s">
        <v>1320</v>
      </c>
      <c r="B1108" s="67">
        <v>3029.61</v>
      </c>
    </row>
    <row r="1109" spans="1:2" x14ac:dyDescent="0.3">
      <c r="A1109" s="66" t="s">
        <v>1321</v>
      </c>
      <c r="B1109" s="67">
        <v>190.85999999999999</v>
      </c>
    </row>
    <row r="1110" spans="1:2" x14ac:dyDescent="0.3">
      <c r="A1110" s="66" t="s">
        <v>1322</v>
      </c>
      <c r="B1110" s="67">
        <v>201.28</v>
      </c>
    </row>
    <row r="1111" spans="1:2" x14ac:dyDescent="0.3">
      <c r="A1111" s="66" t="s">
        <v>1323</v>
      </c>
      <c r="B1111" s="67">
        <v>-0.66999999999999948</v>
      </c>
    </row>
    <row r="1112" spans="1:2" x14ac:dyDescent="0.3">
      <c r="A1112" s="66" t="s">
        <v>1324</v>
      </c>
      <c r="B1112" s="67">
        <v>-2.09</v>
      </c>
    </row>
    <row r="1113" spans="1:2" x14ac:dyDescent="0.3">
      <c r="A1113" s="66" t="s">
        <v>1325</v>
      </c>
      <c r="B1113" s="67">
        <v>5.9999999999999942E-2</v>
      </c>
    </row>
    <row r="1114" spans="1:2" x14ac:dyDescent="0.3">
      <c r="A1114" s="66" t="s">
        <v>1326</v>
      </c>
      <c r="B1114" s="67">
        <v>0</v>
      </c>
    </row>
    <row r="1115" spans="1:2" x14ac:dyDescent="0.3">
      <c r="A1115" s="66" t="s">
        <v>1327</v>
      </c>
      <c r="B1115" s="67">
        <v>0</v>
      </c>
    </row>
    <row r="1116" spans="1:2" x14ac:dyDescent="0.3">
      <c r="A1116" s="66" t="s">
        <v>1328</v>
      </c>
      <c r="B1116" s="67">
        <v>0</v>
      </c>
    </row>
    <row r="1117" spans="1:2" x14ac:dyDescent="0.3">
      <c r="A1117" s="66" t="s">
        <v>1329</v>
      </c>
      <c r="B1117" s="67">
        <v>0</v>
      </c>
    </row>
    <row r="1118" spans="1:2" x14ac:dyDescent="0.3">
      <c r="A1118" s="66" t="s">
        <v>1330</v>
      </c>
      <c r="B1118" s="67">
        <v>0</v>
      </c>
    </row>
    <row r="1119" spans="1:2" x14ac:dyDescent="0.3">
      <c r="A1119" s="66" t="s">
        <v>1331</v>
      </c>
      <c r="B1119" s="67">
        <v>0</v>
      </c>
    </row>
    <row r="1120" spans="1:2" x14ac:dyDescent="0.3">
      <c r="A1120" s="66" t="s">
        <v>1332</v>
      </c>
      <c r="B1120" s="67">
        <v>0</v>
      </c>
    </row>
    <row r="1121" spans="1:2" x14ac:dyDescent="0.3">
      <c r="A1121" s="66" t="s">
        <v>1333</v>
      </c>
      <c r="B1121" s="67">
        <v>0</v>
      </c>
    </row>
    <row r="1122" spans="1:2" x14ac:dyDescent="0.3">
      <c r="A1122" s="66" t="s">
        <v>1334</v>
      </c>
      <c r="B1122" s="67">
        <v>0</v>
      </c>
    </row>
    <row r="1123" spans="1:2" x14ac:dyDescent="0.3">
      <c r="A1123" s="66" t="s">
        <v>1335</v>
      </c>
      <c r="B1123" s="67">
        <v>0</v>
      </c>
    </row>
    <row r="1124" spans="1:2" x14ac:dyDescent="0.3">
      <c r="A1124" s="66" t="s">
        <v>1336</v>
      </c>
      <c r="B1124" s="67">
        <v>0</v>
      </c>
    </row>
    <row r="1125" spans="1:2" x14ac:dyDescent="0.3">
      <c r="A1125" s="66" t="s">
        <v>1337</v>
      </c>
      <c r="B1125" s="67">
        <v>0</v>
      </c>
    </row>
    <row r="1126" spans="1:2" x14ac:dyDescent="0.3">
      <c r="A1126" s="66" t="s">
        <v>1338</v>
      </c>
      <c r="B1126" s="67">
        <v>0</v>
      </c>
    </row>
    <row r="1127" spans="1:2" x14ac:dyDescent="0.3">
      <c r="A1127" s="66" t="s">
        <v>1339</v>
      </c>
      <c r="B1127" s="67">
        <v>0</v>
      </c>
    </row>
    <row r="1128" spans="1:2" x14ac:dyDescent="0.3">
      <c r="A1128" s="66" t="s">
        <v>1340</v>
      </c>
      <c r="B1128" s="67">
        <v>0</v>
      </c>
    </row>
    <row r="1129" spans="1:2" x14ac:dyDescent="0.3">
      <c r="A1129" s="66" t="s">
        <v>1341</v>
      </c>
      <c r="B1129" s="67">
        <v>0</v>
      </c>
    </row>
    <row r="1130" spans="1:2" x14ac:dyDescent="0.3">
      <c r="A1130" s="66" t="s">
        <v>1342</v>
      </c>
      <c r="B1130" s="67">
        <v>0</v>
      </c>
    </row>
    <row r="1131" spans="1:2" x14ac:dyDescent="0.3">
      <c r="A1131" s="66" t="s">
        <v>1343</v>
      </c>
      <c r="B1131" s="67">
        <v>0</v>
      </c>
    </row>
    <row r="1132" spans="1:2" x14ac:dyDescent="0.3">
      <c r="A1132" s="66" t="s">
        <v>1344</v>
      </c>
      <c r="B1132" s="67">
        <v>0</v>
      </c>
    </row>
    <row r="1133" spans="1:2" x14ac:dyDescent="0.3">
      <c r="A1133" s="66" t="s">
        <v>1345</v>
      </c>
      <c r="B1133" s="67">
        <v>-1901.2800000000004</v>
      </c>
    </row>
    <row r="1134" spans="1:2" x14ac:dyDescent="0.3">
      <c r="A1134" s="66" t="s">
        <v>1346</v>
      </c>
      <c r="B1134" s="67">
        <v>3115.0200000000004</v>
      </c>
    </row>
    <row r="1135" spans="1:2" x14ac:dyDescent="0.3">
      <c r="A1135" s="66" t="s">
        <v>1347</v>
      </c>
      <c r="B1135" s="67">
        <v>1118.7700000000002</v>
      </c>
    </row>
    <row r="1136" spans="1:2" x14ac:dyDescent="0.3">
      <c r="A1136" s="66" t="s">
        <v>1348</v>
      </c>
      <c r="B1136" s="67">
        <v>69.39</v>
      </c>
    </row>
    <row r="1137" spans="1:2" x14ac:dyDescent="0.3">
      <c r="A1137" s="66" t="s">
        <v>1349</v>
      </c>
      <c r="B1137" s="67">
        <v>56.5</v>
      </c>
    </row>
    <row r="1138" spans="1:2" x14ac:dyDescent="0.3">
      <c r="A1138" s="66" t="s">
        <v>1350</v>
      </c>
      <c r="B1138" s="67">
        <v>16.46</v>
      </c>
    </row>
    <row r="1139" spans="1:2" x14ac:dyDescent="0.3">
      <c r="A1139" s="66" t="s">
        <v>1351</v>
      </c>
      <c r="B1139" s="67">
        <v>-0.8</v>
      </c>
    </row>
    <row r="1140" spans="1:2" x14ac:dyDescent="0.3">
      <c r="A1140" s="66" t="s">
        <v>1352</v>
      </c>
      <c r="B1140" s="67">
        <v>7.0000000000000007E-2</v>
      </c>
    </row>
    <row r="1141" spans="1:2" x14ac:dyDescent="0.3">
      <c r="A1141" s="66" t="s">
        <v>1353</v>
      </c>
      <c r="B1141" s="67">
        <v>0</v>
      </c>
    </row>
    <row r="1142" spans="1:2" x14ac:dyDescent="0.3">
      <c r="A1142" s="66" t="s">
        <v>1354</v>
      </c>
      <c r="B1142" s="67">
        <v>0</v>
      </c>
    </row>
    <row r="1143" spans="1:2" x14ac:dyDescent="0.3">
      <c r="A1143" s="66" t="s">
        <v>1355</v>
      </c>
      <c r="B1143" s="67">
        <v>0</v>
      </c>
    </row>
    <row r="1144" spans="1:2" x14ac:dyDescent="0.3">
      <c r="A1144" s="66" t="s">
        <v>1356</v>
      </c>
      <c r="B1144" s="67">
        <v>0</v>
      </c>
    </row>
    <row r="1145" spans="1:2" x14ac:dyDescent="0.3">
      <c r="A1145" s="66" t="s">
        <v>1357</v>
      </c>
      <c r="B1145" s="67">
        <v>0</v>
      </c>
    </row>
    <row r="1146" spans="1:2" x14ac:dyDescent="0.3">
      <c r="A1146" s="66" t="s">
        <v>1358</v>
      </c>
      <c r="B1146" s="67">
        <v>0</v>
      </c>
    </row>
    <row r="1147" spans="1:2" x14ac:dyDescent="0.3">
      <c r="A1147" s="66" t="s">
        <v>1359</v>
      </c>
      <c r="B1147" s="67">
        <v>0</v>
      </c>
    </row>
    <row r="1148" spans="1:2" x14ac:dyDescent="0.3">
      <c r="A1148" s="66" t="s">
        <v>1360</v>
      </c>
      <c r="B1148" s="67">
        <v>0</v>
      </c>
    </row>
    <row r="1149" spans="1:2" x14ac:dyDescent="0.3">
      <c r="A1149" s="66" t="s">
        <v>1361</v>
      </c>
      <c r="B1149" s="67">
        <v>0</v>
      </c>
    </row>
    <row r="1150" spans="1:2" x14ac:dyDescent="0.3">
      <c r="A1150" s="66" t="s">
        <v>1362</v>
      </c>
      <c r="B1150" s="67">
        <v>0</v>
      </c>
    </row>
    <row r="1151" spans="1:2" x14ac:dyDescent="0.3">
      <c r="A1151" s="66" t="s">
        <v>1363</v>
      </c>
      <c r="B1151" s="67">
        <v>-15504.050000000001</v>
      </c>
    </row>
    <row r="1152" spans="1:2" x14ac:dyDescent="0.3">
      <c r="A1152" s="66" t="s">
        <v>1364</v>
      </c>
      <c r="B1152" s="67">
        <v>24440.629999999997</v>
      </c>
    </row>
    <row r="1153" spans="1:2" x14ac:dyDescent="0.3">
      <c r="A1153" s="66" t="s">
        <v>1365</v>
      </c>
      <c r="B1153" s="67">
        <v>8732.08</v>
      </c>
    </row>
    <row r="1154" spans="1:2" x14ac:dyDescent="0.3">
      <c r="A1154" s="66" t="s">
        <v>1366</v>
      </c>
      <c r="B1154" s="67">
        <v>538.53</v>
      </c>
    </row>
    <row r="1155" spans="1:2" x14ac:dyDescent="0.3">
      <c r="A1155" s="66" t="s">
        <v>1367</v>
      </c>
      <c r="B1155" s="67">
        <v>594.31999999999994</v>
      </c>
    </row>
    <row r="1156" spans="1:2" x14ac:dyDescent="0.3">
      <c r="A1156" s="66" t="s">
        <v>1368</v>
      </c>
      <c r="B1156" s="67">
        <v>123.99000000000001</v>
      </c>
    </row>
    <row r="1157" spans="1:2" x14ac:dyDescent="0.3">
      <c r="A1157" s="66" t="s">
        <v>1369</v>
      </c>
      <c r="B1157" s="67">
        <v>-5.910000000000001</v>
      </c>
    </row>
    <row r="1158" spans="1:2" x14ac:dyDescent="0.3">
      <c r="A1158" s="66" t="s">
        <v>1370</v>
      </c>
      <c r="B1158" s="67">
        <v>-1.0000000000000064E-2</v>
      </c>
    </row>
    <row r="1159" spans="1:2" x14ac:dyDescent="0.3">
      <c r="A1159" s="66" t="s">
        <v>1371</v>
      </c>
      <c r="B1159" s="67">
        <v>0</v>
      </c>
    </row>
    <row r="1160" spans="1:2" x14ac:dyDescent="0.3">
      <c r="A1160" s="66" t="s">
        <v>1372</v>
      </c>
      <c r="B1160" s="67">
        <v>0</v>
      </c>
    </row>
    <row r="1161" spans="1:2" x14ac:dyDescent="0.3">
      <c r="A1161" s="66" t="s">
        <v>1373</v>
      </c>
      <c r="B1161" s="67">
        <v>0</v>
      </c>
    </row>
    <row r="1162" spans="1:2" x14ac:dyDescent="0.3">
      <c r="A1162" s="66" t="s">
        <v>1374</v>
      </c>
      <c r="B1162" s="67">
        <v>0</v>
      </c>
    </row>
    <row r="1163" spans="1:2" x14ac:dyDescent="0.3">
      <c r="A1163" s="66" t="s">
        <v>1375</v>
      </c>
      <c r="B1163" s="67">
        <v>0</v>
      </c>
    </row>
    <row r="1164" spans="1:2" x14ac:dyDescent="0.3">
      <c r="A1164" s="66" t="s">
        <v>1376</v>
      </c>
      <c r="B1164" s="67">
        <v>0</v>
      </c>
    </row>
    <row r="1165" spans="1:2" x14ac:dyDescent="0.3">
      <c r="A1165" s="66" t="s">
        <v>1377</v>
      </c>
      <c r="B1165" s="67">
        <v>0</v>
      </c>
    </row>
    <row r="1166" spans="1:2" x14ac:dyDescent="0.3">
      <c r="A1166" s="66" t="s">
        <v>1378</v>
      </c>
      <c r="B1166" s="67">
        <v>0</v>
      </c>
    </row>
    <row r="1167" spans="1:2" x14ac:dyDescent="0.3">
      <c r="A1167" s="66" t="s">
        <v>1379</v>
      </c>
      <c r="B1167" s="67">
        <v>0</v>
      </c>
    </row>
    <row r="1168" spans="1:2" x14ac:dyDescent="0.3">
      <c r="A1168" s="66" t="s">
        <v>1380</v>
      </c>
      <c r="B1168" s="67">
        <v>0</v>
      </c>
    </row>
    <row r="1169" spans="1:2" x14ac:dyDescent="0.3">
      <c r="A1169" s="66" t="s">
        <v>1381</v>
      </c>
      <c r="B1169" s="67">
        <v>0</v>
      </c>
    </row>
    <row r="1170" spans="1:2" x14ac:dyDescent="0.3">
      <c r="A1170" s="66" t="s">
        <v>1382</v>
      </c>
      <c r="B1170" s="67">
        <v>0</v>
      </c>
    </row>
    <row r="1171" spans="1:2" x14ac:dyDescent="0.3">
      <c r="A1171" s="66" t="s">
        <v>1383</v>
      </c>
      <c r="B1171" s="67">
        <v>0</v>
      </c>
    </row>
    <row r="1172" spans="1:2" x14ac:dyDescent="0.3">
      <c r="A1172" s="66" t="s">
        <v>1384</v>
      </c>
      <c r="B1172" s="67">
        <v>0</v>
      </c>
    </row>
    <row r="1173" spans="1:2" x14ac:dyDescent="0.3">
      <c r="A1173" s="66" t="s">
        <v>1385</v>
      </c>
      <c r="B1173" s="67">
        <v>0</v>
      </c>
    </row>
    <row r="1174" spans="1:2" x14ac:dyDescent="0.3">
      <c r="A1174" s="66" t="s">
        <v>1386</v>
      </c>
      <c r="B1174" s="67">
        <v>0</v>
      </c>
    </row>
    <row r="1175" spans="1:2" x14ac:dyDescent="0.3">
      <c r="A1175" s="66" t="s">
        <v>1387</v>
      </c>
      <c r="B1175" s="67">
        <v>0</v>
      </c>
    </row>
    <row r="1176" spans="1:2" x14ac:dyDescent="0.3">
      <c r="A1176" s="66" t="s">
        <v>1388</v>
      </c>
      <c r="B1176" s="67">
        <v>0</v>
      </c>
    </row>
    <row r="1177" spans="1:2" x14ac:dyDescent="0.3">
      <c r="A1177" s="66" t="s">
        <v>1389</v>
      </c>
      <c r="B1177" s="67">
        <v>0</v>
      </c>
    </row>
    <row r="1178" spans="1:2" x14ac:dyDescent="0.3">
      <c r="A1178" s="66" t="s">
        <v>1390</v>
      </c>
      <c r="B1178" s="67">
        <v>-8852.64</v>
      </c>
    </row>
    <row r="1179" spans="1:2" x14ac:dyDescent="0.3">
      <c r="A1179" s="66" t="s">
        <v>1391</v>
      </c>
      <c r="B1179" s="67">
        <v>14617.84</v>
      </c>
    </row>
    <row r="1180" spans="1:2" x14ac:dyDescent="0.3">
      <c r="A1180" s="66" t="s">
        <v>1392</v>
      </c>
      <c r="B1180" s="67">
        <v>3162.38</v>
      </c>
    </row>
    <row r="1181" spans="1:2" x14ac:dyDescent="0.3">
      <c r="A1181" s="66" t="s">
        <v>1393</v>
      </c>
      <c r="B1181" s="67">
        <v>198.64</v>
      </c>
    </row>
    <row r="1182" spans="1:2" x14ac:dyDescent="0.3">
      <c r="A1182" s="66" t="s">
        <v>1394</v>
      </c>
      <c r="B1182" s="67">
        <v>220.57</v>
      </c>
    </row>
    <row r="1183" spans="1:2" x14ac:dyDescent="0.3">
      <c r="A1183" s="66" t="s">
        <v>1395</v>
      </c>
      <c r="B1183" s="67">
        <v>47.039999999999992</v>
      </c>
    </row>
    <row r="1184" spans="1:2" x14ac:dyDescent="0.3">
      <c r="A1184" s="66" t="s">
        <v>1396</v>
      </c>
      <c r="B1184" s="67">
        <v>-2.4100000000000015</v>
      </c>
    </row>
    <row r="1185" spans="1:2" x14ac:dyDescent="0.3">
      <c r="A1185" s="66" t="s">
        <v>1397</v>
      </c>
      <c r="B1185" s="67">
        <v>0</v>
      </c>
    </row>
    <row r="1186" spans="1:2" x14ac:dyDescent="0.3">
      <c r="A1186" s="66" t="s">
        <v>1398</v>
      </c>
      <c r="B1186" s="67">
        <v>0</v>
      </c>
    </row>
    <row r="1187" spans="1:2" x14ac:dyDescent="0.3">
      <c r="A1187" s="66" t="s">
        <v>1399</v>
      </c>
      <c r="B1187" s="67">
        <v>0</v>
      </c>
    </row>
    <row r="1188" spans="1:2" x14ac:dyDescent="0.3">
      <c r="A1188" s="66" t="s">
        <v>1400</v>
      </c>
      <c r="B1188" s="67">
        <v>0</v>
      </c>
    </row>
    <row r="1189" spans="1:2" x14ac:dyDescent="0.3">
      <c r="A1189" s="66" t="s">
        <v>1401</v>
      </c>
      <c r="B1189" s="67">
        <v>0</v>
      </c>
    </row>
    <row r="1190" spans="1:2" x14ac:dyDescent="0.3">
      <c r="A1190" s="66" t="s">
        <v>1402</v>
      </c>
      <c r="B1190" s="67">
        <v>0</v>
      </c>
    </row>
    <row r="1191" spans="1:2" x14ac:dyDescent="0.3">
      <c r="A1191" s="66" t="s">
        <v>1403</v>
      </c>
      <c r="B1191" s="67">
        <v>0</v>
      </c>
    </row>
    <row r="1192" spans="1:2" x14ac:dyDescent="0.3">
      <c r="A1192" s="66" t="s">
        <v>1404</v>
      </c>
      <c r="B1192" s="67">
        <v>0</v>
      </c>
    </row>
    <row r="1193" spans="1:2" x14ac:dyDescent="0.3">
      <c r="A1193" s="66" t="s">
        <v>1405</v>
      </c>
      <c r="B1193" s="67">
        <v>0</v>
      </c>
    </row>
    <row r="1194" spans="1:2" x14ac:dyDescent="0.3">
      <c r="A1194" s="66" t="s">
        <v>1406</v>
      </c>
      <c r="B1194" s="67">
        <v>0</v>
      </c>
    </row>
    <row r="1195" spans="1:2" x14ac:dyDescent="0.3">
      <c r="A1195" s="66" t="s">
        <v>1407</v>
      </c>
      <c r="B1195" s="67">
        <v>0</v>
      </c>
    </row>
    <row r="1196" spans="1:2" x14ac:dyDescent="0.3">
      <c r="A1196" s="66" t="s">
        <v>1408</v>
      </c>
      <c r="B1196" s="67">
        <v>0</v>
      </c>
    </row>
    <row r="1197" spans="1:2" x14ac:dyDescent="0.3">
      <c r="A1197" s="66" t="s">
        <v>1409</v>
      </c>
      <c r="B1197" s="67">
        <v>0</v>
      </c>
    </row>
    <row r="1198" spans="1:2" x14ac:dyDescent="0.3">
      <c r="A1198" s="66" t="s">
        <v>1410</v>
      </c>
      <c r="B1198" s="67">
        <v>0</v>
      </c>
    </row>
    <row r="1199" spans="1:2" x14ac:dyDescent="0.3">
      <c r="A1199" s="66" t="s">
        <v>1411</v>
      </c>
      <c r="B1199" s="67">
        <v>0</v>
      </c>
    </row>
    <row r="1200" spans="1:2" x14ac:dyDescent="0.3">
      <c r="A1200" s="66" t="s">
        <v>1412</v>
      </c>
      <c r="B1200" s="67">
        <v>0</v>
      </c>
    </row>
    <row r="1201" spans="1:2" x14ac:dyDescent="0.3">
      <c r="A1201" s="66" t="s">
        <v>1413</v>
      </c>
      <c r="B1201" s="67">
        <v>0</v>
      </c>
    </row>
    <row r="1202" spans="1:2" x14ac:dyDescent="0.3">
      <c r="A1202" s="66" t="s">
        <v>1414</v>
      </c>
      <c r="B1202" s="67">
        <v>0</v>
      </c>
    </row>
    <row r="1203" spans="1:2" x14ac:dyDescent="0.3">
      <c r="A1203" s="66" t="s">
        <v>1415</v>
      </c>
      <c r="B1203" s="67">
        <v>0</v>
      </c>
    </row>
    <row r="1204" spans="1:2" x14ac:dyDescent="0.3">
      <c r="A1204" s="66" t="s">
        <v>1416</v>
      </c>
      <c r="B1204" s="67">
        <v>0</v>
      </c>
    </row>
    <row r="1205" spans="1:2" x14ac:dyDescent="0.3">
      <c r="A1205" s="66" t="s">
        <v>1417</v>
      </c>
      <c r="B1205" s="67">
        <v>-67040.14</v>
      </c>
    </row>
    <row r="1206" spans="1:2" x14ac:dyDescent="0.3">
      <c r="A1206" s="66" t="s">
        <v>1418</v>
      </c>
      <c r="B1206" s="67">
        <v>109032.32000000001</v>
      </c>
    </row>
    <row r="1207" spans="1:2" x14ac:dyDescent="0.3">
      <c r="A1207" s="66" t="s">
        <v>1419</v>
      </c>
      <c r="B1207" s="67">
        <v>38537.649999999987</v>
      </c>
    </row>
    <row r="1208" spans="1:2" x14ac:dyDescent="0.3">
      <c r="A1208" s="66" t="s">
        <v>1420</v>
      </c>
      <c r="B1208" s="67">
        <v>2328.7100000000005</v>
      </c>
    </row>
    <row r="1209" spans="1:2" x14ac:dyDescent="0.3">
      <c r="A1209" s="66" t="s">
        <v>1421</v>
      </c>
      <c r="B1209" s="67">
        <v>2504.44</v>
      </c>
    </row>
    <row r="1210" spans="1:2" x14ac:dyDescent="0.3">
      <c r="A1210" s="66" t="s">
        <v>1422</v>
      </c>
      <c r="B1210" s="67">
        <v>514.76</v>
      </c>
    </row>
    <row r="1211" spans="1:2" x14ac:dyDescent="0.3">
      <c r="A1211" s="66" t="s">
        <v>1423</v>
      </c>
      <c r="B1211" s="67">
        <v>-25.030000000000005</v>
      </c>
    </row>
    <row r="1212" spans="1:2" x14ac:dyDescent="0.3">
      <c r="A1212" s="66" t="s">
        <v>1424</v>
      </c>
      <c r="B1212" s="67">
        <v>-1.9999999999999574E-2</v>
      </c>
    </row>
    <row r="1213" spans="1:2" x14ac:dyDescent="0.3">
      <c r="A1213" s="66" t="s">
        <v>1425</v>
      </c>
      <c r="B1213" s="67">
        <v>0</v>
      </c>
    </row>
    <row r="1214" spans="1:2" x14ac:dyDescent="0.3">
      <c r="A1214" s="66" t="s">
        <v>1426</v>
      </c>
      <c r="B1214" s="67">
        <v>0</v>
      </c>
    </row>
    <row r="1215" spans="1:2" x14ac:dyDescent="0.3">
      <c r="A1215" s="66" t="s">
        <v>1427</v>
      </c>
      <c r="B1215" s="67">
        <v>0</v>
      </c>
    </row>
    <row r="1216" spans="1:2" x14ac:dyDescent="0.3">
      <c r="A1216" s="66" t="s">
        <v>1428</v>
      </c>
      <c r="B1216" s="67">
        <v>0</v>
      </c>
    </row>
    <row r="1217" spans="1:2" x14ac:dyDescent="0.3">
      <c r="A1217" s="66" t="s">
        <v>1429</v>
      </c>
      <c r="B1217" s="67">
        <v>0</v>
      </c>
    </row>
    <row r="1218" spans="1:2" x14ac:dyDescent="0.3">
      <c r="A1218" s="66" t="s">
        <v>1430</v>
      </c>
      <c r="B1218" s="67">
        <v>0</v>
      </c>
    </row>
    <row r="1219" spans="1:2" x14ac:dyDescent="0.3">
      <c r="A1219" s="66" t="s">
        <v>1431</v>
      </c>
      <c r="B1219" s="67">
        <v>0</v>
      </c>
    </row>
    <row r="1220" spans="1:2" x14ac:dyDescent="0.3">
      <c r="A1220" s="66" t="s">
        <v>1432</v>
      </c>
      <c r="B1220" s="67">
        <v>0</v>
      </c>
    </row>
    <row r="1221" spans="1:2" x14ac:dyDescent="0.3">
      <c r="A1221" s="66" t="s">
        <v>1433</v>
      </c>
      <c r="B1221" s="67">
        <v>0</v>
      </c>
    </row>
    <row r="1222" spans="1:2" x14ac:dyDescent="0.3">
      <c r="A1222" s="66" t="s">
        <v>1434</v>
      </c>
      <c r="B1222" s="67">
        <v>0</v>
      </c>
    </row>
    <row r="1223" spans="1:2" x14ac:dyDescent="0.3">
      <c r="A1223" s="66" t="s">
        <v>1435</v>
      </c>
      <c r="B1223" s="67">
        <v>0</v>
      </c>
    </row>
    <row r="1224" spans="1:2" x14ac:dyDescent="0.3">
      <c r="A1224" s="66" t="s">
        <v>1436</v>
      </c>
      <c r="B1224" s="67">
        <v>0</v>
      </c>
    </row>
    <row r="1225" spans="1:2" x14ac:dyDescent="0.3">
      <c r="A1225" s="66" t="s">
        <v>1437</v>
      </c>
      <c r="B1225" s="67">
        <v>0</v>
      </c>
    </row>
    <row r="1226" spans="1:2" x14ac:dyDescent="0.3">
      <c r="A1226" s="66" t="s">
        <v>1438</v>
      </c>
      <c r="B1226" s="67">
        <v>0</v>
      </c>
    </row>
    <row r="1227" spans="1:2" x14ac:dyDescent="0.3">
      <c r="A1227" s="66" t="s">
        <v>1439</v>
      </c>
      <c r="B1227" s="67">
        <v>0</v>
      </c>
    </row>
    <row r="1228" spans="1:2" x14ac:dyDescent="0.3">
      <c r="A1228" s="66" t="s">
        <v>1440</v>
      </c>
      <c r="B1228" s="67">
        <v>0</v>
      </c>
    </row>
    <row r="1229" spans="1:2" x14ac:dyDescent="0.3">
      <c r="A1229" s="66" t="s">
        <v>1441</v>
      </c>
      <c r="B1229" s="67">
        <v>0</v>
      </c>
    </row>
    <row r="1230" spans="1:2" x14ac:dyDescent="0.3">
      <c r="A1230" s="66" t="s">
        <v>1442</v>
      </c>
      <c r="B1230" s="67">
        <v>0</v>
      </c>
    </row>
    <row r="1231" spans="1:2" x14ac:dyDescent="0.3">
      <c r="A1231" s="66" t="s">
        <v>1443</v>
      </c>
      <c r="B1231" s="67">
        <v>0</v>
      </c>
    </row>
    <row r="1232" spans="1:2" x14ac:dyDescent="0.3">
      <c r="A1232" s="66" t="s">
        <v>1444</v>
      </c>
      <c r="B1232" s="67">
        <v>-49537.189999999995</v>
      </c>
    </row>
    <row r="1233" spans="1:2" x14ac:dyDescent="0.3">
      <c r="A1233" s="66" t="s">
        <v>1445</v>
      </c>
      <c r="B1233" s="67">
        <v>78960.320000000007</v>
      </c>
    </row>
    <row r="1234" spans="1:2" x14ac:dyDescent="0.3">
      <c r="A1234" s="66" t="s">
        <v>1446</v>
      </c>
      <c r="B1234" s="67">
        <v>27263.59</v>
      </c>
    </row>
    <row r="1235" spans="1:2" x14ac:dyDescent="0.3">
      <c r="A1235" s="66" t="s">
        <v>1447</v>
      </c>
      <c r="B1235" s="67">
        <v>926.35</v>
      </c>
    </row>
    <row r="1236" spans="1:2" x14ac:dyDescent="0.3">
      <c r="A1236" s="66" t="s">
        <v>1448</v>
      </c>
      <c r="B1236" s="67">
        <v>1130.6500000000001</v>
      </c>
    </row>
    <row r="1237" spans="1:2" x14ac:dyDescent="0.3">
      <c r="A1237" s="66" t="s">
        <v>1449</v>
      </c>
      <c r="B1237" s="67">
        <v>279.81999999999994</v>
      </c>
    </row>
    <row r="1238" spans="1:2" x14ac:dyDescent="0.3">
      <c r="A1238" s="66" t="s">
        <v>1450</v>
      </c>
      <c r="B1238" s="67">
        <v>-13.610000000000012</v>
      </c>
    </row>
    <row r="1239" spans="1:2" x14ac:dyDescent="0.3">
      <c r="A1239" s="66" t="s">
        <v>1451</v>
      </c>
      <c r="B1239" s="67">
        <v>0</v>
      </c>
    </row>
    <row r="1240" spans="1:2" x14ac:dyDescent="0.3">
      <c r="A1240" s="66" t="s">
        <v>1452</v>
      </c>
      <c r="B1240" s="67">
        <v>0</v>
      </c>
    </row>
    <row r="1241" spans="1:2" x14ac:dyDescent="0.3">
      <c r="A1241" s="66" t="s">
        <v>1453</v>
      </c>
      <c r="B1241" s="67">
        <v>0</v>
      </c>
    </row>
    <row r="1242" spans="1:2" x14ac:dyDescent="0.3">
      <c r="A1242" s="66" t="s">
        <v>1454</v>
      </c>
      <c r="B1242" s="67">
        <v>0</v>
      </c>
    </row>
    <row r="1243" spans="1:2" x14ac:dyDescent="0.3">
      <c r="A1243" s="66" t="s">
        <v>1455</v>
      </c>
      <c r="B1243" s="67">
        <v>0</v>
      </c>
    </row>
    <row r="1244" spans="1:2" x14ac:dyDescent="0.3">
      <c r="A1244" s="66" t="s">
        <v>1456</v>
      </c>
      <c r="B1244" s="67">
        <v>0</v>
      </c>
    </row>
    <row r="1245" spans="1:2" x14ac:dyDescent="0.3">
      <c r="A1245" s="66" t="s">
        <v>1457</v>
      </c>
      <c r="B1245" s="67">
        <v>0</v>
      </c>
    </row>
    <row r="1246" spans="1:2" x14ac:dyDescent="0.3">
      <c r="A1246" s="66" t="s">
        <v>1458</v>
      </c>
      <c r="B1246" s="67">
        <v>0</v>
      </c>
    </row>
    <row r="1247" spans="1:2" x14ac:dyDescent="0.3">
      <c r="A1247" s="66" t="s">
        <v>1459</v>
      </c>
      <c r="B1247" s="67">
        <v>0</v>
      </c>
    </row>
    <row r="1248" spans="1:2" x14ac:dyDescent="0.3">
      <c r="A1248" s="66" t="s">
        <v>1460</v>
      </c>
      <c r="B1248" s="67">
        <v>0</v>
      </c>
    </row>
    <row r="1249" spans="1:2" x14ac:dyDescent="0.3">
      <c r="A1249" s="66" t="s">
        <v>1461</v>
      </c>
      <c r="B1249" s="67">
        <v>0</v>
      </c>
    </row>
    <row r="1250" spans="1:2" x14ac:dyDescent="0.3">
      <c r="A1250" s="66" t="s">
        <v>1462</v>
      </c>
      <c r="B1250" s="67">
        <v>0</v>
      </c>
    </row>
    <row r="1251" spans="1:2" x14ac:dyDescent="0.3">
      <c r="A1251" s="66" t="s">
        <v>1463</v>
      </c>
      <c r="B1251" s="67">
        <v>0</v>
      </c>
    </row>
    <row r="1252" spans="1:2" x14ac:dyDescent="0.3">
      <c r="A1252" s="66" t="s">
        <v>1464</v>
      </c>
      <c r="B1252" s="67">
        <v>0</v>
      </c>
    </row>
    <row r="1253" spans="1:2" x14ac:dyDescent="0.3">
      <c r="A1253" s="66" t="s">
        <v>1465</v>
      </c>
      <c r="B1253" s="67">
        <v>0</v>
      </c>
    </row>
    <row r="1254" spans="1:2" x14ac:dyDescent="0.3">
      <c r="A1254" s="66" t="s">
        <v>1466</v>
      </c>
      <c r="B1254" s="67">
        <v>0</v>
      </c>
    </row>
    <row r="1255" spans="1:2" x14ac:dyDescent="0.3">
      <c r="A1255" s="66" t="s">
        <v>1467</v>
      </c>
      <c r="B1255" s="67">
        <v>0</v>
      </c>
    </row>
    <row r="1256" spans="1:2" x14ac:dyDescent="0.3">
      <c r="A1256" s="66" t="s">
        <v>1468</v>
      </c>
      <c r="B1256" s="67">
        <v>0</v>
      </c>
    </row>
    <row r="1257" spans="1:2" x14ac:dyDescent="0.3">
      <c r="A1257" s="66" t="s">
        <v>1469</v>
      </c>
      <c r="B1257" s="67">
        <v>0</v>
      </c>
    </row>
    <row r="1258" spans="1:2" x14ac:dyDescent="0.3">
      <c r="A1258" s="66" t="s">
        <v>1470</v>
      </c>
      <c r="B1258" s="67">
        <v>0</v>
      </c>
    </row>
    <row r="1259" spans="1:2" x14ac:dyDescent="0.3">
      <c r="A1259" s="66" t="s">
        <v>1471</v>
      </c>
      <c r="B1259" s="67">
        <v>-307630.84000000003</v>
      </c>
    </row>
    <row r="1260" spans="1:2" x14ac:dyDescent="0.3">
      <c r="A1260" s="66" t="s">
        <v>1472</v>
      </c>
      <c r="B1260" s="67">
        <v>492806.81000000006</v>
      </c>
    </row>
    <row r="1261" spans="1:2" x14ac:dyDescent="0.3">
      <c r="A1261" s="66" t="s">
        <v>1473</v>
      </c>
      <c r="B1261" s="67">
        <v>176621.22</v>
      </c>
    </row>
    <row r="1262" spans="1:2" x14ac:dyDescent="0.3">
      <c r="A1262" s="66" t="s">
        <v>1474</v>
      </c>
      <c r="B1262" s="67">
        <v>11003</v>
      </c>
    </row>
    <row r="1263" spans="1:2" x14ac:dyDescent="0.3">
      <c r="A1263" s="66" t="s">
        <v>1475</v>
      </c>
      <c r="B1263" s="67">
        <v>12101.19</v>
      </c>
    </row>
    <row r="1264" spans="1:2" x14ac:dyDescent="0.3">
      <c r="A1264" s="66" t="s">
        <v>1476</v>
      </c>
      <c r="B1264" s="67">
        <v>2527.2399999999998</v>
      </c>
    </row>
    <row r="1265" spans="1:2" x14ac:dyDescent="0.3">
      <c r="A1265" s="66" t="s">
        <v>1477</v>
      </c>
      <c r="B1265" s="67">
        <v>-123.22000000000007</v>
      </c>
    </row>
    <row r="1266" spans="1:2" x14ac:dyDescent="0.3">
      <c r="A1266" s="66" t="s">
        <v>1478</v>
      </c>
      <c r="B1266" s="67">
        <v>0</v>
      </c>
    </row>
    <row r="1267" spans="1:2" x14ac:dyDescent="0.3">
      <c r="A1267" s="66" t="s">
        <v>1479</v>
      </c>
      <c r="B1267" s="67">
        <v>0</v>
      </c>
    </row>
    <row r="1268" spans="1:2" x14ac:dyDescent="0.3">
      <c r="A1268" s="66" t="s">
        <v>1480</v>
      </c>
      <c r="B1268" s="67">
        <v>0</v>
      </c>
    </row>
    <row r="1269" spans="1:2" x14ac:dyDescent="0.3">
      <c r="A1269" s="66" t="s">
        <v>1481</v>
      </c>
      <c r="B1269" s="67">
        <v>0</v>
      </c>
    </row>
    <row r="1270" spans="1:2" x14ac:dyDescent="0.3">
      <c r="A1270" s="66" t="s">
        <v>1482</v>
      </c>
      <c r="B1270" s="67">
        <v>0</v>
      </c>
    </row>
    <row r="1271" spans="1:2" x14ac:dyDescent="0.3">
      <c r="A1271" s="66" t="s">
        <v>1483</v>
      </c>
      <c r="B1271" s="67">
        <v>0</v>
      </c>
    </row>
    <row r="1272" spans="1:2" x14ac:dyDescent="0.3">
      <c r="A1272" s="66" t="s">
        <v>1484</v>
      </c>
      <c r="B1272" s="67">
        <v>0</v>
      </c>
    </row>
    <row r="1273" spans="1:2" x14ac:dyDescent="0.3">
      <c r="A1273" s="66" t="s">
        <v>1485</v>
      </c>
      <c r="B1273" s="67">
        <v>0</v>
      </c>
    </row>
    <row r="1274" spans="1:2" x14ac:dyDescent="0.3">
      <c r="A1274" s="66" t="s">
        <v>1486</v>
      </c>
      <c r="B1274" s="67">
        <v>0</v>
      </c>
    </row>
    <row r="1275" spans="1:2" x14ac:dyDescent="0.3">
      <c r="A1275" s="66" t="s">
        <v>1487</v>
      </c>
      <c r="B1275" s="67">
        <v>0</v>
      </c>
    </row>
    <row r="1276" spans="1:2" x14ac:dyDescent="0.3">
      <c r="A1276" s="66" t="s">
        <v>1488</v>
      </c>
      <c r="B1276" s="67">
        <v>0</v>
      </c>
    </row>
    <row r="1277" spans="1:2" x14ac:dyDescent="0.3">
      <c r="A1277" s="66" t="s">
        <v>1489</v>
      </c>
      <c r="B1277" s="67">
        <v>0</v>
      </c>
    </row>
    <row r="1278" spans="1:2" x14ac:dyDescent="0.3">
      <c r="A1278" s="66" t="s">
        <v>1490</v>
      </c>
      <c r="B1278" s="67">
        <v>0</v>
      </c>
    </row>
    <row r="1279" spans="1:2" x14ac:dyDescent="0.3">
      <c r="A1279" s="66" t="s">
        <v>1491</v>
      </c>
      <c r="B1279" s="67">
        <v>0</v>
      </c>
    </row>
    <row r="1280" spans="1:2" x14ac:dyDescent="0.3">
      <c r="A1280" s="66" t="s">
        <v>1492</v>
      </c>
      <c r="B1280" s="67">
        <v>0</v>
      </c>
    </row>
    <row r="1281" spans="1:2" x14ac:dyDescent="0.3">
      <c r="A1281" s="66" t="s">
        <v>1493</v>
      </c>
      <c r="B1281" s="67">
        <v>0</v>
      </c>
    </row>
    <row r="1282" spans="1:2" x14ac:dyDescent="0.3">
      <c r="A1282" s="66" t="s">
        <v>1494</v>
      </c>
      <c r="B1282" s="67">
        <v>0</v>
      </c>
    </row>
    <row r="1283" spans="1:2" x14ac:dyDescent="0.3">
      <c r="A1283" s="66" t="s">
        <v>1495</v>
      </c>
      <c r="B1283" s="67">
        <v>0</v>
      </c>
    </row>
    <row r="1284" spans="1:2" x14ac:dyDescent="0.3">
      <c r="A1284" s="66" t="s">
        <v>1496</v>
      </c>
      <c r="B1284" s="67">
        <v>0</v>
      </c>
    </row>
    <row r="1285" spans="1:2" x14ac:dyDescent="0.3">
      <c r="A1285" s="66" t="s">
        <v>1497</v>
      </c>
      <c r="B1285" s="67">
        <v>0</v>
      </c>
    </row>
    <row r="1286" spans="1:2" x14ac:dyDescent="0.3">
      <c r="A1286" s="66" t="s">
        <v>1498</v>
      </c>
      <c r="B1286" s="67">
        <v>-144367.48000000001</v>
      </c>
    </row>
    <row r="1287" spans="1:2" x14ac:dyDescent="0.3">
      <c r="A1287" s="66" t="s">
        <v>1499</v>
      </c>
      <c r="B1287" s="67">
        <v>145641.58000000002</v>
      </c>
    </row>
    <row r="1288" spans="1:2" x14ac:dyDescent="0.3">
      <c r="A1288" s="66" t="s">
        <v>1500</v>
      </c>
      <c r="B1288" s="67">
        <v>53797.149999999994</v>
      </c>
    </row>
    <row r="1289" spans="1:2" x14ac:dyDescent="0.3">
      <c r="A1289" s="66" t="s">
        <v>1501</v>
      </c>
      <c r="B1289" s="67">
        <v>3326.26</v>
      </c>
    </row>
    <row r="1290" spans="1:2" x14ac:dyDescent="0.3">
      <c r="A1290" s="66" t="s">
        <v>1502</v>
      </c>
      <c r="B1290" s="67">
        <v>3780.47</v>
      </c>
    </row>
    <row r="1291" spans="1:2" x14ac:dyDescent="0.3">
      <c r="A1291" s="66" t="s">
        <v>1503</v>
      </c>
      <c r="B1291" s="67">
        <v>793.32</v>
      </c>
    </row>
    <row r="1292" spans="1:2" x14ac:dyDescent="0.3">
      <c r="A1292" s="66" t="s">
        <v>1504</v>
      </c>
      <c r="B1292" s="67">
        <v>-38.560000000000024</v>
      </c>
    </row>
    <row r="1293" spans="1:2" x14ac:dyDescent="0.3">
      <c r="A1293" s="66" t="s">
        <v>1505</v>
      </c>
      <c r="B1293" s="67">
        <v>-9.9999999999997868E-3</v>
      </c>
    </row>
    <row r="1294" spans="1:2" x14ac:dyDescent="0.3">
      <c r="A1294" s="66" t="s">
        <v>1506</v>
      </c>
      <c r="B1294" s="67">
        <v>0</v>
      </c>
    </row>
    <row r="1295" spans="1:2" x14ac:dyDescent="0.3">
      <c r="A1295" s="66" t="s">
        <v>1507</v>
      </c>
      <c r="B1295" s="67">
        <v>0</v>
      </c>
    </row>
    <row r="1296" spans="1:2" x14ac:dyDescent="0.3">
      <c r="A1296" s="66" t="s">
        <v>1508</v>
      </c>
      <c r="B1296" s="67">
        <v>0</v>
      </c>
    </row>
    <row r="1297" spans="1:2" x14ac:dyDescent="0.3">
      <c r="A1297" s="66" t="s">
        <v>1509</v>
      </c>
      <c r="B1297" s="67">
        <v>0</v>
      </c>
    </row>
    <row r="1298" spans="1:2" x14ac:dyDescent="0.3">
      <c r="A1298" s="66" t="s">
        <v>1510</v>
      </c>
      <c r="B1298" s="67">
        <v>0</v>
      </c>
    </row>
    <row r="1299" spans="1:2" x14ac:dyDescent="0.3">
      <c r="A1299" s="66" t="s">
        <v>1511</v>
      </c>
      <c r="B1299" s="67">
        <v>0</v>
      </c>
    </row>
    <row r="1300" spans="1:2" x14ac:dyDescent="0.3">
      <c r="A1300" s="66" t="s">
        <v>1512</v>
      </c>
      <c r="B1300" s="67">
        <v>0</v>
      </c>
    </row>
    <row r="1301" spans="1:2" x14ac:dyDescent="0.3">
      <c r="A1301" s="66" t="s">
        <v>1513</v>
      </c>
      <c r="B1301" s="67">
        <v>0</v>
      </c>
    </row>
    <row r="1302" spans="1:2" x14ac:dyDescent="0.3">
      <c r="A1302" s="66" t="s">
        <v>1514</v>
      </c>
      <c r="B1302" s="67">
        <v>0</v>
      </c>
    </row>
    <row r="1303" spans="1:2" x14ac:dyDescent="0.3">
      <c r="A1303" s="66" t="s">
        <v>1515</v>
      </c>
      <c r="B1303" s="67">
        <v>0</v>
      </c>
    </row>
    <row r="1304" spans="1:2" x14ac:dyDescent="0.3">
      <c r="A1304" s="66" t="s">
        <v>1516</v>
      </c>
      <c r="B1304" s="67">
        <v>0</v>
      </c>
    </row>
    <row r="1305" spans="1:2" x14ac:dyDescent="0.3">
      <c r="A1305" s="66" t="s">
        <v>1517</v>
      </c>
      <c r="B1305" s="67">
        <v>0</v>
      </c>
    </row>
    <row r="1306" spans="1:2" x14ac:dyDescent="0.3">
      <c r="A1306" s="66" t="s">
        <v>1518</v>
      </c>
      <c r="B1306" s="67">
        <v>0</v>
      </c>
    </row>
    <row r="1307" spans="1:2" x14ac:dyDescent="0.3">
      <c r="A1307" s="66" t="s">
        <v>1519</v>
      </c>
      <c r="B1307" s="67">
        <v>0</v>
      </c>
    </row>
    <row r="1308" spans="1:2" x14ac:dyDescent="0.3">
      <c r="A1308" s="66" t="s">
        <v>1520</v>
      </c>
      <c r="B1308" s="67">
        <v>0</v>
      </c>
    </row>
    <row r="1309" spans="1:2" x14ac:dyDescent="0.3">
      <c r="A1309" s="66" t="s">
        <v>1521</v>
      </c>
      <c r="B1309" s="67">
        <v>0</v>
      </c>
    </row>
    <row r="1310" spans="1:2" x14ac:dyDescent="0.3">
      <c r="A1310" s="66" t="s">
        <v>1522</v>
      </c>
      <c r="B1310" s="67">
        <v>0</v>
      </c>
    </row>
    <row r="1311" spans="1:2" x14ac:dyDescent="0.3">
      <c r="A1311" s="66" t="s">
        <v>1523</v>
      </c>
      <c r="B1311" s="67">
        <v>0</v>
      </c>
    </row>
    <row r="1312" spans="1:2" x14ac:dyDescent="0.3">
      <c r="A1312" s="66" t="s">
        <v>1524</v>
      </c>
      <c r="B1312" s="67">
        <v>0</v>
      </c>
    </row>
    <row r="1313" spans="1:2" x14ac:dyDescent="0.3">
      <c r="A1313" s="66" t="s">
        <v>1525</v>
      </c>
      <c r="B1313" s="67">
        <v>-905.75000000000011</v>
      </c>
    </row>
    <row r="1314" spans="1:2" x14ac:dyDescent="0.3">
      <c r="A1314" s="66" t="s">
        <v>1526</v>
      </c>
      <c r="B1314" s="67">
        <v>1589.6000000000001</v>
      </c>
    </row>
    <row r="1315" spans="1:2" x14ac:dyDescent="0.3">
      <c r="A1315" s="66" t="s">
        <v>1527</v>
      </c>
      <c r="B1315" s="67">
        <v>565.61</v>
      </c>
    </row>
    <row r="1316" spans="1:2" x14ac:dyDescent="0.3">
      <c r="A1316" s="66" t="s">
        <v>1528</v>
      </c>
      <c r="B1316" s="67">
        <v>37.029999999999994</v>
      </c>
    </row>
    <row r="1317" spans="1:2" x14ac:dyDescent="0.3">
      <c r="A1317" s="66" t="s">
        <v>1529</v>
      </c>
      <c r="B1317" s="67">
        <v>30.97</v>
      </c>
    </row>
    <row r="1318" spans="1:2" x14ac:dyDescent="0.3">
      <c r="A1318" s="66" t="s">
        <v>1530</v>
      </c>
      <c r="B1318" s="67">
        <v>-4.0000000000000036E-2</v>
      </c>
    </row>
    <row r="1319" spans="1:2" x14ac:dyDescent="0.3">
      <c r="A1319" s="66" t="s">
        <v>1531</v>
      </c>
      <c r="B1319" s="67">
        <v>-0.3899999999999999</v>
      </c>
    </row>
    <row r="1320" spans="1:2" x14ac:dyDescent="0.3">
      <c r="A1320" s="66" t="s">
        <v>1532</v>
      </c>
      <c r="B1320" s="67">
        <v>0</v>
      </c>
    </row>
    <row r="1321" spans="1:2" x14ac:dyDescent="0.3">
      <c r="A1321" s="66" t="s">
        <v>1533</v>
      </c>
      <c r="B1321" s="67">
        <v>-3301.72</v>
      </c>
    </row>
    <row r="1322" spans="1:2" x14ac:dyDescent="0.3">
      <c r="A1322" s="66" t="s">
        <v>1534</v>
      </c>
      <c r="B1322" s="67">
        <v>5283.9699999999993</v>
      </c>
    </row>
    <row r="1323" spans="1:2" x14ac:dyDescent="0.3">
      <c r="A1323" s="66" t="s">
        <v>1535</v>
      </c>
      <c r="B1323" s="67">
        <v>1874.6499999999999</v>
      </c>
    </row>
    <row r="1324" spans="1:2" x14ac:dyDescent="0.3">
      <c r="A1324" s="66" t="s">
        <v>1536</v>
      </c>
      <c r="B1324" s="67">
        <v>116.33999999999999</v>
      </c>
    </row>
    <row r="1325" spans="1:2" x14ac:dyDescent="0.3">
      <c r="A1325" s="66" t="s">
        <v>1537</v>
      </c>
      <c r="B1325" s="67">
        <v>129.19</v>
      </c>
    </row>
    <row r="1326" spans="1:2" x14ac:dyDescent="0.3">
      <c r="A1326" s="66" t="s">
        <v>1538</v>
      </c>
      <c r="B1326" s="67">
        <v>27.150000000000002</v>
      </c>
    </row>
    <row r="1327" spans="1:2" x14ac:dyDescent="0.3">
      <c r="A1327" s="66" t="s">
        <v>1539</v>
      </c>
      <c r="B1327" s="67">
        <v>-1.3399999999999996</v>
      </c>
    </row>
    <row r="1328" spans="1:2" x14ac:dyDescent="0.3">
      <c r="A1328" s="66" t="s">
        <v>1540</v>
      </c>
      <c r="B1328" s="67">
        <v>7.9999999999999974E-2</v>
      </c>
    </row>
    <row r="1329" spans="1:2" x14ac:dyDescent="0.3">
      <c r="A1329" s="66" t="s">
        <v>1541</v>
      </c>
      <c r="B1329" s="67">
        <v>0</v>
      </c>
    </row>
    <row r="1330" spans="1:2" x14ac:dyDescent="0.3">
      <c r="A1330" s="66" t="s">
        <v>1542</v>
      </c>
      <c r="B1330" s="67">
        <v>0</v>
      </c>
    </row>
    <row r="1331" spans="1:2" x14ac:dyDescent="0.3">
      <c r="A1331" s="66" t="s">
        <v>1543</v>
      </c>
      <c r="B1331" s="67">
        <v>0</v>
      </c>
    </row>
    <row r="1332" spans="1:2" x14ac:dyDescent="0.3">
      <c r="A1332" s="66" t="s">
        <v>1544</v>
      </c>
      <c r="B1332" s="67">
        <v>0</v>
      </c>
    </row>
    <row r="1333" spans="1:2" x14ac:dyDescent="0.3">
      <c r="A1333" s="66" t="s">
        <v>1545</v>
      </c>
      <c r="B1333" s="67">
        <v>0</v>
      </c>
    </row>
    <row r="1334" spans="1:2" x14ac:dyDescent="0.3">
      <c r="A1334" s="66" t="s">
        <v>1546</v>
      </c>
      <c r="B1334" s="67">
        <v>0</v>
      </c>
    </row>
    <row r="1335" spans="1:2" x14ac:dyDescent="0.3">
      <c r="A1335" s="66" t="s">
        <v>1547</v>
      </c>
      <c r="B1335" s="67">
        <v>0</v>
      </c>
    </row>
    <row r="1336" spans="1:2" x14ac:dyDescent="0.3">
      <c r="A1336" s="66" t="s">
        <v>1548</v>
      </c>
      <c r="B1336" s="67">
        <v>0</v>
      </c>
    </row>
    <row r="1337" spans="1:2" x14ac:dyDescent="0.3">
      <c r="A1337" s="66" t="s">
        <v>1549</v>
      </c>
      <c r="B1337" s="67">
        <v>0</v>
      </c>
    </row>
    <row r="1338" spans="1:2" x14ac:dyDescent="0.3">
      <c r="A1338" s="66" t="s">
        <v>1550</v>
      </c>
      <c r="B1338" s="67">
        <v>0</v>
      </c>
    </row>
    <row r="1339" spans="1:2" x14ac:dyDescent="0.3">
      <c r="A1339" s="66" t="s">
        <v>1551</v>
      </c>
      <c r="B1339" s="67">
        <v>0</v>
      </c>
    </row>
    <row r="1340" spans="1:2" x14ac:dyDescent="0.3">
      <c r="A1340" s="66" t="s">
        <v>1552</v>
      </c>
      <c r="B1340" s="67">
        <v>0</v>
      </c>
    </row>
    <row r="1341" spans="1:2" x14ac:dyDescent="0.3">
      <c r="A1341" s="66" t="s">
        <v>1553</v>
      </c>
      <c r="B1341" s="67">
        <v>0</v>
      </c>
    </row>
    <row r="1342" spans="1:2" x14ac:dyDescent="0.3">
      <c r="A1342" s="66" t="s">
        <v>1554</v>
      </c>
      <c r="B1342" s="67">
        <v>0</v>
      </c>
    </row>
    <row r="1343" spans="1:2" x14ac:dyDescent="0.3">
      <c r="A1343" s="66" t="s">
        <v>1555</v>
      </c>
      <c r="B1343" s="67">
        <v>0</v>
      </c>
    </row>
    <row r="1344" spans="1:2" x14ac:dyDescent="0.3">
      <c r="A1344" s="66" t="s">
        <v>1556</v>
      </c>
      <c r="B1344" s="67">
        <v>0</v>
      </c>
    </row>
    <row r="1345" spans="1:2" x14ac:dyDescent="0.3">
      <c r="A1345" s="66" t="s">
        <v>1557</v>
      </c>
      <c r="B1345" s="67">
        <v>0</v>
      </c>
    </row>
    <row r="1346" spans="1:2" x14ac:dyDescent="0.3">
      <c r="A1346" s="66" t="s">
        <v>1558</v>
      </c>
      <c r="B1346" s="67">
        <v>0</v>
      </c>
    </row>
    <row r="1347" spans="1:2" x14ac:dyDescent="0.3">
      <c r="A1347" s="66" t="s">
        <v>1559</v>
      </c>
      <c r="B1347" s="67">
        <v>0</v>
      </c>
    </row>
    <row r="1348" spans="1:2" x14ac:dyDescent="0.3">
      <c r="A1348" s="66" t="s">
        <v>1560</v>
      </c>
      <c r="B1348" s="67">
        <v>-857391.19000000006</v>
      </c>
    </row>
    <row r="1349" spans="1:2" x14ac:dyDescent="0.3">
      <c r="A1349" s="66" t="s">
        <v>1561</v>
      </c>
      <c r="B1349" s="67">
        <v>1358208.2899999998</v>
      </c>
    </row>
    <row r="1350" spans="1:2" x14ac:dyDescent="0.3">
      <c r="A1350" s="66" t="s">
        <v>1562</v>
      </c>
      <c r="B1350" s="67">
        <v>486821.31999999995</v>
      </c>
    </row>
    <row r="1351" spans="1:2" x14ac:dyDescent="0.3">
      <c r="A1351" s="66" t="s">
        <v>1563</v>
      </c>
      <c r="B1351" s="67">
        <v>30274.170000000002</v>
      </c>
    </row>
    <row r="1352" spans="1:2" x14ac:dyDescent="0.3">
      <c r="A1352" s="66" t="s">
        <v>1564</v>
      </c>
      <c r="B1352" s="67">
        <v>33153.519999999997</v>
      </c>
    </row>
    <row r="1353" spans="1:2" x14ac:dyDescent="0.3">
      <c r="A1353" s="66" t="s">
        <v>1565</v>
      </c>
      <c r="B1353" s="67">
        <v>7019.4400000000005</v>
      </c>
    </row>
    <row r="1354" spans="1:2" x14ac:dyDescent="0.3">
      <c r="A1354" s="66" t="s">
        <v>1566</v>
      </c>
      <c r="B1354" s="67">
        <v>-335.56</v>
      </c>
    </row>
    <row r="1355" spans="1:2" x14ac:dyDescent="0.3">
      <c r="A1355" s="66" t="s">
        <v>1567</v>
      </c>
      <c r="B1355" s="67">
        <v>0</v>
      </c>
    </row>
    <row r="1356" spans="1:2" x14ac:dyDescent="0.3">
      <c r="A1356" s="66" t="s">
        <v>1568</v>
      </c>
      <c r="B1356" s="67">
        <v>0</v>
      </c>
    </row>
    <row r="1357" spans="1:2" x14ac:dyDescent="0.3">
      <c r="A1357" s="66" t="s">
        <v>1569</v>
      </c>
      <c r="B1357" s="67">
        <v>0</v>
      </c>
    </row>
    <row r="1358" spans="1:2" x14ac:dyDescent="0.3">
      <c r="A1358" s="66" t="s">
        <v>1570</v>
      </c>
      <c r="B1358" s="67">
        <v>0</v>
      </c>
    </row>
    <row r="1359" spans="1:2" x14ac:dyDescent="0.3">
      <c r="A1359" s="66" t="s">
        <v>1571</v>
      </c>
      <c r="B1359" s="67">
        <v>0</v>
      </c>
    </row>
    <row r="1360" spans="1:2" x14ac:dyDescent="0.3">
      <c r="A1360" s="66" t="s">
        <v>1572</v>
      </c>
      <c r="B1360" s="67">
        <v>0</v>
      </c>
    </row>
    <row r="1361" spans="1:2" x14ac:dyDescent="0.3">
      <c r="A1361" s="66" t="s">
        <v>1573</v>
      </c>
      <c r="B1361" s="67">
        <v>0</v>
      </c>
    </row>
    <row r="1362" spans="1:2" x14ac:dyDescent="0.3">
      <c r="A1362" s="66" t="s">
        <v>1574</v>
      </c>
      <c r="B1362" s="67">
        <v>0</v>
      </c>
    </row>
    <row r="1363" spans="1:2" x14ac:dyDescent="0.3">
      <c r="A1363" s="66" t="s">
        <v>1575</v>
      </c>
      <c r="B1363" s="67">
        <v>0</v>
      </c>
    </row>
    <row r="1364" spans="1:2" x14ac:dyDescent="0.3">
      <c r="A1364" s="66" t="s">
        <v>1576</v>
      </c>
      <c r="B1364" s="67">
        <v>0</v>
      </c>
    </row>
    <row r="1365" spans="1:2" x14ac:dyDescent="0.3">
      <c r="A1365" s="66" t="s">
        <v>1577</v>
      </c>
      <c r="B1365" s="67">
        <v>0</v>
      </c>
    </row>
    <row r="1366" spans="1:2" x14ac:dyDescent="0.3">
      <c r="A1366" s="66" t="s">
        <v>1578</v>
      </c>
      <c r="B1366" s="67">
        <v>0</v>
      </c>
    </row>
    <row r="1367" spans="1:2" x14ac:dyDescent="0.3">
      <c r="A1367" s="66" t="s">
        <v>1579</v>
      </c>
      <c r="B1367" s="67">
        <v>0</v>
      </c>
    </row>
    <row r="1368" spans="1:2" x14ac:dyDescent="0.3">
      <c r="A1368" s="66" t="s">
        <v>1580</v>
      </c>
      <c r="B1368" s="67">
        <v>0</v>
      </c>
    </row>
    <row r="1369" spans="1:2" x14ac:dyDescent="0.3">
      <c r="A1369" s="66" t="s">
        <v>1581</v>
      </c>
      <c r="B1369" s="67">
        <v>0</v>
      </c>
    </row>
    <row r="1370" spans="1:2" x14ac:dyDescent="0.3">
      <c r="A1370" s="66" t="s">
        <v>1582</v>
      </c>
      <c r="B1370" s="67">
        <v>0</v>
      </c>
    </row>
    <row r="1371" spans="1:2" x14ac:dyDescent="0.3">
      <c r="A1371" s="66" t="s">
        <v>1583</v>
      </c>
      <c r="B1371" s="67">
        <v>0</v>
      </c>
    </row>
    <row r="1372" spans="1:2" x14ac:dyDescent="0.3">
      <c r="A1372" s="66" t="s">
        <v>1584</v>
      </c>
      <c r="B1372" s="67">
        <v>0</v>
      </c>
    </row>
    <row r="1373" spans="1:2" x14ac:dyDescent="0.3">
      <c r="A1373" s="66" t="s">
        <v>1585</v>
      </c>
      <c r="B1373" s="67">
        <v>0</v>
      </c>
    </row>
    <row r="1374" spans="1:2" x14ac:dyDescent="0.3">
      <c r="A1374" s="66" t="s">
        <v>1586</v>
      </c>
      <c r="B1374" s="67">
        <v>0</v>
      </c>
    </row>
    <row r="1375" spans="1:2" x14ac:dyDescent="0.3">
      <c r="A1375" s="66" t="s">
        <v>1587</v>
      </c>
      <c r="B1375" s="67">
        <v>-347799.29000000004</v>
      </c>
    </row>
    <row r="1376" spans="1:2" x14ac:dyDescent="0.3">
      <c r="A1376" s="66" t="s">
        <v>1588</v>
      </c>
      <c r="B1376" s="67">
        <v>536888.76</v>
      </c>
    </row>
    <row r="1377" spans="1:2" x14ac:dyDescent="0.3">
      <c r="A1377" s="66" t="s">
        <v>1589</v>
      </c>
      <c r="B1377" s="67">
        <v>184191.11000000002</v>
      </c>
    </row>
    <row r="1378" spans="1:2" x14ac:dyDescent="0.3">
      <c r="A1378" s="66" t="s">
        <v>1590</v>
      </c>
      <c r="B1378" s="67">
        <v>11730.9</v>
      </c>
    </row>
    <row r="1379" spans="1:2" x14ac:dyDescent="0.3">
      <c r="A1379" s="66" t="s">
        <v>1591</v>
      </c>
      <c r="B1379" s="67">
        <v>12014.25</v>
      </c>
    </row>
    <row r="1380" spans="1:2" x14ac:dyDescent="0.3">
      <c r="A1380" s="66" t="s">
        <v>1592</v>
      </c>
      <c r="B1380" s="67">
        <v>2499.0900000000006</v>
      </c>
    </row>
    <row r="1381" spans="1:2" x14ac:dyDescent="0.3">
      <c r="A1381" s="66" t="s">
        <v>1593</v>
      </c>
      <c r="B1381" s="67">
        <v>-114.38000000000007</v>
      </c>
    </row>
    <row r="1382" spans="1:2" x14ac:dyDescent="0.3">
      <c r="A1382" s="66" t="s">
        <v>1594</v>
      </c>
      <c r="B1382" s="67">
        <v>0</v>
      </c>
    </row>
    <row r="1383" spans="1:2" x14ac:dyDescent="0.3">
      <c r="A1383" s="66" t="s">
        <v>1595</v>
      </c>
      <c r="B1383" s="67">
        <v>0</v>
      </c>
    </row>
    <row r="1384" spans="1:2" x14ac:dyDescent="0.3">
      <c r="A1384" s="66" t="s">
        <v>1596</v>
      </c>
      <c r="B1384" s="67">
        <v>0</v>
      </c>
    </row>
    <row r="1385" spans="1:2" x14ac:dyDescent="0.3">
      <c r="A1385" s="66" t="s">
        <v>1597</v>
      </c>
      <c r="B1385" s="67">
        <v>0</v>
      </c>
    </row>
    <row r="1386" spans="1:2" x14ac:dyDescent="0.3">
      <c r="A1386" s="66" t="s">
        <v>1598</v>
      </c>
      <c r="B1386" s="67">
        <v>0</v>
      </c>
    </row>
    <row r="1387" spans="1:2" x14ac:dyDescent="0.3">
      <c r="A1387" s="66" t="s">
        <v>1599</v>
      </c>
      <c r="B1387" s="67">
        <v>0</v>
      </c>
    </row>
    <row r="1388" spans="1:2" x14ac:dyDescent="0.3">
      <c r="A1388" s="66" t="s">
        <v>1600</v>
      </c>
      <c r="B1388" s="67">
        <v>0</v>
      </c>
    </row>
    <row r="1389" spans="1:2" x14ac:dyDescent="0.3">
      <c r="A1389" s="66" t="s">
        <v>1601</v>
      </c>
      <c r="B1389" s="67">
        <v>0</v>
      </c>
    </row>
    <row r="1390" spans="1:2" x14ac:dyDescent="0.3">
      <c r="A1390" s="66" t="s">
        <v>1602</v>
      </c>
      <c r="B1390" s="67">
        <v>0</v>
      </c>
    </row>
    <row r="1391" spans="1:2" x14ac:dyDescent="0.3">
      <c r="A1391" s="66" t="s">
        <v>1603</v>
      </c>
      <c r="B1391" s="67">
        <v>0</v>
      </c>
    </row>
    <row r="1392" spans="1:2" x14ac:dyDescent="0.3">
      <c r="A1392" s="66" t="s">
        <v>1604</v>
      </c>
      <c r="B1392" s="67">
        <v>0</v>
      </c>
    </row>
    <row r="1393" spans="1:2" x14ac:dyDescent="0.3">
      <c r="A1393" s="66" t="s">
        <v>1605</v>
      </c>
      <c r="B1393" s="67">
        <v>0</v>
      </c>
    </row>
    <row r="1394" spans="1:2" x14ac:dyDescent="0.3">
      <c r="A1394" s="66" t="s">
        <v>1606</v>
      </c>
      <c r="B1394" s="67">
        <v>0</v>
      </c>
    </row>
    <row r="1395" spans="1:2" x14ac:dyDescent="0.3">
      <c r="A1395" s="66" t="s">
        <v>1607</v>
      </c>
      <c r="B1395" s="67">
        <v>0</v>
      </c>
    </row>
    <row r="1396" spans="1:2" x14ac:dyDescent="0.3">
      <c r="A1396" s="66" t="s">
        <v>1608</v>
      </c>
      <c r="B1396" s="67">
        <v>0</v>
      </c>
    </row>
    <row r="1397" spans="1:2" x14ac:dyDescent="0.3">
      <c r="A1397" s="66" t="s">
        <v>1609</v>
      </c>
      <c r="B1397" s="67">
        <v>0</v>
      </c>
    </row>
    <row r="1398" spans="1:2" x14ac:dyDescent="0.3">
      <c r="A1398" s="66" t="s">
        <v>1610</v>
      </c>
      <c r="B1398" s="67">
        <v>0</v>
      </c>
    </row>
    <row r="1399" spans="1:2" x14ac:dyDescent="0.3">
      <c r="A1399" s="66" t="s">
        <v>1611</v>
      </c>
      <c r="B1399" s="67">
        <v>0</v>
      </c>
    </row>
    <row r="1400" spans="1:2" x14ac:dyDescent="0.3">
      <c r="A1400" s="66" t="s">
        <v>1612</v>
      </c>
      <c r="B1400" s="67">
        <v>0</v>
      </c>
    </row>
    <row r="1401" spans="1:2" x14ac:dyDescent="0.3">
      <c r="A1401" s="66" t="s">
        <v>1613</v>
      </c>
      <c r="B1401" s="67">
        <v>0</v>
      </c>
    </row>
    <row r="1402" spans="1:2" x14ac:dyDescent="0.3">
      <c r="A1402" s="66" t="s">
        <v>1614</v>
      </c>
      <c r="B1402" s="67">
        <v>0</v>
      </c>
    </row>
    <row r="1403" spans="1:2" x14ac:dyDescent="0.3">
      <c r="A1403" s="66" t="s">
        <v>1615</v>
      </c>
      <c r="B1403" s="67">
        <v>0</v>
      </c>
    </row>
    <row r="1404" spans="1:2" x14ac:dyDescent="0.3">
      <c r="A1404" s="66" t="s">
        <v>1616</v>
      </c>
      <c r="B1404" s="67">
        <v>0</v>
      </c>
    </row>
    <row r="1405" spans="1:2" x14ac:dyDescent="0.3">
      <c r="A1405" s="66" t="s">
        <v>1617</v>
      </c>
      <c r="B1405" s="67">
        <v>0</v>
      </c>
    </row>
    <row r="1406" spans="1:2" x14ac:dyDescent="0.3">
      <c r="A1406" s="66" t="s">
        <v>1618</v>
      </c>
      <c r="B1406" s="67">
        <v>0</v>
      </c>
    </row>
    <row r="1407" spans="1:2" x14ac:dyDescent="0.3">
      <c r="A1407" s="66" t="s">
        <v>1619</v>
      </c>
      <c r="B1407" s="67">
        <v>-105388.51</v>
      </c>
    </row>
    <row r="1408" spans="1:2" x14ac:dyDescent="0.3">
      <c r="A1408" s="66" t="s">
        <v>1620</v>
      </c>
      <c r="B1408" s="67">
        <v>167403.70000000001</v>
      </c>
    </row>
    <row r="1409" spans="1:2" x14ac:dyDescent="0.3">
      <c r="A1409" s="66" t="s">
        <v>1621</v>
      </c>
      <c r="B1409" s="67">
        <v>58850.95</v>
      </c>
    </row>
    <row r="1410" spans="1:2" x14ac:dyDescent="0.3">
      <c r="A1410" s="66" t="s">
        <v>1622</v>
      </c>
      <c r="B1410" s="67">
        <v>2961.04</v>
      </c>
    </row>
    <row r="1411" spans="1:2" x14ac:dyDescent="0.3">
      <c r="A1411" s="66" t="s">
        <v>1623</v>
      </c>
      <c r="B1411" s="67">
        <v>3304.83</v>
      </c>
    </row>
    <row r="1412" spans="1:2" x14ac:dyDescent="0.3">
      <c r="A1412" s="66" t="s">
        <v>1624</v>
      </c>
      <c r="B1412" s="67">
        <v>676.6400000000001</v>
      </c>
    </row>
    <row r="1413" spans="1:2" x14ac:dyDescent="0.3">
      <c r="A1413" s="66" t="s">
        <v>1625</v>
      </c>
      <c r="B1413" s="67">
        <v>-32.929999999999971</v>
      </c>
    </row>
    <row r="1414" spans="1:2" x14ac:dyDescent="0.3">
      <c r="A1414" s="66" t="s">
        <v>1626</v>
      </c>
      <c r="B1414" s="67">
        <v>-1.0000000000000231E-2</v>
      </c>
    </row>
    <row r="1415" spans="1:2" x14ac:dyDescent="0.3">
      <c r="A1415" s="66" t="s">
        <v>1627</v>
      </c>
      <c r="B1415" s="67">
        <v>0</v>
      </c>
    </row>
    <row r="1416" spans="1:2" x14ac:dyDescent="0.3">
      <c r="A1416" s="66" t="s">
        <v>1628</v>
      </c>
      <c r="B1416" s="67">
        <v>0</v>
      </c>
    </row>
    <row r="1417" spans="1:2" x14ac:dyDescent="0.3">
      <c r="A1417" s="66" t="s">
        <v>1629</v>
      </c>
      <c r="B1417" s="67">
        <v>0</v>
      </c>
    </row>
    <row r="1418" spans="1:2" x14ac:dyDescent="0.3">
      <c r="A1418" s="66" t="s">
        <v>1630</v>
      </c>
      <c r="B1418" s="67">
        <v>0</v>
      </c>
    </row>
    <row r="1419" spans="1:2" x14ac:dyDescent="0.3">
      <c r="A1419" s="66" t="s">
        <v>1631</v>
      </c>
      <c r="B1419" s="67">
        <v>0</v>
      </c>
    </row>
    <row r="1420" spans="1:2" x14ac:dyDescent="0.3">
      <c r="A1420" s="66" t="s">
        <v>1632</v>
      </c>
      <c r="B1420" s="67">
        <v>0</v>
      </c>
    </row>
    <row r="1421" spans="1:2" x14ac:dyDescent="0.3">
      <c r="A1421" s="66" t="s">
        <v>1633</v>
      </c>
      <c r="B1421" s="67">
        <v>0</v>
      </c>
    </row>
    <row r="1422" spans="1:2" x14ac:dyDescent="0.3">
      <c r="A1422" s="66" t="s">
        <v>1634</v>
      </c>
      <c r="B1422" s="67">
        <v>0</v>
      </c>
    </row>
    <row r="1423" spans="1:2" x14ac:dyDescent="0.3">
      <c r="A1423" s="66" t="s">
        <v>1635</v>
      </c>
      <c r="B1423" s="67">
        <v>0</v>
      </c>
    </row>
    <row r="1424" spans="1:2" x14ac:dyDescent="0.3">
      <c r="A1424" s="66" t="s">
        <v>1636</v>
      </c>
      <c r="B1424" s="67">
        <v>0</v>
      </c>
    </row>
    <row r="1425" spans="1:2" x14ac:dyDescent="0.3">
      <c r="A1425" s="66" t="s">
        <v>1637</v>
      </c>
      <c r="B1425" s="67">
        <v>0</v>
      </c>
    </row>
    <row r="1426" spans="1:2" x14ac:dyDescent="0.3">
      <c r="A1426" s="66" t="s">
        <v>1638</v>
      </c>
      <c r="B1426" s="67">
        <v>0</v>
      </c>
    </row>
    <row r="1427" spans="1:2" x14ac:dyDescent="0.3">
      <c r="A1427" s="66" t="s">
        <v>1639</v>
      </c>
      <c r="B1427" s="67">
        <v>0</v>
      </c>
    </row>
    <row r="1428" spans="1:2" x14ac:dyDescent="0.3">
      <c r="A1428" s="66" t="s">
        <v>1640</v>
      </c>
      <c r="B1428" s="67">
        <v>0</v>
      </c>
    </row>
    <row r="1429" spans="1:2" x14ac:dyDescent="0.3">
      <c r="A1429" s="66" t="s">
        <v>1641</v>
      </c>
      <c r="B1429" s="67">
        <v>0</v>
      </c>
    </row>
    <row r="1430" spans="1:2" x14ac:dyDescent="0.3">
      <c r="A1430" s="66" t="s">
        <v>1642</v>
      </c>
      <c r="B1430" s="67">
        <v>0</v>
      </c>
    </row>
    <row r="1431" spans="1:2" x14ac:dyDescent="0.3">
      <c r="A1431" s="66" t="s">
        <v>1643</v>
      </c>
      <c r="B1431" s="67">
        <v>0</v>
      </c>
    </row>
    <row r="1432" spans="1:2" x14ac:dyDescent="0.3">
      <c r="A1432" s="66" t="s">
        <v>1644</v>
      </c>
      <c r="B1432" s="67">
        <v>0</v>
      </c>
    </row>
    <row r="1433" spans="1:2" x14ac:dyDescent="0.3">
      <c r="A1433" s="66" t="s">
        <v>1645</v>
      </c>
      <c r="B1433" s="67">
        <v>0</v>
      </c>
    </row>
    <row r="1434" spans="1:2" x14ac:dyDescent="0.3">
      <c r="A1434" s="66" t="s">
        <v>1646</v>
      </c>
      <c r="B1434" s="67">
        <v>-61531.95</v>
      </c>
    </row>
    <row r="1435" spans="1:2" x14ac:dyDescent="0.3">
      <c r="A1435" s="66" t="s">
        <v>1647</v>
      </c>
      <c r="B1435" s="67">
        <v>97631.14</v>
      </c>
    </row>
    <row r="1436" spans="1:2" x14ac:dyDescent="0.3">
      <c r="A1436" s="66" t="s">
        <v>1648</v>
      </c>
      <c r="B1436" s="67">
        <v>35300.539999999994</v>
      </c>
    </row>
    <row r="1437" spans="1:2" x14ac:dyDescent="0.3">
      <c r="A1437" s="66" t="s">
        <v>1649</v>
      </c>
      <c r="B1437" s="67">
        <v>2079.75</v>
      </c>
    </row>
    <row r="1438" spans="1:2" x14ac:dyDescent="0.3">
      <c r="A1438" s="66" t="s">
        <v>1650</v>
      </c>
      <c r="B1438" s="67">
        <v>2342.23</v>
      </c>
    </row>
    <row r="1439" spans="1:2" x14ac:dyDescent="0.3">
      <c r="A1439" s="66" t="s">
        <v>1651</v>
      </c>
      <c r="B1439" s="67">
        <v>492.81</v>
      </c>
    </row>
    <row r="1440" spans="1:2" x14ac:dyDescent="0.3">
      <c r="A1440" s="66" t="s">
        <v>1652</v>
      </c>
      <c r="B1440" s="67">
        <v>-24.229999999999993</v>
      </c>
    </row>
    <row r="1441" spans="1:2" x14ac:dyDescent="0.3">
      <c r="A1441" s="66" t="s">
        <v>1653</v>
      </c>
      <c r="B1441" s="67">
        <v>0</v>
      </c>
    </row>
    <row r="1442" spans="1:2" x14ac:dyDescent="0.3">
      <c r="A1442" s="66" t="s">
        <v>1654</v>
      </c>
      <c r="B1442" s="67">
        <v>0</v>
      </c>
    </row>
    <row r="1443" spans="1:2" x14ac:dyDescent="0.3">
      <c r="A1443" s="66" t="s">
        <v>1655</v>
      </c>
      <c r="B1443" s="67">
        <v>0</v>
      </c>
    </row>
    <row r="1444" spans="1:2" x14ac:dyDescent="0.3">
      <c r="A1444" s="66" t="s">
        <v>1656</v>
      </c>
      <c r="B1444" s="67">
        <v>0</v>
      </c>
    </row>
    <row r="1445" spans="1:2" x14ac:dyDescent="0.3">
      <c r="A1445" s="66" t="s">
        <v>1657</v>
      </c>
      <c r="B1445" s="67">
        <v>0</v>
      </c>
    </row>
    <row r="1446" spans="1:2" x14ac:dyDescent="0.3">
      <c r="A1446" s="66" t="s">
        <v>1658</v>
      </c>
      <c r="B1446" s="67">
        <v>0</v>
      </c>
    </row>
    <row r="1447" spans="1:2" x14ac:dyDescent="0.3">
      <c r="A1447" s="66" t="s">
        <v>1659</v>
      </c>
      <c r="B1447" s="67">
        <v>0</v>
      </c>
    </row>
    <row r="1448" spans="1:2" x14ac:dyDescent="0.3">
      <c r="A1448" s="66" t="s">
        <v>1660</v>
      </c>
      <c r="B1448" s="67">
        <v>0</v>
      </c>
    </row>
    <row r="1449" spans="1:2" x14ac:dyDescent="0.3">
      <c r="A1449" s="66" t="s">
        <v>1661</v>
      </c>
      <c r="B1449" s="67">
        <v>0</v>
      </c>
    </row>
    <row r="1450" spans="1:2" x14ac:dyDescent="0.3">
      <c r="A1450" s="66" t="s">
        <v>1662</v>
      </c>
      <c r="B1450" s="67">
        <v>0</v>
      </c>
    </row>
    <row r="1451" spans="1:2" x14ac:dyDescent="0.3">
      <c r="A1451" s="66" t="s">
        <v>1663</v>
      </c>
      <c r="B1451" s="67">
        <v>0</v>
      </c>
    </row>
    <row r="1452" spans="1:2" x14ac:dyDescent="0.3">
      <c r="A1452" s="66" t="s">
        <v>1664</v>
      </c>
      <c r="B1452" s="67">
        <v>0</v>
      </c>
    </row>
    <row r="1453" spans="1:2" x14ac:dyDescent="0.3">
      <c r="A1453" s="66" t="s">
        <v>1665</v>
      </c>
      <c r="B1453" s="67">
        <v>0</v>
      </c>
    </row>
    <row r="1454" spans="1:2" x14ac:dyDescent="0.3">
      <c r="A1454" s="66" t="s">
        <v>1666</v>
      </c>
      <c r="B1454" s="67">
        <v>0</v>
      </c>
    </row>
    <row r="1455" spans="1:2" x14ac:dyDescent="0.3">
      <c r="A1455" s="66" t="s">
        <v>1667</v>
      </c>
      <c r="B1455" s="67">
        <v>0</v>
      </c>
    </row>
    <row r="1456" spans="1:2" x14ac:dyDescent="0.3">
      <c r="A1456" s="66" t="s">
        <v>1668</v>
      </c>
      <c r="B1456" s="67">
        <v>0</v>
      </c>
    </row>
    <row r="1457" spans="1:2" x14ac:dyDescent="0.3">
      <c r="A1457" s="66" t="s">
        <v>1669</v>
      </c>
      <c r="B1457" s="67">
        <v>0</v>
      </c>
    </row>
    <row r="1458" spans="1:2" x14ac:dyDescent="0.3">
      <c r="A1458" s="66" t="s">
        <v>1670</v>
      </c>
      <c r="B1458" s="67">
        <v>0</v>
      </c>
    </row>
    <row r="1459" spans="1:2" x14ac:dyDescent="0.3">
      <c r="A1459" s="66" t="s">
        <v>1671</v>
      </c>
      <c r="B1459" s="67">
        <v>0</v>
      </c>
    </row>
    <row r="1460" spans="1:2" x14ac:dyDescent="0.3">
      <c r="A1460" s="66" t="s">
        <v>1672</v>
      </c>
      <c r="B1460" s="67">
        <v>0</v>
      </c>
    </row>
    <row r="1461" spans="1:2" x14ac:dyDescent="0.3">
      <c r="A1461" s="66" t="s">
        <v>1673</v>
      </c>
      <c r="B1461" s="67">
        <v>-4105.2400000000007</v>
      </c>
    </row>
    <row r="1462" spans="1:2" x14ac:dyDescent="0.3">
      <c r="A1462" s="66" t="s">
        <v>1674</v>
      </c>
      <c r="B1462" s="67">
        <v>6547.9699999999984</v>
      </c>
    </row>
    <row r="1463" spans="1:2" x14ac:dyDescent="0.3">
      <c r="A1463" s="66" t="s">
        <v>1675</v>
      </c>
      <c r="B1463" s="67">
        <v>2305.7800000000007</v>
      </c>
    </row>
    <row r="1464" spans="1:2" x14ac:dyDescent="0.3">
      <c r="A1464" s="66" t="s">
        <v>1676</v>
      </c>
      <c r="B1464" s="67">
        <v>140.91</v>
      </c>
    </row>
    <row r="1465" spans="1:2" x14ac:dyDescent="0.3">
      <c r="A1465" s="66" t="s">
        <v>1677</v>
      </c>
      <c r="B1465" s="67">
        <v>141.77000000000001</v>
      </c>
    </row>
    <row r="1466" spans="1:2" x14ac:dyDescent="0.3">
      <c r="A1466" s="66" t="s">
        <v>1678</v>
      </c>
      <c r="B1466" s="67">
        <v>-1.1100000000000001</v>
      </c>
    </row>
    <row r="1467" spans="1:2" x14ac:dyDescent="0.3">
      <c r="A1467" s="66" t="s">
        <v>1679</v>
      </c>
      <c r="B1467" s="67">
        <v>-1.4499999999999993</v>
      </c>
    </row>
    <row r="1468" spans="1:2" x14ac:dyDescent="0.3">
      <c r="A1468" s="66" t="s">
        <v>1680</v>
      </c>
      <c r="B1468" s="67">
        <v>4.9999999999999961E-2</v>
      </c>
    </row>
    <row r="1469" spans="1:2" x14ac:dyDescent="0.3">
      <c r="A1469" s="66" t="s">
        <v>1681</v>
      </c>
      <c r="B1469" s="67">
        <v>0</v>
      </c>
    </row>
    <row r="1470" spans="1:2" x14ac:dyDescent="0.3">
      <c r="A1470" s="66" t="s">
        <v>1682</v>
      </c>
      <c r="B1470" s="67">
        <v>0</v>
      </c>
    </row>
    <row r="1471" spans="1:2" x14ac:dyDescent="0.3">
      <c r="A1471" s="66" t="s">
        <v>1683</v>
      </c>
      <c r="B1471" s="67">
        <v>0</v>
      </c>
    </row>
    <row r="1472" spans="1:2" x14ac:dyDescent="0.3">
      <c r="A1472" s="66" t="s">
        <v>1684</v>
      </c>
      <c r="B1472" s="67">
        <v>0</v>
      </c>
    </row>
    <row r="1473" spans="1:2" x14ac:dyDescent="0.3">
      <c r="A1473" s="66" t="s">
        <v>1685</v>
      </c>
      <c r="B1473" s="67">
        <v>0</v>
      </c>
    </row>
    <row r="1474" spans="1:2" x14ac:dyDescent="0.3">
      <c r="A1474" s="66" t="s">
        <v>1686</v>
      </c>
      <c r="B1474" s="67">
        <v>0</v>
      </c>
    </row>
    <row r="1475" spans="1:2" x14ac:dyDescent="0.3">
      <c r="A1475" s="66" t="s">
        <v>1687</v>
      </c>
      <c r="B1475" s="67">
        <v>0</v>
      </c>
    </row>
    <row r="1476" spans="1:2" x14ac:dyDescent="0.3">
      <c r="A1476" s="66" t="s">
        <v>1688</v>
      </c>
      <c r="B1476" s="67">
        <v>0</v>
      </c>
    </row>
    <row r="1477" spans="1:2" x14ac:dyDescent="0.3">
      <c r="A1477" s="66" t="s">
        <v>1689</v>
      </c>
      <c r="B1477" s="67">
        <v>0</v>
      </c>
    </row>
    <row r="1478" spans="1:2" x14ac:dyDescent="0.3">
      <c r="A1478" s="66" t="s">
        <v>1690</v>
      </c>
      <c r="B1478" s="67">
        <v>0</v>
      </c>
    </row>
    <row r="1479" spans="1:2" x14ac:dyDescent="0.3">
      <c r="A1479" s="66" t="s">
        <v>1691</v>
      </c>
      <c r="B1479" s="67">
        <v>0</v>
      </c>
    </row>
    <row r="1480" spans="1:2" x14ac:dyDescent="0.3">
      <c r="A1480" s="66" t="s">
        <v>1692</v>
      </c>
      <c r="B1480" s="67">
        <v>0</v>
      </c>
    </row>
    <row r="1481" spans="1:2" x14ac:dyDescent="0.3">
      <c r="A1481" s="66" t="s">
        <v>1693</v>
      </c>
      <c r="B1481" s="67">
        <v>0</v>
      </c>
    </row>
    <row r="1482" spans="1:2" x14ac:dyDescent="0.3">
      <c r="A1482" s="66" t="s">
        <v>1694</v>
      </c>
      <c r="B1482" s="67">
        <v>0</v>
      </c>
    </row>
    <row r="1483" spans="1:2" x14ac:dyDescent="0.3">
      <c r="A1483" s="66" t="s">
        <v>1695</v>
      </c>
      <c r="B1483" s="67">
        <v>0</v>
      </c>
    </row>
    <row r="1484" spans="1:2" x14ac:dyDescent="0.3">
      <c r="A1484" s="66" t="s">
        <v>1696</v>
      </c>
      <c r="B1484" s="67">
        <v>0</v>
      </c>
    </row>
    <row r="1485" spans="1:2" x14ac:dyDescent="0.3">
      <c r="A1485" s="66" t="s">
        <v>1697</v>
      </c>
      <c r="B1485" s="67">
        <v>0</v>
      </c>
    </row>
    <row r="1486" spans="1:2" x14ac:dyDescent="0.3">
      <c r="A1486" s="66" t="s">
        <v>1698</v>
      </c>
      <c r="B1486" s="67">
        <v>0</v>
      </c>
    </row>
    <row r="1487" spans="1:2" x14ac:dyDescent="0.3">
      <c r="A1487" s="66" t="s">
        <v>1699</v>
      </c>
      <c r="B1487" s="67">
        <v>0</v>
      </c>
    </row>
    <row r="1488" spans="1:2" x14ac:dyDescent="0.3">
      <c r="A1488" s="66" t="s">
        <v>1700</v>
      </c>
      <c r="B1488" s="67">
        <v>-16221.579999999998</v>
      </c>
    </row>
    <row r="1489" spans="1:2" x14ac:dyDescent="0.3">
      <c r="A1489" s="66" t="s">
        <v>1701</v>
      </c>
      <c r="B1489" s="67">
        <v>25410.789999999994</v>
      </c>
    </row>
    <row r="1490" spans="1:2" x14ac:dyDescent="0.3">
      <c r="A1490" s="66" t="s">
        <v>1702</v>
      </c>
      <c r="B1490" s="67">
        <v>8798.7900000000009</v>
      </c>
    </row>
    <row r="1491" spans="1:2" x14ac:dyDescent="0.3">
      <c r="A1491" s="66" t="s">
        <v>1703</v>
      </c>
      <c r="B1491" s="67">
        <v>547.09999999999991</v>
      </c>
    </row>
    <row r="1492" spans="1:2" x14ac:dyDescent="0.3">
      <c r="A1492" s="66" t="s">
        <v>1704</v>
      </c>
      <c r="B1492" s="67">
        <v>599.77</v>
      </c>
    </row>
    <row r="1493" spans="1:2" x14ac:dyDescent="0.3">
      <c r="A1493" s="66" t="s">
        <v>1705</v>
      </c>
      <c r="B1493" s="67">
        <v>122.61000000000001</v>
      </c>
    </row>
    <row r="1494" spans="1:2" x14ac:dyDescent="0.3">
      <c r="A1494" s="66" t="s">
        <v>1706</v>
      </c>
      <c r="B1494" s="67">
        <v>-6.0399999999999983</v>
      </c>
    </row>
    <row r="1495" spans="1:2" x14ac:dyDescent="0.3">
      <c r="A1495" s="66" t="s">
        <v>1707</v>
      </c>
      <c r="B1495" s="67">
        <v>0.1399999999999999</v>
      </c>
    </row>
    <row r="1496" spans="1:2" x14ac:dyDescent="0.3">
      <c r="A1496" s="66" t="s">
        <v>1708</v>
      </c>
      <c r="B1496" s="67">
        <v>0</v>
      </c>
    </row>
    <row r="1497" spans="1:2" x14ac:dyDescent="0.3">
      <c r="A1497" s="66" t="s">
        <v>1709</v>
      </c>
      <c r="B1497" s="67">
        <v>0</v>
      </c>
    </row>
    <row r="1498" spans="1:2" x14ac:dyDescent="0.3">
      <c r="A1498" s="66" t="s">
        <v>1710</v>
      </c>
      <c r="B1498" s="67">
        <v>0</v>
      </c>
    </row>
    <row r="1499" spans="1:2" x14ac:dyDescent="0.3">
      <c r="A1499" s="66" t="s">
        <v>1711</v>
      </c>
      <c r="B1499" s="67">
        <v>0</v>
      </c>
    </row>
    <row r="1500" spans="1:2" x14ac:dyDescent="0.3">
      <c r="A1500" s="66" t="s">
        <v>1712</v>
      </c>
      <c r="B1500" s="67">
        <v>0</v>
      </c>
    </row>
    <row r="1501" spans="1:2" x14ac:dyDescent="0.3">
      <c r="A1501" s="66" t="s">
        <v>1713</v>
      </c>
      <c r="B1501" s="67">
        <v>0</v>
      </c>
    </row>
    <row r="1502" spans="1:2" x14ac:dyDescent="0.3">
      <c r="A1502" s="66" t="s">
        <v>1714</v>
      </c>
      <c r="B1502" s="67">
        <v>0</v>
      </c>
    </row>
    <row r="1503" spans="1:2" x14ac:dyDescent="0.3">
      <c r="A1503" s="66" t="s">
        <v>1715</v>
      </c>
      <c r="B1503" s="67">
        <v>0</v>
      </c>
    </row>
    <row r="1504" spans="1:2" x14ac:dyDescent="0.3">
      <c r="A1504" s="66" t="s">
        <v>1716</v>
      </c>
      <c r="B1504" s="67">
        <v>0</v>
      </c>
    </row>
    <row r="1505" spans="1:2" x14ac:dyDescent="0.3">
      <c r="A1505" s="66" t="s">
        <v>1717</v>
      </c>
      <c r="B1505" s="67">
        <v>0</v>
      </c>
    </row>
    <row r="1506" spans="1:2" x14ac:dyDescent="0.3">
      <c r="A1506" s="66" t="s">
        <v>1718</v>
      </c>
      <c r="B1506" s="67">
        <v>0</v>
      </c>
    </row>
    <row r="1507" spans="1:2" x14ac:dyDescent="0.3">
      <c r="A1507" s="66" t="s">
        <v>1719</v>
      </c>
      <c r="B1507" s="67">
        <v>0</v>
      </c>
    </row>
    <row r="1508" spans="1:2" x14ac:dyDescent="0.3">
      <c r="A1508" s="66" t="s">
        <v>1720</v>
      </c>
      <c r="B1508" s="67">
        <v>0</v>
      </c>
    </row>
    <row r="1509" spans="1:2" x14ac:dyDescent="0.3">
      <c r="A1509" s="66" t="s">
        <v>1721</v>
      </c>
      <c r="B1509" s="67">
        <v>0</v>
      </c>
    </row>
    <row r="1510" spans="1:2" x14ac:dyDescent="0.3">
      <c r="A1510" s="66" t="s">
        <v>1722</v>
      </c>
      <c r="B1510" s="67">
        <v>0</v>
      </c>
    </row>
    <row r="1511" spans="1:2" x14ac:dyDescent="0.3">
      <c r="A1511" s="66" t="s">
        <v>1723</v>
      </c>
      <c r="B1511" s="67">
        <v>0</v>
      </c>
    </row>
    <row r="1512" spans="1:2" x14ac:dyDescent="0.3">
      <c r="A1512" s="66" t="s">
        <v>1724</v>
      </c>
      <c r="B1512" s="67">
        <v>0</v>
      </c>
    </row>
    <row r="1513" spans="1:2" x14ac:dyDescent="0.3">
      <c r="A1513" s="66" t="s">
        <v>1725</v>
      </c>
      <c r="B1513" s="67">
        <v>0</v>
      </c>
    </row>
    <row r="1514" spans="1:2" x14ac:dyDescent="0.3">
      <c r="A1514" s="66" t="s">
        <v>1726</v>
      </c>
      <c r="B1514" s="67">
        <v>0</v>
      </c>
    </row>
    <row r="1515" spans="1:2" x14ac:dyDescent="0.3">
      <c r="A1515" s="66" t="s">
        <v>1727</v>
      </c>
      <c r="B1515" s="67">
        <v>0</v>
      </c>
    </row>
    <row r="1516" spans="1:2" x14ac:dyDescent="0.3">
      <c r="A1516" s="66" t="s">
        <v>1728</v>
      </c>
      <c r="B1516" s="67">
        <v>0</v>
      </c>
    </row>
    <row r="1517" spans="1:2" x14ac:dyDescent="0.3">
      <c r="A1517" s="66" t="s">
        <v>1729</v>
      </c>
      <c r="B1517" s="67">
        <v>0</v>
      </c>
    </row>
    <row r="1518" spans="1:2" x14ac:dyDescent="0.3">
      <c r="A1518" s="66" t="s">
        <v>1730</v>
      </c>
      <c r="B1518" s="67">
        <v>0</v>
      </c>
    </row>
    <row r="1519" spans="1:2" x14ac:dyDescent="0.3">
      <c r="A1519" s="66" t="s">
        <v>1731</v>
      </c>
      <c r="B1519" s="67">
        <v>0</v>
      </c>
    </row>
    <row r="1520" spans="1:2" x14ac:dyDescent="0.3">
      <c r="A1520" s="66" t="s">
        <v>1732</v>
      </c>
      <c r="B1520" s="67">
        <v>-2898.63</v>
      </c>
    </row>
    <row r="1521" spans="1:2" x14ac:dyDescent="0.3">
      <c r="A1521" s="66" t="s">
        <v>1733</v>
      </c>
      <c r="B1521" s="67">
        <v>4717.2299999999996</v>
      </c>
    </row>
    <row r="1522" spans="1:2" x14ac:dyDescent="0.3">
      <c r="A1522" s="66" t="s">
        <v>1734</v>
      </c>
      <c r="B1522" s="67">
        <v>1716.0800000000002</v>
      </c>
    </row>
    <row r="1523" spans="1:2" x14ac:dyDescent="0.3">
      <c r="A1523" s="66" t="s">
        <v>1735</v>
      </c>
      <c r="B1523" s="67">
        <v>106.24</v>
      </c>
    </row>
    <row r="1524" spans="1:2" x14ac:dyDescent="0.3">
      <c r="A1524" s="66" t="s">
        <v>1736</v>
      </c>
      <c r="B1524" s="67">
        <v>76.599999999999994</v>
      </c>
    </row>
    <row r="1525" spans="1:2" x14ac:dyDescent="0.3">
      <c r="A1525" s="66" t="s">
        <v>1737</v>
      </c>
      <c r="B1525" s="67">
        <v>22.28</v>
      </c>
    </row>
    <row r="1526" spans="1:2" x14ac:dyDescent="0.3">
      <c r="A1526" s="66" t="s">
        <v>1738</v>
      </c>
      <c r="B1526" s="67">
        <v>-1.919999999999999</v>
      </c>
    </row>
    <row r="1527" spans="1:2" x14ac:dyDescent="0.3">
      <c r="A1527" s="66" t="s">
        <v>1739</v>
      </c>
      <c r="B1527" s="67">
        <v>3.0000000000000013E-2</v>
      </c>
    </row>
    <row r="1528" spans="1:2" x14ac:dyDescent="0.3">
      <c r="A1528" s="66" t="s">
        <v>1740</v>
      </c>
      <c r="B1528" s="67">
        <v>0</v>
      </c>
    </row>
    <row r="1529" spans="1:2" x14ac:dyDescent="0.3">
      <c r="A1529" s="66" t="s">
        <v>1741</v>
      </c>
      <c r="B1529" s="67">
        <v>0</v>
      </c>
    </row>
    <row r="1530" spans="1:2" x14ac:dyDescent="0.3">
      <c r="A1530" s="66" t="s">
        <v>1742</v>
      </c>
      <c r="B1530" s="67">
        <v>0</v>
      </c>
    </row>
    <row r="1531" spans="1:2" x14ac:dyDescent="0.3">
      <c r="A1531" s="66" t="s">
        <v>1743</v>
      </c>
      <c r="B1531" s="67">
        <v>0</v>
      </c>
    </row>
    <row r="1532" spans="1:2" x14ac:dyDescent="0.3">
      <c r="A1532" s="66" t="s">
        <v>1744</v>
      </c>
      <c r="B1532" s="67">
        <v>0</v>
      </c>
    </row>
    <row r="1533" spans="1:2" x14ac:dyDescent="0.3">
      <c r="A1533" s="66" t="s">
        <v>1745</v>
      </c>
      <c r="B1533" s="67">
        <v>0</v>
      </c>
    </row>
    <row r="1534" spans="1:2" x14ac:dyDescent="0.3">
      <c r="A1534" s="66" t="s">
        <v>1746</v>
      </c>
      <c r="B1534" s="67">
        <v>0</v>
      </c>
    </row>
    <row r="1535" spans="1:2" x14ac:dyDescent="0.3">
      <c r="A1535" s="66" t="s">
        <v>1747</v>
      </c>
      <c r="B1535" s="67">
        <v>0</v>
      </c>
    </row>
    <row r="1536" spans="1:2" x14ac:dyDescent="0.3">
      <c r="A1536" s="66" t="s">
        <v>1748</v>
      </c>
      <c r="B1536" s="67">
        <v>0</v>
      </c>
    </row>
    <row r="1537" spans="1:2" x14ac:dyDescent="0.3">
      <c r="A1537" s="66" t="s">
        <v>1749</v>
      </c>
      <c r="B1537" s="67">
        <v>0</v>
      </c>
    </row>
    <row r="1538" spans="1:2" x14ac:dyDescent="0.3">
      <c r="A1538" s="66" t="s">
        <v>1750</v>
      </c>
      <c r="B1538" s="67">
        <v>0</v>
      </c>
    </row>
    <row r="1539" spans="1:2" x14ac:dyDescent="0.3">
      <c r="A1539" s="66" t="s">
        <v>1751</v>
      </c>
      <c r="B1539" s="67">
        <v>0</v>
      </c>
    </row>
    <row r="1540" spans="1:2" x14ac:dyDescent="0.3">
      <c r="A1540" s="66" t="s">
        <v>1752</v>
      </c>
      <c r="B1540" s="67">
        <v>0</v>
      </c>
    </row>
    <row r="1541" spans="1:2" x14ac:dyDescent="0.3">
      <c r="A1541" s="66" t="s">
        <v>1753</v>
      </c>
      <c r="B1541" s="67">
        <v>-493352.33999999997</v>
      </c>
    </row>
    <row r="1542" spans="1:2" x14ac:dyDescent="0.3">
      <c r="A1542" s="66" t="s">
        <v>1754</v>
      </c>
      <c r="B1542" s="67">
        <v>634745.63</v>
      </c>
    </row>
    <row r="1543" spans="1:2" x14ac:dyDescent="0.3">
      <c r="A1543" s="66" t="s">
        <v>1755</v>
      </c>
      <c r="B1543" s="67">
        <v>223889.41000000003</v>
      </c>
    </row>
    <row r="1544" spans="1:2" x14ac:dyDescent="0.3">
      <c r="A1544" s="66" t="s">
        <v>1756</v>
      </c>
      <c r="B1544" s="67">
        <v>13894.480000000001</v>
      </c>
    </row>
    <row r="1545" spans="1:2" x14ac:dyDescent="0.3">
      <c r="A1545" s="66" t="s">
        <v>1757</v>
      </c>
      <c r="B1545" s="67">
        <v>14772.310000000001</v>
      </c>
    </row>
    <row r="1546" spans="1:2" x14ac:dyDescent="0.3">
      <c r="A1546" s="66" t="s">
        <v>1758</v>
      </c>
      <c r="B1546" s="67">
        <v>3097.53</v>
      </c>
    </row>
    <row r="1547" spans="1:2" x14ac:dyDescent="0.3">
      <c r="A1547" s="66" t="s">
        <v>1759</v>
      </c>
      <c r="B1547" s="67">
        <v>-148.30999999999997</v>
      </c>
    </row>
    <row r="1548" spans="1:2" x14ac:dyDescent="0.3">
      <c r="A1548" s="66" t="s">
        <v>1760</v>
      </c>
      <c r="B1548" s="67">
        <v>9.9999999999997868E-3</v>
      </c>
    </row>
    <row r="1549" spans="1:2" x14ac:dyDescent="0.3">
      <c r="A1549" s="66" t="s">
        <v>1761</v>
      </c>
      <c r="B1549" s="67">
        <v>0</v>
      </c>
    </row>
    <row r="1550" spans="1:2" x14ac:dyDescent="0.3">
      <c r="A1550" s="66" t="s">
        <v>1762</v>
      </c>
      <c r="B1550" s="67">
        <v>0</v>
      </c>
    </row>
    <row r="1551" spans="1:2" x14ac:dyDescent="0.3">
      <c r="A1551" s="66" t="s">
        <v>1763</v>
      </c>
      <c r="B1551" s="67">
        <v>0</v>
      </c>
    </row>
    <row r="1552" spans="1:2" x14ac:dyDescent="0.3">
      <c r="A1552" s="66" t="s">
        <v>1764</v>
      </c>
      <c r="B1552" s="67">
        <v>0</v>
      </c>
    </row>
    <row r="1553" spans="1:2" x14ac:dyDescent="0.3">
      <c r="A1553" s="66" t="s">
        <v>1765</v>
      </c>
      <c r="B1553" s="67">
        <v>0</v>
      </c>
    </row>
    <row r="1554" spans="1:2" x14ac:dyDescent="0.3">
      <c r="A1554" s="66" t="s">
        <v>1766</v>
      </c>
      <c r="B1554" s="67">
        <v>0</v>
      </c>
    </row>
    <row r="1555" spans="1:2" x14ac:dyDescent="0.3">
      <c r="A1555" s="66" t="s">
        <v>1767</v>
      </c>
      <c r="B1555" s="67">
        <v>0</v>
      </c>
    </row>
    <row r="1556" spans="1:2" x14ac:dyDescent="0.3">
      <c r="A1556" s="66" t="s">
        <v>1768</v>
      </c>
      <c r="B1556" s="67">
        <v>0</v>
      </c>
    </row>
    <row r="1557" spans="1:2" x14ac:dyDescent="0.3">
      <c r="A1557" s="66" t="s">
        <v>1769</v>
      </c>
      <c r="B1557" s="67">
        <v>0</v>
      </c>
    </row>
    <row r="1558" spans="1:2" x14ac:dyDescent="0.3">
      <c r="A1558" s="66" t="s">
        <v>1770</v>
      </c>
      <c r="B1558" s="67">
        <v>0</v>
      </c>
    </row>
    <row r="1559" spans="1:2" x14ac:dyDescent="0.3">
      <c r="A1559" s="66" t="s">
        <v>1771</v>
      </c>
      <c r="B1559" s="67">
        <v>0</v>
      </c>
    </row>
    <row r="1560" spans="1:2" x14ac:dyDescent="0.3">
      <c r="A1560" s="66" t="s">
        <v>1772</v>
      </c>
      <c r="B1560" s="67">
        <v>0</v>
      </c>
    </row>
    <row r="1561" spans="1:2" x14ac:dyDescent="0.3">
      <c r="A1561" s="66" t="s">
        <v>1773</v>
      </c>
      <c r="B1561" s="67">
        <v>0</v>
      </c>
    </row>
    <row r="1562" spans="1:2" x14ac:dyDescent="0.3">
      <c r="A1562" s="66" t="s">
        <v>1774</v>
      </c>
      <c r="B1562" s="67">
        <v>0</v>
      </c>
    </row>
    <row r="1563" spans="1:2" x14ac:dyDescent="0.3">
      <c r="A1563" s="66" t="s">
        <v>1775</v>
      </c>
      <c r="B1563" s="67">
        <v>0</v>
      </c>
    </row>
    <row r="1564" spans="1:2" x14ac:dyDescent="0.3">
      <c r="A1564" s="66" t="s">
        <v>1776</v>
      </c>
      <c r="B1564" s="67">
        <v>0</v>
      </c>
    </row>
    <row r="1565" spans="1:2" x14ac:dyDescent="0.3">
      <c r="A1565" s="66" t="s">
        <v>1777</v>
      </c>
      <c r="B1565" s="67">
        <v>0</v>
      </c>
    </row>
    <row r="1566" spans="1:2" x14ac:dyDescent="0.3">
      <c r="A1566" s="66" t="s">
        <v>1778</v>
      </c>
      <c r="B1566" s="67">
        <v>0</v>
      </c>
    </row>
    <row r="1567" spans="1:2" x14ac:dyDescent="0.3">
      <c r="A1567" s="66" t="s">
        <v>1779</v>
      </c>
      <c r="B1567" s="67">
        <v>0</v>
      </c>
    </row>
    <row r="1568" spans="1:2" x14ac:dyDescent="0.3">
      <c r="A1568" s="66" t="s">
        <v>1780</v>
      </c>
      <c r="B1568" s="67">
        <v>-162266.11000000002</v>
      </c>
    </row>
    <row r="1569" spans="1:2" x14ac:dyDescent="0.3">
      <c r="A1569" s="66" t="s">
        <v>1781</v>
      </c>
      <c r="B1569" s="67">
        <v>266670.55</v>
      </c>
    </row>
    <row r="1570" spans="1:2" x14ac:dyDescent="0.3">
      <c r="A1570" s="66" t="s">
        <v>1782</v>
      </c>
      <c r="B1570" s="67">
        <v>95046.549999999988</v>
      </c>
    </row>
    <row r="1571" spans="1:2" x14ac:dyDescent="0.3">
      <c r="A1571" s="66" t="s">
        <v>1783</v>
      </c>
      <c r="B1571" s="67">
        <v>5791.82</v>
      </c>
    </row>
    <row r="1572" spans="1:2" x14ac:dyDescent="0.3">
      <c r="A1572" s="66" t="s">
        <v>1784</v>
      </c>
      <c r="B1572" s="67">
        <v>6623.02</v>
      </c>
    </row>
    <row r="1573" spans="1:2" x14ac:dyDescent="0.3">
      <c r="A1573" s="66" t="s">
        <v>1785</v>
      </c>
      <c r="B1573" s="67">
        <v>1439.52</v>
      </c>
    </row>
    <row r="1574" spans="1:2" x14ac:dyDescent="0.3">
      <c r="A1574" s="66" t="s">
        <v>1786</v>
      </c>
      <c r="B1574" s="67">
        <v>-67.560000000000031</v>
      </c>
    </row>
    <row r="1575" spans="1:2" x14ac:dyDescent="0.3">
      <c r="A1575" s="66" t="s">
        <v>1787</v>
      </c>
      <c r="B1575" s="67">
        <v>0</v>
      </c>
    </row>
    <row r="1576" spans="1:2" x14ac:dyDescent="0.3">
      <c r="A1576" s="66" t="s">
        <v>1788</v>
      </c>
      <c r="B1576" s="67">
        <v>0</v>
      </c>
    </row>
    <row r="1577" spans="1:2" x14ac:dyDescent="0.3">
      <c r="A1577" s="66" t="s">
        <v>1789</v>
      </c>
      <c r="B1577" s="67">
        <v>0</v>
      </c>
    </row>
    <row r="1578" spans="1:2" x14ac:dyDescent="0.3">
      <c r="A1578" s="66" t="s">
        <v>1790</v>
      </c>
      <c r="B1578" s="67">
        <v>0</v>
      </c>
    </row>
    <row r="1579" spans="1:2" x14ac:dyDescent="0.3">
      <c r="A1579" s="66" t="s">
        <v>1791</v>
      </c>
      <c r="B1579" s="67">
        <v>0</v>
      </c>
    </row>
    <row r="1580" spans="1:2" x14ac:dyDescent="0.3">
      <c r="A1580" s="66" t="s">
        <v>1792</v>
      </c>
      <c r="B1580" s="67">
        <v>0</v>
      </c>
    </row>
    <row r="1581" spans="1:2" x14ac:dyDescent="0.3">
      <c r="A1581" s="66" t="s">
        <v>1793</v>
      </c>
      <c r="B1581" s="67">
        <v>0</v>
      </c>
    </row>
    <row r="1582" spans="1:2" x14ac:dyDescent="0.3">
      <c r="A1582" s="66" t="s">
        <v>1794</v>
      </c>
      <c r="B1582" s="67">
        <v>0</v>
      </c>
    </row>
    <row r="1583" spans="1:2" x14ac:dyDescent="0.3">
      <c r="A1583" s="66" t="s">
        <v>1795</v>
      </c>
      <c r="B1583" s="67">
        <v>0</v>
      </c>
    </row>
    <row r="1584" spans="1:2" x14ac:dyDescent="0.3">
      <c r="A1584" s="66" t="s">
        <v>1796</v>
      </c>
      <c r="B1584" s="67">
        <v>0</v>
      </c>
    </row>
    <row r="1585" spans="1:2" x14ac:dyDescent="0.3">
      <c r="A1585" s="66" t="s">
        <v>1797</v>
      </c>
      <c r="B1585" s="67">
        <v>0</v>
      </c>
    </row>
    <row r="1586" spans="1:2" x14ac:dyDescent="0.3">
      <c r="A1586" s="66" t="s">
        <v>1798</v>
      </c>
      <c r="B1586" s="67">
        <v>0</v>
      </c>
    </row>
    <row r="1587" spans="1:2" x14ac:dyDescent="0.3">
      <c r="A1587" s="66" t="s">
        <v>1799</v>
      </c>
      <c r="B1587" s="67">
        <v>0</v>
      </c>
    </row>
    <row r="1588" spans="1:2" x14ac:dyDescent="0.3">
      <c r="A1588" s="66" t="s">
        <v>1800</v>
      </c>
      <c r="B1588" s="67">
        <v>0</v>
      </c>
    </row>
    <row r="1589" spans="1:2" x14ac:dyDescent="0.3">
      <c r="A1589" s="66" t="s">
        <v>1801</v>
      </c>
      <c r="B1589" s="67">
        <v>0</v>
      </c>
    </row>
    <row r="1590" spans="1:2" x14ac:dyDescent="0.3">
      <c r="A1590" s="66" t="s">
        <v>1802</v>
      </c>
      <c r="B1590" s="67">
        <v>0</v>
      </c>
    </row>
    <row r="1591" spans="1:2" x14ac:dyDescent="0.3">
      <c r="A1591" s="66" t="s">
        <v>1803</v>
      </c>
      <c r="B1591" s="67">
        <v>0</v>
      </c>
    </row>
    <row r="1592" spans="1:2" x14ac:dyDescent="0.3">
      <c r="A1592" s="66" t="s">
        <v>1804</v>
      </c>
      <c r="B1592" s="67">
        <v>0</v>
      </c>
    </row>
    <row r="1593" spans="1:2" x14ac:dyDescent="0.3">
      <c r="A1593" s="66" t="s">
        <v>1805</v>
      </c>
      <c r="B1593" s="67">
        <v>0</v>
      </c>
    </row>
    <row r="1594" spans="1:2" x14ac:dyDescent="0.3">
      <c r="A1594" s="66" t="s">
        <v>1806</v>
      </c>
      <c r="B1594" s="67">
        <v>0</v>
      </c>
    </row>
    <row r="1595" spans="1:2" x14ac:dyDescent="0.3">
      <c r="A1595" s="66" t="s">
        <v>1807</v>
      </c>
      <c r="B1595" s="67">
        <v>-332.12999999999994</v>
      </c>
    </row>
    <row r="1596" spans="1:2" x14ac:dyDescent="0.3">
      <c r="A1596" s="66" t="s">
        <v>1808</v>
      </c>
      <c r="B1596" s="67">
        <v>530.39</v>
      </c>
    </row>
    <row r="1597" spans="1:2" x14ac:dyDescent="0.3">
      <c r="A1597" s="66" t="s">
        <v>1809</v>
      </c>
      <c r="B1597" s="67">
        <v>189.37</v>
      </c>
    </row>
    <row r="1598" spans="1:2" x14ac:dyDescent="0.3">
      <c r="A1598" s="66" t="s">
        <v>1810</v>
      </c>
      <c r="B1598" s="67">
        <v>11.52</v>
      </c>
    </row>
    <row r="1599" spans="1:2" x14ac:dyDescent="0.3">
      <c r="A1599" s="66" t="s">
        <v>1811</v>
      </c>
      <c r="B1599" s="67">
        <v>12.410000000000002</v>
      </c>
    </row>
    <row r="1600" spans="1:2" x14ac:dyDescent="0.3">
      <c r="A1600" s="66" t="s">
        <v>1812</v>
      </c>
      <c r="B1600" s="67">
        <v>2.6000000000000005</v>
      </c>
    </row>
    <row r="1601" spans="1:2" x14ac:dyDescent="0.3">
      <c r="A1601" s="66" t="s">
        <v>1813</v>
      </c>
      <c r="B1601" s="67">
        <v>-0.11999999999999993</v>
      </c>
    </row>
    <row r="1602" spans="1:2" x14ac:dyDescent="0.3">
      <c r="A1602" s="66" t="s">
        <v>1814</v>
      </c>
      <c r="B1602" s="67">
        <v>0</v>
      </c>
    </row>
    <row r="1603" spans="1:2" x14ac:dyDescent="0.3">
      <c r="A1603" s="66" t="s">
        <v>1815</v>
      </c>
      <c r="B1603" s="67">
        <v>0</v>
      </c>
    </row>
    <row r="1604" spans="1:2" x14ac:dyDescent="0.3">
      <c r="A1604" s="66" t="s">
        <v>1816</v>
      </c>
      <c r="B1604" s="67">
        <v>0</v>
      </c>
    </row>
    <row r="1605" spans="1:2" x14ac:dyDescent="0.3">
      <c r="A1605" s="66" t="s">
        <v>1817</v>
      </c>
      <c r="B1605" s="67">
        <v>0</v>
      </c>
    </row>
    <row r="1606" spans="1:2" x14ac:dyDescent="0.3">
      <c r="A1606" s="66" t="s">
        <v>1818</v>
      </c>
      <c r="B1606" s="67">
        <v>0</v>
      </c>
    </row>
    <row r="1607" spans="1:2" x14ac:dyDescent="0.3">
      <c r="A1607" s="66" t="s">
        <v>1819</v>
      </c>
      <c r="B1607" s="67">
        <v>-51425.810000000005</v>
      </c>
    </row>
    <row r="1608" spans="1:2" x14ac:dyDescent="0.3">
      <c r="A1608" s="66" t="s">
        <v>1820</v>
      </c>
      <c r="B1608" s="67">
        <v>76963.180000000008</v>
      </c>
    </row>
    <row r="1609" spans="1:2" x14ac:dyDescent="0.3">
      <c r="A1609" s="66" t="s">
        <v>1821</v>
      </c>
      <c r="B1609" s="67">
        <v>27338.309999999998</v>
      </c>
    </row>
    <row r="1610" spans="1:2" x14ac:dyDescent="0.3">
      <c r="A1610" s="66" t="s">
        <v>1822</v>
      </c>
      <c r="B1610" s="67">
        <v>1698.09</v>
      </c>
    </row>
    <row r="1611" spans="1:2" x14ac:dyDescent="0.3">
      <c r="A1611" s="66" t="s">
        <v>1823</v>
      </c>
      <c r="B1611" s="67">
        <v>1854.5600000000004</v>
      </c>
    </row>
    <row r="1612" spans="1:2" x14ac:dyDescent="0.3">
      <c r="A1612" s="66" t="s">
        <v>1824</v>
      </c>
      <c r="B1612" s="67">
        <v>391.31000000000006</v>
      </c>
    </row>
    <row r="1613" spans="1:2" x14ac:dyDescent="0.3">
      <c r="A1613" s="66" t="s">
        <v>1825</v>
      </c>
      <c r="B1613" s="67">
        <v>-18.719999999999992</v>
      </c>
    </row>
    <row r="1614" spans="1:2" x14ac:dyDescent="0.3">
      <c r="A1614" s="66" t="s">
        <v>1826</v>
      </c>
      <c r="B1614" s="67">
        <v>2.0000000000000462E-2</v>
      </c>
    </row>
    <row r="1615" spans="1:2" x14ac:dyDescent="0.3">
      <c r="A1615" s="66" t="s">
        <v>1827</v>
      </c>
      <c r="B1615" s="67">
        <v>0</v>
      </c>
    </row>
    <row r="1616" spans="1:2" x14ac:dyDescent="0.3">
      <c r="A1616" s="66" t="s">
        <v>1828</v>
      </c>
      <c r="B1616" s="67">
        <v>0</v>
      </c>
    </row>
    <row r="1617" spans="1:2" x14ac:dyDescent="0.3">
      <c r="A1617" s="66" t="s">
        <v>1829</v>
      </c>
      <c r="B1617" s="67">
        <v>0</v>
      </c>
    </row>
    <row r="1618" spans="1:2" x14ac:dyDescent="0.3">
      <c r="A1618" s="66" t="s">
        <v>1830</v>
      </c>
      <c r="B1618" s="67">
        <v>0</v>
      </c>
    </row>
    <row r="1619" spans="1:2" x14ac:dyDescent="0.3">
      <c r="A1619" s="66" t="s">
        <v>1831</v>
      </c>
      <c r="B1619" s="67">
        <v>0</v>
      </c>
    </row>
    <row r="1620" spans="1:2" x14ac:dyDescent="0.3">
      <c r="A1620" s="66" t="s">
        <v>1832</v>
      </c>
      <c r="B1620" s="67">
        <v>0</v>
      </c>
    </row>
    <row r="1621" spans="1:2" x14ac:dyDescent="0.3">
      <c r="A1621" s="66" t="s">
        <v>1833</v>
      </c>
      <c r="B1621" s="67">
        <v>0</v>
      </c>
    </row>
    <row r="1622" spans="1:2" x14ac:dyDescent="0.3">
      <c r="A1622" s="66" t="s">
        <v>1834</v>
      </c>
      <c r="B1622" s="67">
        <v>0</v>
      </c>
    </row>
    <row r="1623" spans="1:2" x14ac:dyDescent="0.3">
      <c r="A1623" s="66" t="s">
        <v>1835</v>
      </c>
      <c r="B1623" s="67">
        <v>0</v>
      </c>
    </row>
    <row r="1624" spans="1:2" x14ac:dyDescent="0.3">
      <c r="A1624" s="66" t="s">
        <v>1836</v>
      </c>
      <c r="B1624" s="67">
        <v>0</v>
      </c>
    </row>
    <row r="1625" spans="1:2" x14ac:dyDescent="0.3">
      <c r="A1625" s="66" t="s">
        <v>1837</v>
      </c>
      <c r="B1625" s="67">
        <v>0</v>
      </c>
    </row>
    <row r="1626" spans="1:2" x14ac:dyDescent="0.3">
      <c r="A1626" s="66" t="s">
        <v>1838</v>
      </c>
      <c r="B1626" s="67">
        <v>0</v>
      </c>
    </row>
    <row r="1627" spans="1:2" x14ac:dyDescent="0.3">
      <c r="A1627" s="66" t="s">
        <v>1839</v>
      </c>
      <c r="B1627" s="67">
        <v>0</v>
      </c>
    </row>
    <row r="1628" spans="1:2" x14ac:dyDescent="0.3">
      <c r="A1628" s="66" t="s">
        <v>1840</v>
      </c>
      <c r="B1628" s="67">
        <v>0</v>
      </c>
    </row>
    <row r="1629" spans="1:2" x14ac:dyDescent="0.3">
      <c r="A1629" s="66" t="s">
        <v>1841</v>
      </c>
      <c r="B1629" s="67">
        <v>0</v>
      </c>
    </row>
    <row r="1630" spans="1:2" x14ac:dyDescent="0.3">
      <c r="A1630" s="66" t="s">
        <v>1842</v>
      </c>
      <c r="B1630" s="67">
        <v>0</v>
      </c>
    </row>
    <row r="1631" spans="1:2" x14ac:dyDescent="0.3">
      <c r="A1631" s="66" t="s">
        <v>1843</v>
      </c>
      <c r="B1631" s="67">
        <v>0</v>
      </c>
    </row>
    <row r="1632" spans="1:2" x14ac:dyDescent="0.3">
      <c r="A1632" s="66" t="s">
        <v>1844</v>
      </c>
      <c r="B1632" s="67">
        <v>0</v>
      </c>
    </row>
    <row r="1633" spans="1:2" x14ac:dyDescent="0.3">
      <c r="A1633" s="66" t="s">
        <v>1845</v>
      </c>
      <c r="B1633" s="67">
        <v>0</v>
      </c>
    </row>
    <row r="1634" spans="1:2" x14ac:dyDescent="0.3">
      <c r="A1634" s="66" t="s">
        <v>1846</v>
      </c>
      <c r="B1634" s="67">
        <v>-767.93999999999994</v>
      </c>
    </row>
    <row r="1635" spans="1:2" x14ac:dyDescent="0.3">
      <c r="A1635" s="66" t="s">
        <v>1847</v>
      </c>
      <c r="B1635" s="67">
        <v>1225.8200000000002</v>
      </c>
    </row>
    <row r="1636" spans="1:2" x14ac:dyDescent="0.3">
      <c r="A1636" s="66" t="s">
        <v>1848</v>
      </c>
      <c r="B1636" s="67">
        <v>414.12999999999994</v>
      </c>
    </row>
    <row r="1637" spans="1:2" x14ac:dyDescent="0.3">
      <c r="A1637" s="66" t="s">
        <v>1849</v>
      </c>
      <c r="B1637" s="67">
        <v>25.87</v>
      </c>
    </row>
    <row r="1638" spans="1:2" x14ac:dyDescent="0.3">
      <c r="A1638" s="66" t="s">
        <v>1850</v>
      </c>
      <c r="B1638" s="67">
        <v>28.700000000000003</v>
      </c>
    </row>
    <row r="1639" spans="1:2" x14ac:dyDescent="0.3">
      <c r="A1639" s="66" t="s">
        <v>1851</v>
      </c>
      <c r="B1639" s="67">
        <v>-0.17000000000000004</v>
      </c>
    </row>
    <row r="1640" spans="1:2" x14ac:dyDescent="0.3">
      <c r="A1640" s="66" t="s">
        <v>1852</v>
      </c>
      <c r="B1640" s="67">
        <v>-0.5</v>
      </c>
    </row>
    <row r="1641" spans="1:2" x14ac:dyDescent="0.3">
      <c r="A1641" s="66" t="s">
        <v>1853</v>
      </c>
      <c r="B1641" s="67">
        <v>2.0000000000000007E-2</v>
      </c>
    </row>
    <row r="1642" spans="1:2" x14ac:dyDescent="0.3">
      <c r="A1642" s="66" t="s">
        <v>1854</v>
      </c>
      <c r="B1642" s="67">
        <v>0</v>
      </c>
    </row>
    <row r="1643" spans="1:2" x14ac:dyDescent="0.3">
      <c r="A1643" s="66" t="s">
        <v>1855</v>
      </c>
      <c r="B1643" s="67">
        <v>0</v>
      </c>
    </row>
    <row r="1644" spans="1:2" x14ac:dyDescent="0.3">
      <c r="A1644" s="66" t="s">
        <v>1856</v>
      </c>
      <c r="B1644" s="67">
        <v>0</v>
      </c>
    </row>
    <row r="1645" spans="1:2" x14ac:dyDescent="0.3">
      <c r="A1645" s="66" t="s">
        <v>1857</v>
      </c>
      <c r="B1645" s="67">
        <v>0</v>
      </c>
    </row>
    <row r="1646" spans="1:2" x14ac:dyDescent="0.3">
      <c r="A1646" s="66" t="s">
        <v>1858</v>
      </c>
      <c r="B1646" s="67">
        <v>0</v>
      </c>
    </row>
    <row r="1647" spans="1:2" x14ac:dyDescent="0.3">
      <c r="A1647" s="66" t="s">
        <v>1859</v>
      </c>
      <c r="B1647" s="67">
        <v>0</v>
      </c>
    </row>
    <row r="1648" spans="1:2" x14ac:dyDescent="0.3">
      <c r="A1648" s="66" t="s">
        <v>1860</v>
      </c>
      <c r="B1648" s="67">
        <v>0</v>
      </c>
    </row>
    <row r="1649" spans="1:2" x14ac:dyDescent="0.3">
      <c r="A1649" s="66" t="s">
        <v>1861</v>
      </c>
      <c r="B1649" s="67">
        <v>0</v>
      </c>
    </row>
    <row r="1650" spans="1:2" x14ac:dyDescent="0.3">
      <c r="A1650" s="66" t="s">
        <v>1862</v>
      </c>
      <c r="B1650" s="67">
        <v>0</v>
      </c>
    </row>
    <row r="1651" spans="1:2" x14ac:dyDescent="0.3">
      <c r="A1651" s="66" t="s">
        <v>1863</v>
      </c>
      <c r="B1651" s="67">
        <v>0</v>
      </c>
    </row>
    <row r="1652" spans="1:2" x14ac:dyDescent="0.3">
      <c r="A1652" s="66" t="s">
        <v>1864</v>
      </c>
      <c r="B1652" s="67">
        <v>0</v>
      </c>
    </row>
    <row r="1653" spans="1:2" x14ac:dyDescent="0.3">
      <c r="A1653" s="66" t="s">
        <v>1865</v>
      </c>
      <c r="B1653" s="67">
        <v>0</v>
      </c>
    </row>
    <row r="1654" spans="1:2" x14ac:dyDescent="0.3">
      <c r="A1654" s="66" t="s">
        <v>1866</v>
      </c>
      <c r="B1654" s="67">
        <v>0</v>
      </c>
    </row>
    <row r="1655" spans="1:2" x14ac:dyDescent="0.3">
      <c r="A1655" s="66" t="s">
        <v>1867</v>
      </c>
      <c r="B1655" s="67">
        <v>0</v>
      </c>
    </row>
    <row r="1656" spans="1:2" x14ac:dyDescent="0.3">
      <c r="A1656" s="66" t="s">
        <v>1868</v>
      </c>
      <c r="B1656" s="67">
        <v>0</v>
      </c>
    </row>
    <row r="1657" spans="1:2" x14ac:dyDescent="0.3">
      <c r="A1657" s="66" t="s">
        <v>1869</v>
      </c>
      <c r="B1657" s="67">
        <v>0</v>
      </c>
    </row>
    <row r="1658" spans="1:2" x14ac:dyDescent="0.3">
      <c r="A1658" s="66" t="s">
        <v>1870</v>
      </c>
      <c r="B1658" s="67">
        <v>0</v>
      </c>
    </row>
    <row r="1659" spans="1:2" x14ac:dyDescent="0.3">
      <c r="A1659" s="66" t="s">
        <v>1871</v>
      </c>
      <c r="B1659" s="67">
        <v>-219025.80000000002</v>
      </c>
    </row>
    <row r="1660" spans="1:2" x14ac:dyDescent="0.3">
      <c r="A1660" s="66" t="s">
        <v>1872</v>
      </c>
      <c r="B1660" s="67">
        <v>338918.90000000008</v>
      </c>
    </row>
    <row r="1661" spans="1:2" x14ac:dyDescent="0.3">
      <c r="A1661" s="66" t="s">
        <v>1873</v>
      </c>
      <c r="B1661" s="67">
        <v>116987.23000000001</v>
      </c>
    </row>
    <row r="1662" spans="1:2" x14ac:dyDescent="0.3">
      <c r="A1662" s="66" t="s">
        <v>1874</v>
      </c>
      <c r="B1662" s="67">
        <v>7588.65</v>
      </c>
    </row>
    <row r="1663" spans="1:2" x14ac:dyDescent="0.3">
      <c r="A1663" s="66" t="s">
        <v>1875</v>
      </c>
      <c r="B1663" s="67">
        <v>8183.380000000001</v>
      </c>
    </row>
    <row r="1664" spans="1:2" x14ac:dyDescent="0.3">
      <c r="A1664" s="66" t="s">
        <v>1876</v>
      </c>
      <c r="B1664" s="67">
        <v>1768.68</v>
      </c>
    </row>
    <row r="1665" spans="1:2" x14ac:dyDescent="0.3">
      <c r="A1665" s="66" t="s">
        <v>1877</v>
      </c>
      <c r="B1665" s="67">
        <v>-85.179999999999978</v>
      </c>
    </row>
    <row r="1666" spans="1:2" x14ac:dyDescent="0.3">
      <c r="A1666" s="66" t="s">
        <v>1878</v>
      </c>
      <c r="B1666" s="67">
        <v>0</v>
      </c>
    </row>
    <row r="1667" spans="1:2" x14ac:dyDescent="0.3">
      <c r="A1667" s="66" t="s">
        <v>1879</v>
      </c>
      <c r="B1667" s="67">
        <v>0</v>
      </c>
    </row>
    <row r="1668" spans="1:2" x14ac:dyDescent="0.3">
      <c r="A1668" s="66" t="s">
        <v>1880</v>
      </c>
      <c r="B1668" s="67">
        <v>0</v>
      </c>
    </row>
    <row r="1669" spans="1:2" x14ac:dyDescent="0.3">
      <c r="A1669" s="66" t="s">
        <v>1881</v>
      </c>
      <c r="B1669" s="67">
        <v>0</v>
      </c>
    </row>
    <row r="1670" spans="1:2" x14ac:dyDescent="0.3">
      <c r="A1670" s="66" t="s">
        <v>1882</v>
      </c>
      <c r="B1670" s="67">
        <v>0</v>
      </c>
    </row>
    <row r="1671" spans="1:2" x14ac:dyDescent="0.3">
      <c r="A1671" s="66" t="s">
        <v>1883</v>
      </c>
      <c r="B1671" s="67">
        <v>0</v>
      </c>
    </row>
    <row r="1672" spans="1:2" x14ac:dyDescent="0.3">
      <c r="A1672" s="66" t="s">
        <v>1884</v>
      </c>
      <c r="B1672" s="67">
        <v>0</v>
      </c>
    </row>
    <row r="1673" spans="1:2" x14ac:dyDescent="0.3">
      <c r="A1673" s="66" t="s">
        <v>1885</v>
      </c>
      <c r="B1673" s="67">
        <v>0</v>
      </c>
    </row>
    <row r="1674" spans="1:2" x14ac:dyDescent="0.3">
      <c r="A1674" s="66" t="s">
        <v>1886</v>
      </c>
      <c r="B1674" s="67">
        <v>0</v>
      </c>
    </row>
    <row r="1675" spans="1:2" x14ac:dyDescent="0.3">
      <c r="A1675" s="66" t="s">
        <v>1887</v>
      </c>
      <c r="B1675" s="67">
        <v>0</v>
      </c>
    </row>
    <row r="1676" spans="1:2" x14ac:dyDescent="0.3">
      <c r="A1676" s="66" t="s">
        <v>1888</v>
      </c>
      <c r="B1676" s="67">
        <v>0</v>
      </c>
    </row>
    <row r="1677" spans="1:2" x14ac:dyDescent="0.3">
      <c r="A1677" s="66" t="s">
        <v>1889</v>
      </c>
      <c r="B1677" s="67">
        <v>0</v>
      </c>
    </row>
    <row r="1678" spans="1:2" x14ac:dyDescent="0.3">
      <c r="A1678" s="66" t="s">
        <v>1890</v>
      </c>
      <c r="B1678" s="67">
        <v>0</v>
      </c>
    </row>
    <row r="1679" spans="1:2" x14ac:dyDescent="0.3">
      <c r="A1679" s="66" t="s">
        <v>1891</v>
      </c>
      <c r="B1679" s="67">
        <v>0</v>
      </c>
    </row>
    <row r="1680" spans="1:2" x14ac:dyDescent="0.3">
      <c r="A1680" s="66" t="s">
        <v>1892</v>
      </c>
      <c r="B1680" s="67">
        <v>0</v>
      </c>
    </row>
    <row r="1681" spans="1:2" x14ac:dyDescent="0.3">
      <c r="A1681" s="66" t="s">
        <v>1893</v>
      </c>
      <c r="B1681" s="67">
        <v>0</v>
      </c>
    </row>
    <row r="1682" spans="1:2" x14ac:dyDescent="0.3">
      <c r="A1682" s="66" t="s">
        <v>1894</v>
      </c>
      <c r="B1682" s="67">
        <v>0</v>
      </c>
    </row>
    <row r="1683" spans="1:2" x14ac:dyDescent="0.3">
      <c r="A1683" s="66" t="s">
        <v>1895</v>
      </c>
      <c r="B1683" s="67">
        <v>0</v>
      </c>
    </row>
    <row r="1684" spans="1:2" x14ac:dyDescent="0.3">
      <c r="A1684" s="66" t="s">
        <v>1896</v>
      </c>
      <c r="B1684" s="67">
        <v>0</v>
      </c>
    </row>
    <row r="1685" spans="1:2" x14ac:dyDescent="0.3">
      <c r="A1685" s="66" t="s">
        <v>1897</v>
      </c>
      <c r="B1685" s="67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D0782-414E-47C2-ABA8-5E29E0565A17}">
  <dimension ref="A3:K55"/>
  <sheetViews>
    <sheetView zoomScale="120" zoomScaleNormal="120" workbookViewId="0">
      <selection activeCell="H6" sqref="H6"/>
    </sheetView>
  </sheetViews>
  <sheetFormatPr defaultRowHeight="13" x14ac:dyDescent="0.3"/>
  <cols>
    <col min="1" max="1" width="13.296875" bestFit="1" customWidth="1"/>
    <col min="2" max="2" width="21.296875" bestFit="1" customWidth="1"/>
    <col min="3" max="3" width="18.296875" bestFit="1" customWidth="1"/>
    <col min="4" max="4" width="18.8984375" bestFit="1" customWidth="1"/>
    <col min="5" max="5" width="16.5" bestFit="1" customWidth="1"/>
    <col min="6" max="6" width="17.69921875" bestFit="1" customWidth="1"/>
    <col min="7" max="7" width="23.09765625" bestFit="1" customWidth="1"/>
    <col min="8" max="8" width="24.3984375" bestFit="1" customWidth="1"/>
    <col min="10" max="10" width="12.796875" bestFit="1" customWidth="1"/>
  </cols>
  <sheetData>
    <row r="3" spans="1:11" x14ac:dyDescent="0.3">
      <c r="A3" s="56" t="s">
        <v>204</v>
      </c>
      <c r="B3" t="s">
        <v>206</v>
      </c>
      <c r="C3" t="s">
        <v>207</v>
      </c>
      <c r="D3" t="s">
        <v>208</v>
      </c>
      <c r="E3" t="s">
        <v>209</v>
      </c>
      <c r="F3" t="s">
        <v>210</v>
      </c>
      <c r="G3" t="s">
        <v>211</v>
      </c>
      <c r="H3" t="s">
        <v>212</v>
      </c>
    </row>
    <row r="4" spans="1:11" x14ac:dyDescent="0.3">
      <c r="A4">
        <v>2025</v>
      </c>
      <c r="B4" s="57">
        <v>1742567682.5999997</v>
      </c>
      <c r="C4" s="57">
        <v>568669.24</v>
      </c>
      <c r="D4" s="57">
        <v>-1875833.4000000001</v>
      </c>
      <c r="E4" s="57">
        <v>1677916096.46</v>
      </c>
      <c r="F4" s="57">
        <v>44526005.140000023</v>
      </c>
      <c r="G4" s="57">
        <v>8459.9000000000015</v>
      </c>
      <c r="H4" s="57">
        <v>18809956.939999994</v>
      </c>
    </row>
    <row r="5" spans="1:11" x14ac:dyDescent="0.3">
      <c r="A5">
        <v>2024</v>
      </c>
      <c r="B5" s="57">
        <v>15835012.210000001</v>
      </c>
      <c r="C5" s="57">
        <v>0</v>
      </c>
      <c r="D5" s="57">
        <v>-1149333.9900000002</v>
      </c>
      <c r="E5" s="57">
        <v>9599383.8799999971</v>
      </c>
      <c r="F5" s="57">
        <v>-7291.0700000000024</v>
      </c>
      <c r="G5" s="57">
        <v>6871.430000000003</v>
      </c>
      <c r="H5" s="57">
        <v>5086713.9799999995</v>
      </c>
      <c r="J5" s="58"/>
    </row>
    <row r="6" spans="1:11" x14ac:dyDescent="0.3">
      <c r="A6" s="89">
        <v>2023</v>
      </c>
      <c r="B6" s="73">
        <v>4598988.2299999977</v>
      </c>
      <c r="C6" s="94">
        <v>5623.29</v>
      </c>
      <c r="D6" s="94">
        <v>-196355.32999999996</v>
      </c>
      <c r="E6" s="94">
        <v>1549317.6099999999</v>
      </c>
      <c r="F6" s="94">
        <v>67.860000000000014</v>
      </c>
      <c r="G6" s="94">
        <v>5515.4299999999976</v>
      </c>
      <c r="H6" s="94">
        <v>2853355.2899999991</v>
      </c>
      <c r="I6" s="89" t="s">
        <v>1900</v>
      </c>
      <c r="J6" s="90" t="s">
        <v>1899</v>
      </c>
      <c r="K6" s="57"/>
    </row>
    <row r="7" spans="1:11" x14ac:dyDescent="0.3">
      <c r="A7">
        <v>2022</v>
      </c>
      <c r="B7" s="57">
        <v>2424766.8699999996</v>
      </c>
      <c r="C7" s="57">
        <v>0</v>
      </c>
      <c r="D7" s="57">
        <v>-121934.53000000001</v>
      </c>
      <c r="E7" s="57">
        <v>1014007.8599999999</v>
      </c>
      <c r="F7" s="57">
        <v>52.100000000000016</v>
      </c>
      <c r="G7" s="57">
        <v>5104.7499999999973</v>
      </c>
      <c r="H7" s="57">
        <v>1283667.6299999992</v>
      </c>
    </row>
    <row r="8" spans="1:11" x14ac:dyDescent="0.3">
      <c r="A8">
        <v>2021</v>
      </c>
      <c r="B8" s="57">
        <v>987706.89000000013</v>
      </c>
      <c r="C8" s="57">
        <v>0</v>
      </c>
      <c r="D8" s="57">
        <v>-165658.78000000003</v>
      </c>
      <c r="E8" s="57">
        <v>387256.58</v>
      </c>
      <c r="F8" s="57">
        <v>-1780.1399999999992</v>
      </c>
      <c r="G8" s="57">
        <v>7272.85</v>
      </c>
      <c r="H8" s="57">
        <v>429298.81999999989</v>
      </c>
    </row>
    <row r="9" spans="1:11" x14ac:dyDescent="0.3">
      <c r="A9">
        <v>2020</v>
      </c>
      <c r="B9" s="57">
        <v>352204.01</v>
      </c>
      <c r="C9" s="57">
        <v>0</v>
      </c>
      <c r="D9" s="57">
        <v>-81019.5</v>
      </c>
      <c r="E9" s="57">
        <v>23089.909999999996</v>
      </c>
      <c r="F9" s="57">
        <v>185.19000000000005</v>
      </c>
      <c r="G9" s="57">
        <v>5887.7800000000034</v>
      </c>
      <c r="H9" s="57">
        <v>242021.63</v>
      </c>
    </row>
    <row r="10" spans="1:11" x14ac:dyDescent="0.3">
      <c r="A10">
        <v>2019</v>
      </c>
      <c r="B10" s="57">
        <v>293648.65999999992</v>
      </c>
      <c r="C10" s="57">
        <v>0</v>
      </c>
      <c r="D10" s="57">
        <v>-27403.01</v>
      </c>
      <c r="E10" s="57">
        <v>38077.289999999994</v>
      </c>
      <c r="F10" s="57">
        <v>-100.17999999999999</v>
      </c>
      <c r="G10" s="57">
        <v>13386.71</v>
      </c>
      <c r="H10" s="57">
        <v>214881.83000000002</v>
      </c>
    </row>
    <row r="11" spans="1:11" x14ac:dyDescent="0.3">
      <c r="A11">
        <v>2018</v>
      </c>
      <c r="B11" s="57">
        <v>152637.61000000002</v>
      </c>
      <c r="C11" s="57">
        <v>0</v>
      </c>
      <c r="D11" s="57">
        <v>0</v>
      </c>
      <c r="E11" s="57">
        <v>10218.869999999999</v>
      </c>
      <c r="F11" s="57">
        <v>0</v>
      </c>
      <c r="G11" s="57">
        <v>41467.97</v>
      </c>
      <c r="H11" s="57">
        <v>100950.77</v>
      </c>
    </row>
    <row r="12" spans="1:11" x14ac:dyDescent="0.3">
      <c r="A12">
        <v>2017</v>
      </c>
      <c r="B12" s="57">
        <v>65027.270000000004</v>
      </c>
      <c r="C12" s="57">
        <v>0</v>
      </c>
      <c r="D12" s="57">
        <v>0</v>
      </c>
      <c r="E12" s="57">
        <v>5092.8999999999996</v>
      </c>
      <c r="F12" s="57">
        <v>0</v>
      </c>
      <c r="G12" s="57">
        <v>1131.5500000000002</v>
      </c>
      <c r="H12" s="57">
        <v>58802.819999999992</v>
      </c>
    </row>
    <row r="13" spans="1:11" x14ac:dyDescent="0.3">
      <c r="A13">
        <v>2016</v>
      </c>
      <c r="B13" s="57">
        <v>62108.710000000006</v>
      </c>
      <c r="C13" s="57">
        <v>0</v>
      </c>
      <c r="D13" s="57">
        <v>0</v>
      </c>
      <c r="E13" s="57">
        <v>5346.2800000000007</v>
      </c>
      <c r="F13" s="57">
        <v>0</v>
      </c>
      <c r="G13" s="57">
        <v>15879.750000000005</v>
      </c>
      <c r="H13" s="57">
        <v>40882.680000000008</v>
      </c>
    </row>
    <row r="14" spans="1:11" x14ac:dyDescent="0.3">
      <c r="A14">
        <v>2015</v>
      </c>
      <c r="B14" s="57">
        <v>34003.049999999996</v>
      </c>
      <c r="C14" s="57">
        <v>0</v>
      </c>
      <c r="D14" s="57">
        <v>0</v>
      </c>
      <c r="E14" s="57">
        <v>4786.9900000000007</v>
      </c>
      <c r="F14" s="57">
        <v>0</v>
      </c>
      <c r="G14" s="57">
        <v>814.47</v>
      </c>
      <c r="H14" s="57">
        <v>28401.59</v>
      </c>
    </row>
    <row r="15" spans="1:11" x14ac:dyDescent="0.3">
      <c r="A15">
        <v>2014</v>
      </c>
      <c r="B15" s="57">
        <v>42772.81</v>
      </c>
      <c r="C15" s="57">
        <v>0</v>
      </c>
      <c r="D15" s="57">
        <v>0</v>
      </c>
      <c r="E15" s="57">
        <v>3933.8900000000003</v>
      </c>
      <c r="F15" s="57">
        <v>0</v>
      </c>
      <c r="G15" s="57">
        <v>452.29000000000008</v>
      </c>
      <c r="H15" s="57">
        <v>38386.630000000005</v>
      </c>
    </row>
    <row r="16" spans="1:11" x14ac:dyDescent="0.3">
      <c r="A16">
        <v>2013</v>
      </c>
      <c r="B16" s="57">
        <v>31603.15</v>
      </c>
      <c r="C16" s="57">
        <v>0</v>
      </c>
      <c r="D16" s="57">
        <v>0</v>
      </c>
      <c r="E16" s="57">
        <v>11.999999999999995</v>
      </c>
      <c r="F16" s="57">
        <v>0</v>
      </c>
      <c r="G16" s="57">
        <v>479.58000000000004</v>
      </c>
      <c r="H16" s="57">
        <v>31111.569999999992</v>
      </c>
    </row>
    <row r="17" spans="1:8" x14ac:dyDescent="0.3">
      <c r="A17">
        <v>2012</v>
      </c>
      <c r="B17" s="57">
        <v>27067.67</v>
      </c>
      <c r="C17" s="57">
        <v>0</v>
      </c>
      <c r="D17" s="57">
        <v>0</v>
      </c>
      <c r="E17" s="57">
        <v>5.9999999999999982</v>
      </c>
      <c r="F17" s="57">
        <v>0</v>
      </c>
      <c r="G17" s="57">
        <v>458.59999999999997</v>
      </c>
      <c r="H17" s="57">
        <v>26603.07</v>
      </c>
    </row>
    <row r="18" spans="1:8" x14ac:dyDescent="0.3">
      <c r="A18">
        <v>2011</v>
      </c>
      <c r="B18" s="57">
        <v>50179.829999999994</v>
      </c>
      <c r="C18" s="57">
        <v>0</v>
      </c>
      <c r="D18" s="57">
        <v>0</v>
      </c>
      <c r="E18" s="57">
        <v>2298.7399999999998</v>
      </c>
      <c r="F18" s="57">
        <v>0</v>
      </c>
      <c r="G18" s="57">
        <v>457.53000000000003</v>
      </c>
      <c r="H18" s="57">
        <v>47423.55999999999</v>
      </c>
    </row>
    <row r="19" spans="1:8" x14ac:dyDescent="0.3">
      <c r="A19">
        <v>2010</v>
      </c>
      <c r="B19" s="57">
        <v>25287.100000000006</v>
      </c>
      <c r="C19" s="57">
        <v>0</v>
      </c>
      <c r="D19" s="57">
        <v>0</v>
      </c>
      <c r="E19" s="57">
        <v>2264.5400000000004</v>
      </c>
      <c r="F19" s="57">
        <v>0</v>
      </c>
      <c r="G19" s="57">
        <v>589.43999999999994</v>
      </c>
      <c r="H19" s="57">
        <v>22433.12000000001</v>
      </c>
    </row>
    <row r="20" spans="1:8" x14ac:dyDescent="0.3">
      <c r="A20">
        <v>2009</v>
      </c>
      <c r="B20" s="57">
        <v>37543.040000000001</v>
      </c>
      <c r="C20" s="57">
        <v>0</v>
      </c>
      <c r="D20" s="57">
        <v>0</v>
      </c>
      <c r="E20" s="57">
        <v>2568.3899999999994</v>
      </c>
      <c r="F20" s="57">
        <v>0</v>
      </c>
      <c r="G20" s="57">
        <v>6180.6900000000023</v>
      </c>
      <c r="H20" s="57">
        <v>28793.959999999995</v>
      </c>
    </row>
    <row r="21" spans="1:8" x14ac:dyDescent="0.3">
      <c r="A21">
        <v>2008</v>
      </c>
      <c r="B21" s="57">
        <v>18628.460000000006</v>
      </c>
      <c r="C21" s="57">
        <v>0</v>
      </c>
      <c r="D21" s="57">
        <v>0</v>
      </c>
      <c r="E21" s="57">
        <v>2456.6</v>
      </c>
      <c r="F21" s="57">
        <v>0</v>
      </c>
      <c r="G21" s="57">
        <v>3750.8900000000008</v>
      </c>
      <c r="H21" s="57">
        <v>12420.970000000001</v>
      </c>
    </row>
    <row r="22" spans="1:8" x14ac:dyDescent="0.3">
      <c r="A22">
        <v>2007</v>
      </c>
      <c r="B22" s="57">
        <v>6936.34</v>
      </c>
      <c r="C22" s="57">
        <v>0</v>
      </c>
      <c r="D22" s="57">
        <v>0</v>
      </c>
      <c r="E22" s="57">
        <v>237.46</v>
      </c>
      <c r="F22" s="57">
        <v>0</v>
      </c>
      <c r="G22" s="57">
        <v>674.9000000000002</v>
      </c>
      <c r="H22" s="57">
        <v>6023.9800000000005</v>
      </c>
    </row>
    <row r="23" spans="1:8" x14ac:dyDescent="0.3">
      <c r="A23">
        <v>2006</v>
      </c>
      <c r="B23" s="57">
        <v>5965.2499999999991</v>
      </c>
      <c r="C23" s="57">
        <v>0</v>
      </c>
      <c r="D23" s="57">
        <v>0</v>
      </c>
      <c r="E23" s="57">
        <v>468.7000000000001</v>
      </c>
      <c r="F23" s="57">
        <v>0</v>
      </c>
      <c r="G23" s="57">
        <v>678.53999999999985</v>
      </c>
      <c r="H23" s="57">
        <v>4818.0099999999993</v>
      </c>
    </row>
    <row r="24" spans="1:8" x14ac:dyDescent="0.3">
      <c r="A24">
        <v>2005</v>
      </c>
      <c r="B24" s="57">
        <v>5188.0699999999988</v>
      </c>
      <c r="C24" s="57">
        <v>0</v>
      </c>
      <c r="D24" s="57">
        <v>0</v>
      </c>
      <c r="E24" s="57">
        <v>120.61</v>
      </c>
      <c r="F24" s="57">
        <v>0</v>
      </c>
      <c r="G24" s="57">
        <v>585.77999999999986</v>
      </c>
      <c r="H24" s="57">
        <v>4481.68</v>
      </c>
    </row>
    <row r="25" spans="1:8" x14ac:dyDescent="0.3">
      <c r="A25">
        <v>2004</v>
      </c>
      <c r="B25" s="57">
        <v>3702.7100000000009</v>
      </c>
      <c r="C25" s="57">
        <v>0</v>
      </c>
      <c r="D25" s="57">
        <v>0</v>
      </c>
      <c r="E25" s="57">
        <v>64.5</v>
      </c>
      <c r="F25" s="57">
        <v>0</v>
      </c>
      <c r="G25" s="57">
        <v>556.70000000000005</v>
      </c>
      <c r="H25" s="57">
        <v>3081.5099999999998</v>
      </c>
    </row>
    <row r="26" spans="1:8" x14ac:dyDescent="0.3">
      <c r="A26">
        <v>2003</v>
      </c>
      <c r="B26" s="57">
        <v>1898.44</v>
      </c>
      <c r="C26" s="57">
        <v>0</v>
      </c>
      <c r="D26" s="57">
        <v>0</v>
      </c>
      <c r="E26" s="57">
        <v>0</v>
      </c>
      <c r="F26" s="57">
        <v>0</v>
      </c>
      <c r="G26" s="57">
        <v>271.92999999999995</v>
      </c>
      <c r="H26" s="57">
        <v>1626.5100000000007</v>
      </c>
    </row>
    <row r="27" spans="1:8" x14ac:dyDescent="0.3">
      <c r="A27">
        <v>2002</v>
      </c>
      <c r="B27" s="57">
        <v>2235.9899999999998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2235.9899999999998</v>
      </c>
    </row>
    <row r="28" spans="1:8" x14ac:dyDescent="0.3">
      <c r="A28">
        <v>2001</v>
      </c>
      <c r="B28" s="57">
        <v>3605.5899999999992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  <c r="H28" s="57">
        <v>3605.5899999999992</v>
      </c>
    </row>
    <row r="29" spans="1:8" x14ac:dyDescent="0.3">
      <c r="A29">
        <v>2000</v>
      </c>
      <c r="B29" s="57">
        <v>4645.3200000000006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4645.3200000000006</v>
      </c>
    </row>
    <row r="30" spans="1:8" x14ac:dyDescent="0.3">
      <c r="A30">
        <v>1999</v>
      </c>
      <c r="B30" s="57">
        <v>2913.5299999999997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2913.5299999999997</v>
      </c>
    </row>
    <row r="31" spans="1:8" x14ac:dyDescent="0.3">
      <c r="A31">
        <v>1998</v>
      </c>
      <c r="B31" s="57">
        <v>2127.7799999999997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2127.7799999999997</v>
      </c>
    </row>
    <row r="32" spans="1:8" x14ac:dyDescent="0.3">
      <c r="A32">
        <v>1997</v>
      </c>
      <c r="B32" s="57">
        <v>438.68999999999983</v>
      </c>
      <c r="C32" s="57">
        <v>0</v>
      </c>
      <c r="D32" s="57">
        <v>0</v>
      </c>
      <c r="E32" s="57">
        <v>0</v>
      </c>
      <c r="F32" s="57">
        <v>0</v>
      </c>
      <c r="G32" s="57">
        <v>0</v>
      </c>
      <c r="H32" s="57">
        <v>438.68999999999983</v>
      </c>
    </row>
    <row r="33" spans="1:8" x14ac:dyDescent="0.3">
      <c r="A33">
        <v>1996</v>
      </c>
      <c r="B33" s="57">
        <v>353.3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353.3</v>
      </c>
    </row>
    <row r="34" spans="1:8" x14ac:dyDescent="0.3">
      <c r="A34">
        <v>1995</v>
      </c>
      <c r="B34" s="57">
        <v>291.71000000000009</v>
      </c>
      <c r="C34" s="57">
        <v>0</v>
      </c>
      <c r="D34" s="57">
        <v>0</v>
      </c>
      <c r="E34" s="57">
        <v>0</v>
      </c>
      <c r="F34" s="57">
        <v>0</v>
      </c>
      <c r="G34" s="57">
        <v>0</v>
      </c>
      <c r="H34" s="57">
        <v>291.71000000000009</v>
      </c>
    </row>
    <row r="35" spans="1:8" x14ac:dyDescent="0.3">
      <c r="A35">
        <v>1994</v>
      </c>
      <c r="B35" s="57">
        <v>0.03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0.03</v>
      </c>
    </row>
    <row r="36" spans="1:8" x14ac:dyDescent="0.3">
      <c r="A36">
        <v>1993</v>
      </c>
      <c r="B36" s="57">
        <v>219.34000000000006</v>
      </c>
      <c r="C36" s="57">
        <v>0</v>
      </c>
      <c r="D36" s="57">
        <v>0</v>
      </c>
      <c r="E36" s="57">
        <v>0</v>
      </c>
      <c r="F36" s="57">
        <v>0</v>
      </c>
      <c r="G36" s="57">
        <v>0</v>
      </c>
      <c r="H36" s="57">
        <v>219.34000000000006</v>
      </c>
    </row>
    <row r="37" spans="1:8" x14ac:dyDescent="0.3">
      <c r="A37">
        <v>1992</v>
      </c>
      <c r="B37" s="57">
        <v>252.17000000000004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252.17000000000004</v>
      </c>
    </row>
    <row r="38" spans="1:8" x14ac:dyDescent="0.3">
      <c r="A38">
        <v>1991</v>
      </c>
      <c r="B38" s="57">
        <v>282.43999999999994</v>
      </c>
      <c r="C38" s="57">
        <v>0</v>
      </c>
      <c r="D38" s="57">
        <v>0</v>
      </c>
      <c r="E38" s="57">
        <v>0</v>
      </c>
      <c r="F38" s="57">
        <v>0</v>
      </c>
      <c r="G38" s="57">
        <v>0</v>
      </c>
      <c r="H38" s="57">
        <v>282.43999999999994</v>
      </c>
    </row>
    <row r="39" spans="1:8" x14ac:dyDescent="0.3">
      <c r="A39">
        <v>1990</v>
      </c>
      <c r="B39" s="57">
        <v>328.96999999999991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328.96999999999991</v>
      </c>
    </row>
    <row r="40" spans="1:8" x14ac:dyDescent="0.3">
      <c r="A40">
        <v>1989</v>
      </c>
      <c r="B40" s="57">
        <v>338.38999999999993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  <c r="H40" s="57">
        <v>338.38999999999993</v>
      </c>
    </row>
    <row r="41" spans="1:8" x14ac:dyDescent="0.3">
      <c r="A41">
        <v>1988</v>
      </c>
      <c r="B41" s="57">
        <v>346.21999999999986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346.21999999999986</v>
      </c>
    </row>
    <row r="42" spans="1:8" x14ac:dyDescent="0.3">
      <c r="A42">
        <v>1987</v>
      </c>
      <c r="B42" s="57">
        <v>1052.0000000000005</v>
      </c>
      <c r="C42" s="57">
        <v>0</v>
      </c>
      <c r="D42" s="57">
        <v>0</v>
      </c>
      <c r="E42" s="57">
        <v>726.30999999999983</v>
      </c>
      <c r="F42" s="57">
        <v>0</v>
      </c>
      <c r="G42" s="57">
        <v>0</v>
      </c>
      <c r="H42" s="57">
        <v>325.68999999999988</v>
      </c>
    </row>
    <row r="43" spans="1:8" x14ac:dyDescent="0.3">
      <c r="A43">
        <v>1986</v>
      </c>
      <c r="B43" s="57">
        <v>831.25</v>
      </c>
      <c r="C43" s="57">
        <v>0</v>
      </c>
      <c r="D43" s="57">
        <v>0</v>
      </c>
      <c r="E43" s="57">
        <v>594.98000000000013</v>
      </c>
      <c r="F43" s="57">
        <v>0</v>
      </c>
      <c r="G43" s="57">
        <v>0</v>
      </c>
      <c r="H43" s="57">
        <v>236.27000000000004</v>
      </c>
    </row>
    <row r="44" spans="1:8" x14ac:dyDescent="0.3">
      <c r="A44">
        <v>1985</v>
      </c>
      <c r="B44" s="57">
        <v>744.81999999999982</v>
      </c>
      <c r="C44" s="57">
        <v>0</v>
      </c>
      <c r="D44" s="57">
        <v>0</v>
      </c>
      <c r="E44" s="57">
        <v>577.38999999999987</v>
      </c>
      <c r="F44" s="57">
        <v>0</v>
      </c>
      <c r="G44" s="57">
        <v>0</v>
      </c>
      <c r="H44" s="57">
        <v>167.42999999999998</v>
      </c>
    </row>
    <row r="45" spans="1:8" x14ac:dyDescent="0.3">
      <c r="A45">
        <v>1984</v>
      </c>
      <c r="B45" s="57">
        <v>535.85</v>
      </c>
      <c r="C45" s="57">
        <v>0</v>
      </c>
      <c r="D45" s="57">
        <v>0</v>
      </c>
      <c r="E45" s="57">
        <v>535.85</v>
      </c>
      <c r="F45" s="57">
        <v>0</v>
      </c>
      <c r="G45" s="57">
        <v>0</v>
      </c>
      <c r="H45" s="57">
        <v>0</v>
      </c>
    </row>
    <row r="46" spans="1:8" x14ac:dyDescent="0.3">
      <c r="A46">
        <v>1983</v>
      </c>
      <c r="B46" s="57">
        <v>125.18000000000005</v>
      </c>
      <c r="C46" s="57">
        <v>0</v>
      </c>
      <c r="D46" s="57">
        <v>0</v>
      </c>
      <c r="E46" s="57">
        <v>125.18000000000005</v>
      </c>
      <c r="F46" s="57">
        <v>0</v>
      </c>
      <c r="G46" s="57">
        <v>0</v>
      </c>
      <c r="H46" s="57">
        <v>0</v>
      </c>
    </row>
    <row r="47" spans="1:8" x14ac:dyDescent="0.3">
      <c r="A47" t="s">
        <v>205</v>
      </c>
      <c r="B47" s="57">
        <v>1767652227.5499995</v>
      </c>
      <c r="C47" s="57">
        <v>574292.53</v>
      </c>
      <c r="D47" s="57">
        <v>-3617538.54</v>
      </c>
      <c r="E47" s="57">
        <v>1690569665.77</v>
      </c>
      <c r="F47" s="57">
        <v>44517138.900000021</v>
      </c>
      <c r="G47" s="57">
        <v>126929.45999999999</v>
      </c>
      <c r="H47" s="57">
        <v>29395247.41</v>
      </c>
    </row>
    <row r="55" spans="8:8" x14ac:dyDescent="0.3">
      <c r="H55" s="57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7E2A-4C00-48F2-8318-49CEA1E323F3}">
  <dimension ref="A1:K2690"/>
  <sheetViews>
    <sheetView zoomScale="132" zoomScaleNormal="132" workbookViewId="0">
      <selection activeCell="C22" sqref="C22"/>
    </sheetView>
  </sheetViews>
  <sheetFormatPr defaultRowHeight="13" x14ac:dyDescent="0.3"/>
  <cols>
    <col min="1" max="1" width="8.796875" style="48"/>
    <col min="2" max="2" width="33.5" style="48" bestFit="1" customWidth="1"/>
    <col min="3" max="3" width="15.19921875" style="48" customWidth="1"/>
    <col min="4" max="4" width="10.5" customWidth="1"/>
    <col min="5" max="5" width="26.69921875" customWidth="1"/>
    <col min="6" max="7" width="23.296875" customWidth="1"/>
    <col min="8" max="8" width="25.5" customWidth="1"/>
    <col min="9" max="10" width="23.296875" customWidth="1"/>
    <col min="11" max="11" width="19.796875" customWidth="1"/>
  </cols>
  <sheetData>
    <row r="1" spans="1:11" s="54" customFormat="1" ht="14.65" customHeight="1" thickBot="1" x14ac:dyDescent="0.35">
      <c r="A1" s="47" t="s">
        <v>98</v>
      </c>
      <c r="B1" s="47" t="s">
        <v>99</v>
      </c>
      <c r="C1" s="47" t="s">
        <v>100</v>
      </c>
      <c r="D1" s="47" t="s">
        <v>183</v>
      </c>
      <c r="E1" s="50" t="s">
        <v>184</v>
      </c>
      <c r="F1" s="50" t="s">
        <v>185</v>
      </c>
      <c r="G1" s="51" t="s">
        <v>186</v>
      </c>
      <c r="H1" s="50" t="s">
        <v>187</v>
      </c>
      <c r="I1" s="51" t="s">
        <v>188</v>
      </c>
      <c r="J1" s="52" t="s">
        <v>189</v>
      </c>
      <c r="K1" s="53" t="s">
        <v>190</v>
      </c>
    </row>
    <row r="2" spans="1:11" ht="15" customHeight="1" x14ac:dyDescent="0.3">
      <c r="A2" s="48">
        <v>100</v>
      </c>
      <c r="B2" s="48" t="s">
        <v>101</v>
      </c>
      <c r="C2" s="48" t="s">
        <v>102</v>
      </c>
      <c r="D2" s="11">
        <v>1983</v>
      </c>
      <c r="E2" s="12">
        <v>14.31</v>
      </c>
      <c r="F2" s="12">
        <v>0</v>
      </c>
      <c r="G2" s="13">
        <v>0</v>
      </c>
      <c r="H2" s="12">
        <v>14.34</v>
      </c>
      <c r="I2" s="13">
        <v>0</v>
      </c>
      <c r="J2" s="14">
        <v>0</v>
      </c>
      <c r="K2" s="15">
        <v>-0.03</v>
      </c>
    </row>
    <row r="3" spans="1:11" ht="15" customHeight="1" x14ac:dyDescent="0.3">
      <c r="A3" s="48">
        <v>100</v>
      </c>
      <c r="B3" s="48" t="s">
        <v>101</v>
      </c>
      <c r="C3" s="48" t="s">
        <v>102</v>
      </c>
      <c r="D3" s="11">
        <v>1984</v>
      </c>
      <c r="E3" s="12">
        <v>61.38</v>
      </c>
      <c r="F3" s="12">
        <v>0</v>
      </c>
      <c r="G3" s="13">
        <v>0</v>
      </c>
      <c r="H3" s="12">
        <v>61.39</v>
      </c>
      <c r="I3" s="13">
        <v>0</v>
      </c>
      <c r="J3" s="14">
        <v>0</v>
      </c>
      <c r="K3" s="15">
        <v>-0.01</v>
      </c>
    </row>
    <row r="4" spans="1:11" ht="15" customHeight="1" x14ac:dyDescent="0.3">
      <c r="A4" s="48">
        <v>100</v>
      </c>
      <c r="B4" s="48" t="s">
        <v>101</v>
      </c>
      <c r="C4" s="48" t="s">
        <v>102</v>
      </c>
      <c r="D4" s="11">
        <v>1985</v>
      </c>
      <c r="E4" s="12">
        <v>85.35</v>
      </c>
      <c r="F4" s="12">
        <v>0</v>
      </c>
      <c r="G4" s="13">
        <v>0</v>
      </c>
      <c r="H4" s="12">
        <v>66.150000000000006</v>
      </c>
      <c r="I4" s="13">
        <v>0</v>
      </c>
      <c r="J4" s="14">
        <v>0</v>
      </c>
      <c r="K4" s="16">
        <v>19.2</v>
      </c>
    </row>
    <row r="5" spans="1:11" ht="14.15" customHeight="1" x14ac:dyDescent="0.3">
      <c r="A5" s="48">
        <v>100</v>
      </c>
      <c r="B5" s="48" t="s">
        <v>101</v>
      </c>
      <c r="C5" s="48" t="s">
        <v>102</v>
      </c>
      <c r="D5" s="11">
        <v>1986</v>
      </c>
      <c r="E5" s="12">
        <v>95.25</v>
      </c>
      <c r="F5" s="12">
        <v>0</v>
      </c>
      <c r="G5" s="13">
        <v>0</v>
      </c>
      <c r="H5" s="12">
        <v>68.16</v>
      </c>
      <c r="I5" s="13">
        <v>0</v>
      </c>
      <c r="J5" s="14">
        <v>0</v>
      </c>
      <c r="K5" s="16">
        <v>27.09</v>
      </c>
    </row>
    <row r="6" spans="1:11" ht="15" customHeight="1" x14ac:dyDescent="0.3">
      <c r="A6" s="48">
        <v>100</v>
      </c>
      <c r="B6" s="48" t="s">
        <v>101</v>
      </c>
      <c r="C6" s="48" t="s">
        <v>102</v>
      </c>
      <c r="D6" s="11">
        <v>1987</v>
      </c>
      <c r="E6" s="12">
        <v>120.52</v>
      </c>
      <c r="F6" s="12">
        <v>0</v>
      </c>
      <c r="G6" s="13">
        <v>0</v>
      </c>
      <c r="H6" s="12">
        <v>83.21</v>
      </c>
      <c r="I6" s="13">
        <v>0</v>
      </c>
      <c r="J6" s="14">
        <v>0</v>
      </c>
      <c r="K6" s="16">
        <v>37.31</v>
      </c>
    </row>
    <row r="7" spans="1:11" ht="14.15" customHeight="1" x14ac:dyDescent="0.3">
      <c r="A7" s="48">
        <v>100</v>
      </c>
      <c r="B7" s="48" t="s">
        <v>101</v>
      </c>
      <c r="C7" s="48" t="s">
        <v>102</v>
      </c>
      <c r="D7" s="11">
        <v>1988</v>
      </c>
      <c r="E7" s="12">
        <v>39.65</v>
      </c>
      <c r="F7" s="12">
        <v>0</v>
      </c>
      <c r="G7" s="13">
        <v>0</v>
      </c>
      <c r="H7" s="12">
        <v>0</v>
      </c>
      <c r="I7" s="13">
        <v>0</v>
      </c>
      <c r="J7" s="14">
        <v>0</v>
      </c>
      <c r="K7" s="16">
        <v>39.65</v>
      </c>
    </row>
    <row r="8" spans="1:11" ht="15" customHeight="1" x14ac:dyDescent="0.3">
      <c r="A8" s="48">
        <v>100</v>
      </c>
      <c r="B8" s="48" t="s">
        <v>101</v>
      </c>
      <c r="C8" s="48" t="s">
        <v>102</v>
      </c>
      <c r="D8" s="11">
        <v>1989</v>
      </c>
      <c r="E8" s="12">
        <v>38.78</v>
      </c>
      <c r="F8" s="12">
        <v>0</v>
      </c>
      <c r="G8" s="13">
        <v>0</v>
      </c>
      <c r="H8" s="12">
        <v>0</v>
      </c>
      <c r="I8" s="13">
        <v>0</v>
      </c>
      <c r="J8" s="14">
        <v>0</v>
      </c>
      <c r="K8" s="16">
        <v>38.78</v>
      </c>
    </row>
    <row r="9" spans="1:11" ht="14.15" customHeight="1" x14ac:dyDescent="0.3">
      <c r="A9" s="48">
        <v>100</v>
      </c>
      <c r="B9" s="48" t="s">
        <v>101</v>
      </c>
      <c r="C9" s="48" t="s">
        <v>102</v>
      </c>
      <c r="D9" s="11">
        <v>1990</v>
      </c>
      <c r="E9" s="12">
        <v>37.729999999999997</v>
      </c>
      <c r="F9" s="12">
        <v>0</v>
      </c>
      <c r="G9" s="13">
        <v>0</v>
      </c>
      <c r="H9" s="12">
        <v>0</v>
      </c>
      <c r="I9" s="13">
        <v>0</v>
      </c>
      <c r="J9" s="14">
        <v>0</v>
      </c>
      <c r="K9" s="16">
        <v>37.729999999999997</v>
      </c>
    </row>
    <row r="10" spans="1:11" ht="15" customHeight="1" x14ac:dyDescent="0.3">
      <c r="A10" s="48">
        <v>100</v>
      </c>
      <c r="B10" s="48" t="s">
        <v>101</v>
      </c>
      <c r="C10" s="48" t="s">
        <v>102</v>
      </c>
      <c r="D10" s="11">
        <v>1991</v>
      </c>
      <c r="E10" s="12">
        <v>32.36</v>
      </c>
      <c r="F10" s="12">
        <v>0</v>
      </c>
      <c r="G10" s="13">
        <v>0</v>
      </c>
      <c r="H10" s="12">
        <v>0</v>
      </c>
      <c r="I10" s="13">
        <v>0</v>
      </c>
      <c r="J10" s="14">
        <v>0</v>
      </c>
      <c r="K10" s="16">
        <v>32.36</v>
      </c>
    </row>
    <row r="11" spans="1:11" ht="14.15" customHeight="1" x14ac:dyDescent="0.3">
      <c r="A11" s="48">
        <v>100</v>
      </c>
      <c r="B11" s="48" t="s">
        <v>101</v>
      </c>
      <c r="C11" s="48" t="s">
        <v>102</v>
      </c>
      <c r="D11" s="11">
        <v>1992</v>
      </c>
      <c r="E11" s="12">
        <v>28.93</v>
      </c>
      <c r="F11" s="12">
        <v>0</v>
      </c>
      <c r="G11" s="13">
        <v>0</v>
      </c>
      <c r="H11" s="12">
        <v>0</v>
      </c>
      <c r="I11" s="13">
        <v>0</v>
      </c>
      <c r="J11" s="14">
        <v>0</v>
      </c>
      <c r="K11" s="16">
        <v>28.93</v>
      </c>
    </row>
    <row r="12" spans="1:11" ht="15" customHeight="1" x14ac:dyDescent="0.3">
      <c r="A12" s="48">
        <v>100</v>
      </c>
      <c r="B12" s="48" t="s">
        <v>101</v>
      </c>
      <c r="C12" s="48" t="s">
        <v>102</v>
      </c>
      <c r="D12" s="11">
        <v>1993</v>
      </c>
      <c r="E12" s="12">
        <v>25.1</v>
      </c>
      <c r="F12" s="12">
        <v>0</v>
      </c>
      <c r="G12" s="13">
        <v>0</v>
      </c>
      <c r="H12" s="12">
        <v>0</v>
      </c>
      <c r="I12" s="13">
        <v>0</v>
      </c>
      <c r="J12" s="14">
        <v>0</v>
      </c>
      <c r="K12" s="16">
        <v>25.1</v>
      </c>
    </row>
    <row r="13" spans="1:11" ht="15" customHeight="1" x14ac:dyDescent="0.3">
      <c r="A13" s="48">
        <v>100</v>
      </c>
      <c r="B13" s="48" t="s">
        <v>101</v>
      </c>
      <c r="C13" s="48" t="s">
        <v>102</v>
      </c>
      <c r="D13" s="11">
        <v>1994</v>
      </c>
      <c r="E13" s="12">
        <v>0</v>
      </c>
      <c r="F13" s="12">
        <v>0</v>
      </c>
      <c r="G13" s="13">
        <v>0</v>
      </c>
      <c r="H13" s="12">
        <v>0</v>
      </c>
      <c r="I13" s="13">
        <v>0</v>
      </c>
      <c r="J13" s="14">
        <v>0</v>
      </c>
      <c r="K13" s="16">
        <v>0</v>
      </c>
    </row>
    <row r="14" spans="1:11" ht="14.15" customHeight="1" x14ac:dyDescent="0.3">
      <c r="A14" s="48">
        <v>100</v>
      </c>
      <c r="B14" s="48" t="s">
        <v>101</v>
      </c>
      <c r="C14" s="48" t="s">
        <v>102</v>
      </c>
      <c r="D14" s="11">
        <v>1995</v>
      </c>
      <c r="E14" s="12">
        <v>42.43</v>
      </c>
      <c r="F14" s="12">
        <v>0</v>
      </c>
      <c r="G14" s="13">
        <v>0</v>
      </c>
      <c r="H14" s="12">
        <v>0</v>
      </c>
      <c r="I14" s="13">
        <v>0</v>
      </c>
      <c r="J14" s="14">
        <v>0</v>
      </c>
      <c r="K14" s="16">
        <v>42.43</v>
      </c>
    </row>
    <row r="15" spans="1:11" ht="15" customHeight="1" x14ac:dyDescent="0.3">
      <c r="A15" s="48">
        <v>100</v>
      </c>
      <c r="B15" s="48" t="s">
        <v>101</v>
      </c>
      <c r="C15" s="48" t="s">
        <v>102</v>
      </c>
      <c r="D15" s="11">
        <v>1996</v>
      </c>
      <c r="E15" s="12">
        <v>58.04</v>
      </c>
      <c r="F15" s="12">
        <v>0</v>
      </c>
      <c r="G15" s="13">
        <v>0</v>
      </c>
      <c r="H15" s="12">
        <v>0</v>
      </c>
      <c r="I15" s="13">
        <v>0</v>
      </c>
      <c r="J15" s="14">
        <v>0</v>
      </c>
      <c r="K15" s="16">
        <v>58.04</v>
      </c>
    </row>
    <row r="16" spans="1:11" ht="14.15" customHeight="1" x14ac:dyDescent="0.3">
      <c r="A16" s="48">
        <v>100</v>
      </c>
      <c r="B16" s="48" t="s">
        <v>101</v>
      </c>
      <c r="C16" s="48" t="s">
        <v>102</v>
      </c>
      <c r="D16" s="11">
        <v>1997</v>
      </c>
      <c r="E16" s="12">
        <v>79.709999999999994</v>
      </c>
      <c r="F16" s="12">
        <v>0</v>
      </c>
      <c r="G16" s="13">
        <v>0</v>
      </c>
      <c r="H16" s="12">
        <v>0</v>
      </c>
      <c r="I16" s="13">
        <v>0</v>
      </c>
      <c r="J16" s="14">
        <v>0</v>
      </c>
      <c r="K16" s="16">
        <v>79.709999999999994</v>
      </c>
    </row>
    <row r="17" spans="1:11" ht="15" customHeight="1" x14ac:dyDescent="0.3">
      <c r="A17" s="48">
        <v>100</v>
      </c>
      <c r="B17" s="48" t="s">
        <v>101</v>
      </c>
      <c r="C17" s="48" t="s">
        <v>102</v>
      </c>
      <c r="D17" s="11">
        <v>1998</v>
      </c>
      <c r="E17" s="12">
        <v>382.4</v>
      </c>
      <c r="F17" s="12">
        <v>0</v>
      </c>
      <c r="G17" s="13">
        <v>0</v>
      </c>
      <c r="H17" s="12">
        <v>0</v>
      </c>
      <c r="I17" s="13">
        <v>0</v>
      </c>
      <c r="J17" s="14">
        <v>0</v>
      </c>
      <c r="K17" s="16">
        <v>382.4</v>
      </c>
    </row>
    <row r="18" spans="1:11" ht="14.15" customHeight="1" x14ac:dyDescent="0.3">
      <c r="A18" s="48">
        <v>100</v>
      </c>
      <c r="B18" s="48" t="s">
        <v>101</v>
      </c>
      <c r="C18" s="48" t="s">
        <v>102</v>
      </c>
      <c r="D18" s="11">
        <v>1999</v>
      </c>
      <c r="E18" s="12">
        <v>507.03</v>
      </c>
      <c r="F18" s="12">
        <v>0</v>
      </c>
      <c r="G18" s="13">
        <v>0</v>
      </c>
      <c r="H18" s="12">
        <v>0</v>
      </c>
      <c r="I18" s="13">
        <v>0</v>
      </c>
      <c r="J18" s="14">
        <v>0</v>
      </c>
      <c r="K18" s="16">
        <v>507.03</v>
      </c>
    </row>
    <row r="19" spans="1:11" ht="15" customHeight="1" x14ac:dyDescent="0.3">
      <c r="A19" s="48">
        <v>100</v>
      </c>
      <c r="B19" s="48" t="s">
        <v>101</v>
      </c>
      <c r="C19" s="48" t="s">
        <v>102</v>
      </c>
      <c r="D19" s="11">
        <v>2000</v>
      </c>
      <c r="E19" s="12">
        <v>811.15</v>
      </c>
      <c r="F19" s="12">
        <v>0</v>
      </c>
      <c r="G19" s="13">
        <v>0</v>
      </c>
      <c r="H19" s="12">
        <v>0</v>
      </c>
      <c r="I19" s="13">
        <v>0</v>
      </c>
      <c r="J19" s="14">
        <v>0</v>
      </c>
      <c r="K19" s="16">
        <v>811.15</v>
      </c>
    </row>
    <row r="20" spans="1:11" ht="15" customHeight="1" x14ac:dyDescent="0.3">
      <c r="A20" s="48">
        <v>100</v>
      </c>
      <c r="B20" s="48" t="s">
        <v>101</v>
      </c>
      <c r="C20" s="48" t="s">
        <v>102</v>
      </c>
      <c r="D20" s="11">
        <v>2001</v>
      </c>
      <c r="E20" s="12">
        <v>580.55999999999995</v>
      </c>
      <c r="F20" s="12">
        <v>0</v>
      </c>
      <c r="G20" s="13">
        <v>0</v>
      </c>
      <c r="H20" s="12">
        <v>0</v>
      </c>
      <c r="I20" s="13">
        <v>0</v>
      </c>
      <c r="J20" s="14">
        <v>0</v>
      </c>
      <c r="K20" s="16">
        <v>580.55999999999995</v>
      </c>
    </row>
    <row r="21" spans="1:11" ht="14.15" customHeight="1" x14ac:dyDescent="0.3">
      <c r="A21" s="48">
        <v>100</v>
      </c>
      <c r="B21" s="48" t="s">
        <v>101</v>
      </c>
      <c r="C21" s="48" t="s">
        <v>102</v>
      </c>
      <c r="D21" s="11">
        <v>2002</v>
      </c>
      <c r="E21" s="12">
        <v>355.57</v>
      </c>
      <c r="F21" s="12">
        <v>0</v>
      </c>
      <c r="G21" s="13">
        <v>0</v>
      </c>
      <c r="H21" s="12">
        <v>0</v>
      </c>
      <c r="I21" s="13">
        <v>0</v>
      </c>
      <c r="J21" s="14">
        <v>0</v>
      </c>
      <c r="K21" s="16">
        <v>355.57</v>
      </c>
    </row>
    <row r="22" spans="1:11" ht="15" customHeight="1" x14ac:dyDescent="0.3">
      <c r="A22" s="48">
        <v>100</v>
      </c>
      <c r="B22" s="48" t="s">
        <v>101</v>
      </c>
      <c r="C22" s="48" t="s">
        <v>102</v>
      </c>
      <c r="D22" s="11">
        <v>2003</v>
      </c>
      <c r="E22" s="12">
        <v>289.76</v>
      </c>
      <c r="F22" s="12">
        <v>0</v>
      </c>
      <c r="G22" s="13">
        <v>0</v>
      </c>
      <c r="H22" s="12">
        <v>0</v>
      </c>
      <c r="I22" s="13">
        <v>0</v>
      </c>
      <c r="J22" s="14">
        <v>41.59</v>
      </c>
      <c r="K22" s="16">
        <v>248.17</v>
      </c>
    </row>
    <row r="23" spans="1:11" ht="14.15" customHeight="1" x14ac:dyDescent="0.3">
      <c r="A23" s="48">
        <v>100</v>
      </c>
      <c r="B23" s="48" t="s">
        <v>101</v>
      </c>
      <c r="C23" s="48" t="s">
        <v>102</v>
      </c>
      <c r="D23" s="11">
        <v>2004</v>
      </c>
      <c r="E23" s="12">
        <v>583.61</v>
      </c>
      <c r="F23" s="12">
        <v>0</v>
      </c>
      <c r="G23" s="13">
        <v>0</v>
      </c>
      <c r="H23" s="12">
        <v>10.19</v>
      </c>
      <c r="I23" s="13">
        <v>0</v>
      </c>
      <c r="J23" s="14">
        <v>87.92</v>
      </c>
      <c r="K23" s="16">
        <v>485.5</v>
      </c>
    </row>
    <row r="24" spans="1:11" ht="15" customHeight="1" x14ac:dyDescent="0.3">
      <c r="A24" s="48">
        <v>100</v>
      </c>
      <c r="B24" s="48" t="s">
        <v>101</v>
      </c>
      <c r="C24" s="48" t="s">
        <v>102</v>
      </c>
      <c r="D24" s="11">
        <v>2005</v>
      </c>
      <c r="E24" s="12">
        <v>791.91</v>
      </c>
      <c r="F24" s="12">
        <v>0</v>
      </c>
      <c r="G24" s="13">
        <v>0</v>
      </c>
      <c r="H24" s="12">
        <v>18.47</v>
      </c>
      <c r="I24" s="13">
        <v>0</v>
      </c>
      <c r="J24" s="14">
        <v>89.68</v>
      </c>
      <c r="K24" s="16">
        <v>683.76</v>
      </c>
    </row>
    <row r="25" spans="1:11" ht="14.15" customHeight="1" x14ac:dyDescent="0.3">
      <c r="A25" s="48">
        <v>100</v>
      </c>
      <c r="B25" s="48" t="s">
        <v>101</v>
      </c>
      <c r="C25" s="48" t="s">
        <v>102</v>
      </c>
      <c r="D25" s="11">
        <v>2006</v>
      </c>
      <c r="E25" s="12">
        <v>969.3</v>
      </c>
      <c r="F25" s="12">
        <v>0</v>
      </c>
      <c r="G25" s="13">
        <v>0</v>
      </c>
      <c r="H25" s="12">
        <v>76.42</v>
      </c>
      <c r="I25" s="13">
        <v>0</v>
      </c>
      <c r="J25" s="14">
        <v>110.65</v>
      </c>
      <c r="K25" s="16">
        <v>782.23</v>
      </c>
    </row>
    <row r="26" spans="1:11" ht="15" customHeight="1" x14ac:dyDescent="0.3">
      <c r="A26" s="48">
        <v>100</v>
      </c>
      <c r="B26" s="48" t="s">
        <v>101</v>
      </c>
      <c r="C26" s="48" t="s">
        <v>102</v>
      </c>
      <c r="D26" s="11">
        <v>2007</v>
      </c>
      <c r="E26" s="17">
        <v>1025.5899999999999</v>
      </c>
      <c r="F26" s="12">
        <v>0</v>
      </c>
      <c r="G26" s="13">
        <v>0</v>
      </c>
      <c r="H26" s="12">
        <v>35.25</v>
      </c>
      <c r="I26" s="13">
        <v>0</v>
      </c>
      <c r="J26" s="14">
        <v>100.21</v>
      </c>
      <c r="K26" s="16">
        <v>890.13</v>
      </c>
    </row>
    <row r="27" spans="1:11" ht="14.15" customHeight="1" x14ac:dyDescent="0.3">
      <c r="A27" s="48">
        <v>100</v>
      </c>
      <c r="B27" s="48" t="s">
        <v>101</v>
      </c>
      <c r="C27" s="48" t="s">
        <v>102</v>
      </c>
      <c r="D27" s="11">
        <v>2008</v>
      </c>
      <c r="E27" s="17">
        <v>2736.69</v>
      </c>
      <c r="F27" s="12">
        <v>0</v>
      </c>
      <c r="G27" s="13">
        <v>0</v>
      </c>
      <c r="H27" s="12">
        <v>362.28</v>
      </c>
      <c r="I27" s="13">
        <v>0</v>
      </c>
      <c r="J27" s="14">
        <v>553.14</v>
      </c>
      <c r="K27" s="18">
        <v>1821.27</v>
      </c>
    </row>
    <row r="28" spans="1:11" ht="15" customHeight="1" x14ac:dyDescent="0.3">
      <c r="A28" s="48">
        <v>100</v>
      </c>
      <c r="B28" s="48" t="s">
        <v>101</v>
      </c>
      <c r="C28" s="48" t="s">
        <v>102</v>
      </c>
      <c r="D28" s="11">
        <v>2009</v>
      </c>
      <c r="E28" s="17">
        <v>5355.59</v>
      </c>
      <c r="F28" s="12">
        <v>0</v>
      </c>
      <c r="G28" s="13">
        <v>0</v>
      </c>
      <c r="H28" s="12">
        <v>367.95</v>
      </c>
      <c r="I28" s="13">
        <v>0</v>
      </c>
      <c r="J28" s="14">
        <v>885.46</v>
      </c>
      <c r="K28" s="18">
        <v>4102.18</v>
      </c>
    </row>
    <row r="29" spans="1:11" ht="15" customHeight="1" x14ac:dyDescent="0.3">
      <c r="A29" s="48">
        <v>100</v>
      </c>
      <c r="B29" s="48" t="s">
        <v>101</v>
      </c>
      <c r="C29" s="48" t="s">
        <v>102</v>
      </c>
      <c r="D29" s="11">
        <v>2010</v>
      </c>
      <c r="E29" s="17">
        <v>3634.86</v>
      </c>
      <c r="F29" s="12">
        <v>0</v>
      </c>
      <c r="G29" s="13">
        <v>0</v>
      </c>
      <c r="H29" s="12">
        <v>326.99</v>
      </c>
      <c r="I29" s="13">
        <v>0</v>
      </c>
      <c r="J29" s="14">
        <v>85.11</v>
      </c>
      <c r="K29" s="18">
        <v>3222.76</v>
      </c>
    </row>
    <row r="30" spans="1:11" ht="14.15" customHeight="1" x14ac:dyDescent="0.3">
      <c r="A30" s="48">
        <v>100</v>
      </c>
      <c r="B30" s="48" t="s">
        <v>101</v>
      </c>
      <c r="C30" s="48" t="s">
        <v>102</v>
      </c>
      <c r="D30" s="11">
        <v>2011</v>
      </c>
      <c r="E30" s="17">
        <v>7263.53</v>
      </c>
      <c r="F30" s="12">
        <v>0</v>
      </c>
      <c r="G30" s="13">
        <v>0</v>
      </c>
      <c r="H30" s="12">
        <v>334.13</v>
      </c>
      <c r="I30" s="13">
        <v>0</v>
      </c>
      <c r="J30" s="14">
        <v>66.5</v>
      </c>
      <c r="K30" s="18">
        <v>6862.9</v>
      </c>
    </row>
    <row r="31" spans="1:11" ht="15" customHeight="1" x14ac:dyDescent="0.3">
      <c r="A31" s="48">
        <v>100</v>
      </c>
      <c r="B31" s="48" t="s">
        <v>101</v>
      </c>
      <c r="C31" s="48" t="s">
        <v>102</v>
      </c>
      <c r="D31" s="11">
        <v>2012</v>
      </c>
      <c r="E31" s="17">
        <v>3908.61</v>
      </c>
      <c r="F31" s="12">
        <v>0</v>
      </c>
      <c r="G31" s="13">
        <v>0</v>
      </c>
      <c r="H31" s="12">
        <v>0.87</v>
      </c>
      <c r="I31" s="13">
        <v>0</v>
      </c>
      <c r="J31" s="14">
        <v>66.489999999999995</v>
      </c>
      <c r="K31" s="18">
        <v>3841.25</v>
      </c>
    </row>
    <row r="32" spans="1:11" ht="14.15" customHeight="1" x14ac:dyDescent="0.3">
      <c r="A32" s="48">
        <v>100</v>
      </c>
      <c r="B32" s="48" t="s">
        <v>101</v>
      </c>
      <c r="C32" s="48" t="s">
        <v>102</v>
      </c>
      <c r="D32" s="11">
        <v>2013</v>
      </c>
      <c r="E32" s="17">
        <v>4412.68</v>
      </c>
      <c r="F32" s="12">
        <v>0</v>
      </c>
      <c r="G32" s="13">
        <v>0</v>
      </c>
      <c r="H32" s="12">
        <v>1.68</v>
      </c>
      <c r="I32" s="13">
        <v>0</v>
      </c>
      <c r="J32" s="14">
        <v>67.27</v>
      </c>
      <c r="K32" s="18">
        <v>4343.7299999999996</v>
      </c>
    </row>
    <row r="33" spans="1:11" ht="15" customHeight="1" x14ac:dyDescent="0.3">
      <c r="A33" s="48">
        <v>100</v>
      </c>
      <c r="B33" s="48" t="s">
        <v>101</v>
      </c>
      <c r="C33" s="48" t="s">
        <v>102</v>
      </c>
      <c r="D33" s="11">
        <v>2014</v>
      </c>
      <c r="E33" s="17">
        <v>5653.85</v>
      </c>
      <c r="F33" s="12">
        <v>0</v>
      </c>
      <c r="G33" s="13">
        <v>0</v>
      </c>
      <c r="H33" s="12">
        <v>522.17999999999995</v>
      </c>
      <c r="I33" s="13">
        <v>0</v>
      </c>
      <c r="J33" s="14">
        <v>60.04</v>
      </c>
      <c r="K33" s="18">
        <v>5071.63</v>
      </c>
    </row>
    <row r="34" spans="1:11" ht="14.15" customHeight="1" x14ac:dyDescent="0.3">
      <c r="A34" s="48">
        <v>100</v>
      </c>
      <c r="B34" s="48" t="s">
        <v>101</v>
      </c>
      <c r="C34" s="48" t="s">
        <v>102</v>
      </c>
      <c r="D34" s="11">
        <v>2015</v>
      </c>
      <c r="E34" s="17">
        <v>4541.8599999999997</v>
      </c>
      <c r="F34" s="12">
        <v>0</v>
      </c>
      <c r="G34" s="13">
        <v>0</v>
      </c>
      <c r="H34" s="12">
        <v>640.75</v>
      </c>
      <c r="I34" s="13">
        <v>0</v>
      </c>
      <c r="J34" s="14">
        <v>109.02</v>
      </c>
      <c r="K34" s="18">
        <v>3792.09</v>
      </c>
    </row>
    <row r="35" spans="1:11" ht="15" customHeight="1" x14ac:dyDescent="0.3">
      <c r="A35" s="48">
        <v>100</v>
      </c>
      <c r="B35" s="48" t="s">
        <v>101</v>
      </c>
      <c r="C35" s="48" t="s">
        <v>102</v>
      </c>
      <c r="D35" s="11">
        <v>2016</v>
      </c>
      <c r="E35" s="17">
        <v>8135.07</v>
      </c>
      <c r="F35" s="12">
        <v>0</v>
      </c>
      <c r="G35" s="13">
        <v>0</v>
      </c>
      <c r="H35" s="12">
        <v>703.53</v>
      </c>
      <c r="I35" s="13">
        <v>0</v>
      </c>
      <c r="J35" s="19">
        <v>2089.61</v>
      </c>
      <c r="K35" s="18">
        <v>5341.93</v>
      </c>
    </row>
    <row r="36" spans="1:11" ht="13.5" customHeight="1" x14ac:dyDescent="0.3">
      <c r="A36" s="48">
        <v>100</v>
      </c>
      <c r="B36" s="48" t="s">
        <v>101</v>
      </c>
      <c r="C36" s="48" t="s">
        <v>102</v>
      </c>
      <c r="D36" s="11">
        <v>2017</v>
      </c>
      <c r="E36" s="17">
        <v>8398.36</v>
      </c>
      <c r="F36" s="12">
        <v>0</v>
      </c>
      <c r="G36" s="13">
        <v>0</v>
      </c>
      <c r="H36" s="12">
        <v>663.23</v>
      </c>
      <c r="I36" s="13">
        <v>0</v>
      </c>
      <c r="J36" s="14">
        <v>147.35</v>
      </c>
      <c r="K36" s="18">
        <v>7587.78</v>
      </c>
    </row>
    <row r="37" spans="1:11" ht="13.5" customHeight="1" x14ac:dyDescent="0.3">
      <c r="A37" s="48">
        <v>100</v>
      </c>
      <c r="B37" s="48" t="s">
        <v>101</v>
      </c>
      <c r="C37" s="48" t="s">
        <v>102</v>
      </c>
      <c r="D37" s="11">
        <v>2018</v>
      </c>
      <c r="E37" s="17">
        <v>19537.830000000002</v>
      </c>
      <c r="F37" s="12">
        <v>0</v>
      </c>
      <c r="G37" s="13">
        <v>0</v>
      </c>
      <c r="H37" s="17">
        <v>1317.4</v>
      </c>
      <c r="I37" s="13">
        <v>0</v>
      </c>
      <c r="J37" s="19">
        <v>5346</v>
      </c>
      <c r="K37" s="18">
        <v>12874.43</v>
      </c>
    </row>
    <row r="38" spans="1:11" ht="14.15" customHeight="1" x14ac:dyDescent="0.3">
      <c r="A38" s="48">
        <v>100</v>
      </c>
      <c r="B38" s="48" t="s">
        <v>101</v>
      </c>
      <c r="C38" s="48" t="s">
        <v>102</v>
      </c>
      <c r="D38" s="11">
        <v>2019</v>
      </c>
      <c r="E38" s="17">
        <v>37150.15</v>
      </c>
      <c r="F38" s="12">
        <v>0</v>
      </c>
      <c r="G38" s="20">
        <v>-3497.25</v>
      </c>
      <c r="H38" s="17">
        <v>4859.54</v>
      </c>
      <c r="I38" s="21">
        <v>-12.79</v>
      </c>
      <c r="J38" s="19">
        <v>1708.45</v>
      </c>
      <c r="K38" s="18">
        <v>27097.7</v>
      </c>
    </row>
    <row r="39" spans="1:11" ht="15" customHeight="1" x14ac:dyDescent="0.3">
      <c r="A39" s="48">
        <v>100</v>
      </c>
      <c r="B39" s="48" t="s">
        <v>101</v>
      </c>
      <c r="C39" s="48" t="s">
        <v>102</v>
      </c>
      <c r="D39" s="11">
        <v>2020</v>
      </c>
      <c r="E39" s="17">
        <v>43873.24</v>
      </c>
      <c r="F39" s="12">
        <v>0</v>
      </c>
      <c r="G39" s="20">
        <v>-10232.469999999999</v>
      </c>
      <c r="H39" s="17">
        <v>2916.16</v>
      </c>
      <c r="I39" s="13">
        <v>23.37</v>
      </c>
      <c r="J39" s="14">
        <v>743.61</v>
      </c>
      <c r="K39" s="18">
        <v>29957.63</v>
      </c>
    </row>
    <row r="40" spans="1:11" ht="15" customHeight="1" x14ac:dyDescent="0.3">
      <c r="A40" s="48">
        <v>100</v>
      </c>
      <c r="B40" s="48" t="s">
        <v>101</v>
      </c>
      <c r="C40" s="48" t="s">
        <v>102</v>
      </c>
      <c r="D40" s="11">
        <v>2021</v>
      </c>
      <c r="E40" s="17">
        <v>123180.43</v>
      </c>
      <c r="F40" s="12">
        <v>0</v>
      </c>
      <c r="G40" s="20">
        <v>-20886.080000000002</v>
      </c>
      <c r="H40" s="17">
        <v>48824.95</v>
      </c>
      <c r="I40" s="21">
        <v>-224.44</v>
      </c>
      <c r="J40" s="14">
        <v>916.95</v>
      </c>
      <c r="K40" s="18">
        <v>52776.89</v>
      </c>
    </row>
    <row r="41" spans="1:11" ht="14.15" customHeight="1" x14ac:dyDescent="0.3">
      <c r="A41" s="48">
        <v>100</v>
      </c>
      <c r="B41" s="48" t="s">
        <v>101</v>
      </c>
      <c r="C41" s="48" t="s">
        <v>102</v>
      </c>
      <c r="D41" s="11">
        <v>2022</v>
      </c>
      <c r="E41" s="17">
        <v>301939.89</v>
      </c>
      <c r="F41" s="12">
        <v>0</v>
      </c>
      <c r="G41" s="20">
        <v>-15284.58</v>
      </c>
      <c r="H41" s="17">
        <v>127106.66</v>
      </c>
      <c r="I41" s="13">
        <v>6.54</v>
      </c>
      <c r="J41" s="14">
        <v>639.89</v>
      </c>
      <c r="K41" s="18">
        <v>158902.22</v>
      </c>
    </row>
    <row r="42" spans="1:11" ht="15" customHeight="1" x14ac:dyDescent="0.3">
      <c r="A42" s="48">
        <v>100</v>
      </c>
      <c r="B42" s="48" t="s">
        <v>101</v>
      </c>
      <c r="C42" s="48" t="s">
        <v>102</v>
      </c>
      <c r="D42" s="11">
        <v>2023</v>
      </c>
      <c r="E42" s="17">
        <v>564289.13</v>
      </c>
      <c r="F42" s="12">
        <v>689.98</v>
      </c>
      <c r="G42" s="20">
        <v>-24093.18</v>
      </c>
      <c r="H42" s="17">
        <v>190104.28</v>
      </c>
      <c r="I42" s="13">
        <v>8.32</v>
      </c>
      <c r="J42" s="14">
        <v>676.75</v>
      </c>
      <c r="K42" s="18">
        <v>350096.58</v>
      </c>
    </row>
    <row r="43" spans="1:11" ht="14.15" customHeight="1" x14ac:dyDescent="0.3">
      <c r="A43" s="48">
        <v>100</v>
      </c>
      <c r="B43" s="48" t="s">
        <v>101</v>
      </c>
      <c r="C43" s="48" t="s">
        <v>102</v>
      </c>
      <c r="D43" s="11">
        <v>2024</v>
      </c>
      <c r="E43" s="17">
        <v>1911119.51</v>
      </c>
      <c r="F43" s="12">
        <v>0</v>
      </c>
      <c r="G43" s="20">
        <v>-138712.51999999999</v>
      </c>
      <c r="H43" s="17">
        <v>1158544.73</v>
      </c>
      <c r="I43" s="21">
        <v>-879.95</v>
      </c>
      <c r="J43" s="14">
        <v>829.29</v>
      </c>
      <c r="K43" s="18">
        <v>613912.92000000004</v>
      </c>
    </row>
    <row r="44" spans="1:11" ht="14.15" customHeight="1" x14ac:dyDescent="0.3">
      <c r="A44" s="48">
        <v>100</v>
      </c>
      <c r="B44" s="48" t="s">
        <v>101</v>
      </c>
      <c r="C44" s="48" t="s">
        <v>102</v>
      </c>
      <c r="D44" s="11">
        <v>2025</v>
      </c>
      <c r="E44" s="17">
        <v>209257065.5</v>
      </c>
      <c r="F44" s="17">
        <v>68288.91</v>
      </c>
      <c r="G44" s="20">
        <v>-225260.35</v>
      </c>
      <c r="H44" s="17">
        <v>201493349.16999999</v>
      </c>
      <c r="I44" s="49">
        <v>5346926.42</v>
      </c>
      <c r="J44" s="19">
        <v>1015.92</v>
      </c>
      <c r="K44" s="18">
        <v>2258802.5499999998</v>
      </c>
    </row>
    <row r="45" spans="1:11" s="83" customFormat="1" ht="15" customHeight="1" x14ac:dyDescent="0.3">
      <c r="A45" s="77">
        <v>100</v>
      </c>
      <c r="B45" s="77" t="s">
        <v>101</v>
      </c>
      <c r="C45" s="77" t="s">
        <v>102</v>
      </c>
      <c r="D45" s="78">
        <v>2019</v>
      </c>
      <c r="E45" s="79">
        <v>48.38</v>
      </c>
      <c r="F45" s="79">
        <v>0</v>
      </c>
      <c r="G45" s="80">
        <v>-4.51</v>
      </c>
      <c r="H45" s="79">
        <v>6.27</v>
      </c>
      <c r="I45" s="80">
        <v>-0.02</v>
      </c>
      <c r="J45" s="81">
        <v>2.2000000000000002</v>
      </c>
      <c r="K45" s="82">
        <v>35.42</v>
      </c>
    </row>
    <row r="46" spans="1:11" s="83" customFormat="1" ht="15" customHeight="1" x14ac:dyDescent="0.3">
      <c r="A46" s="77">
        <v>100</v>
      </c>
      <c r="B46" s="77" t="s">
        <v>101</v>
      </c>
      <c r="C46" s="77" t="s">
        <v>102</v>
      </c>
      <c r="D46" s="78">
        <v>2020</v>
      </c>
      <c r="E46" s="79">
        <v>368.94</v>
      </c>
      <c r="F46" s="79">
        <v>0</v>
      </c>
      <c r="G46" s="80">
        <v>-84.87</v>
      </c>
      <c r="H46" s="79">
        <v>24.19</v>
      </c>
      <c r="I46" s="84">
        <v>0.18</v>
      </c>
      <c r="J46" s="81">
        <v>6.17</v>
      </c>
      <c r="K46" s="82">
        <v>253.53</v>
      </c>
    </row>
    <row r="47" spans="1:11" s="83" customFormat="1" ht="15" customHeight="1" x14ac:dyDescent="0.3">
      <c r="A47" s="77">
        <v>100</v>
      </c>
      <c r="B47" s="77" t="s">
        <v>101</v>
      </c>
      <c r="C47" s="77" t="s">
        <v>102</v>
      </c>
      <c r="D47" s="78">
        <v>2021</v>
      </c>
      <c r="E47" s="79">
        <v>863.42</v>
      </c>
      <c r="F47" s="79">
        <v>0</v>
      </c>
      <c r="G47" s="80">
        <v>-144.81</v>
      </c>
      <c r="H47" s="79">
        <v>338.56</v>
      </c>
      <c r="I47" s="80">
        <v>-1.56</v>
      </c>
      <c r="J47" s="81">
        <v>6.36</v>
      </c>
      <c r="K47" s="82">
        <v>375.25</v>
      </c>
    </row>
    <row r="48" spans="1:11" s="83" customFormat="1" ht="14.15" customHeight="1" x14ac:dyDescent="0.3">
      <c r="A48" s="77">
        <v>100</v>
      </c>
      <c r="B48" s="77" t="s">
        <v>101</v>
      </c>
      <c r="C48" s="77" t="s">
        <v>102</v>
      </c>
      <c r="D48" s="78">
        <v>2022</v>
      </c>
      <c r="E48" s="85">
        <v>2171.38</v>
      </c>
      <c r="F48" s="79">
        <v>0</v>
      </c>
      <c r="G48" s="80">
        <v>-109.2</v>
      </c>
      <c r="H48" s="79">
        <v>908.04</v>
      </c>
      <c r="I48" s="84">
        <v>0.04</v>
      </c>
      <c r="J48" s="81">
        <v>4.5599999999999996</v>
      </c>
      <c r="K48" s="86">
        <v>1149.54</v>
      </c>
    </row>
    <row r="49" spans="1:11" s="83" customFormat="1" ht="15" customHeight="1" x14ac:dyDescent="0.3">
      <c r="A49" s="77">
        <v>100</v>
      </c>
      <c r="B49" s="77" t="s">
        <v>101</v>
      </c>
      <c r="C49" s="77" t="s">
        <v>102</v>
      </c>
      <c r="D49" s="78">
        <v>2023</v>
      </c>
      <c r="E49" s="85">
        <v>4331.9799999999996</v>
      </c>
      <c r="F49" s="79">
        <v>5.29</v>
      </c>
      <c r="G49" s="80">
        <v>-184.97</v>
      </c>
      <c r="H49" s="85">
        <v>1459.41</v>
      </c>
      <c r="I49" s="84">
        <v>0.08</v>
      </c>
      <c r="J49" s="81">
        <v>5.2</v>
      </c>
      <c r="K49" s="86">
        <v>2687.61</v>
      </c>
    </row>
    <row r="50" spans="1:11" s="83" customFormat="1" ht="14.15" customHeight="1" x14ac:dyDescent="0.3">
      <c r="A50" s="77">
        <v>100</v>
      </c>
      <c r="B50" s="77" t="s">
        <v>101</v>
      </c>
      <c r="C50" s="77" t="s">
        <v>102</v>
      </c>
      <c r="D50" s="78">
        <v>2024</v>
      </c>
      <c r="E50" s="85">
        <v>15186.91</v>
      </c>
      <c r="F50" s="79">
        <v>0</v>
      </c>
      <c r="G50" s="87">
        <v>-1102.29</v>
      </c>
      <c r="H50" s="85">
        <v>9206.51</v>
      </c>
      <c r="I50" s="80">
        <v>-6.99</v>
      </c>
      <c r="J50" s="81">
        <v>6.59</v>
      </c>
      <c r="K50" s="86">
        <v>4878.51</v>
      </c>
    </row>
    <row r="51" spans="1:11" s="83" customFormat="1" ht="14.15" customHeight="1" x14ac:dyDescent="0.3">
      <c r="A51" s="77">
        <v>100</v>
      </c>
      <c r="B51" s="77" t="s">
        <v>101</v>
      </c>
      <c r="C51" s="77" t="s">
        <v>102</v>
      </c>
      <c r="D51" s="78">
        <v>2025</v>
      </c>
      <c r="E51" s="85">
        <v>1393036.08</v>
      </c>
      <c r="F51" s="79">
        <v>454.6</v>
      </c>
      <c r="G51" s="87">
        <v>-1499.58</v>
      </c>
      <c r="H51" s="85">
        <v>1341352.58</v>
      </c>
      <c r="I51" s="88">
        <v>35594.79</v>
      </c>
      <c r="J51" s="81">
        <v>6.77</v>
      </c>
      <c r="K51" s="86">
        <v>15036.96</v>
      </c>
    </row>
    <row r="52" spans="1:11" ht="15" customHeight="1" x14ac:dyDescent="0.3">
      <c r="A52" s="48">
        <v>162</v>
      </c>
      <c r="B52" s="48" t="s">
        <v>103</v>
      </c>
      <c r="C52" s="48" t="s">
        <v>102</v>
      </c>
      <c r="D52" s="11">
        <v>1983</v>
      </c>
      <c r="E52" s="12">
        <v>0.02</v>
      </c>
      <c r="F52" s="12">
        <v>0</v>
      </c>
      <c r="G52" s="13">
        <v>0</v>
      </c>
      <c r="H52" s="12">
        <v>0.02</v>
      </c>
      <c r="I52" s="13">
        <v>0</v>
      </c>
      <c r="J52" s="14">
        <v>0</v>
      </c>
      <c r="K52" s="16">
        <v>0</v>
      </c>
    </row>
    <row r="53" spans="1:11" ht="15" customHeight="1" x14ac:dyDescent="0.3">
      <c r="A53" s="48">
        <v>162</v>
      </c>
      <c r="B53" s="48" t="s">
        <v>103</v>
      </c>
      <c r="C53" s="48" t="s">
        <v>102</v>
      </c>
      <c r="D53" s="11">
        <v>1984</v>
      </c>
      <c r="E53" s="12">
        <v>7.0000000000000007E-2</v>
      </c>
      <c r="F53" s="12">
        <v>0</v>
      </c>
      <c r="G53" s="13">
        <v>0</v>
      </c>
      <c r="H53" s="12">
        <v>7.0000000000000007E-2</v>
      </c>
      <c r="I53" s="13">
        <v>0</v>
      </c>
      <c r="J53" s="14">
        <v>0</v>
      </c>
      <c r="K53" s="16">
        <v>0</v>
      </c>
    </row>
    <row r="54" spans="1:11" ht="15" customHeight="1" x14ac:dyDescent="0.3">
      <c r="A54" s="48">
        <v>162</v>
      </c>
      <c r="B54" s="48" t="s">
        <v>103</v>
      </c>
      <c r="C54" s="48" t="s">
        <v>102</v>
      </c>
      <c r="D54" s="11">
        <v>1985</v>
      </c>
      <c r="E54" s="12">
        <v>0.1</v>
      </c>
      <c r="F54" s="12">
        <v>0</v>
      </c>
      <c r="G54" s="13">
        <v>0</v>
      </c>
      <c r="H54" s="12">
        <v>7.0000000000000007E-2</v>
      </c>
      <c r="I54" s="13">
        <v>0</v>
      </c>
      <c r="J54" s="14">
        <v>0</v>
      </c>
      <c r="K54" s="16">
        <v>0.03</v>
      </c>
    </row>
    <row r="55" spans="1:11" ht="14.15" customHeight="1" x14ac:dyDescent="0.3">
      <c r="A55" s="48">
        <v>162</v>
      </c>
      <c r="B55" s="48" t="s">
        <v>103</v>
      </c>
      <c r="C55" s="48" t="s">
        <v>102</v>
      </c>
      <c r="D55" s="11">
        <v>1986</v>
      </c>
      <c r="E55" s="12">
        <v>0.11</v>
      </c>
      <c r="F55" s="12">
        <v>0</v>
      </c>
      <c r="G55" s="13">
        <v>0</v>
      </c>
      <c r="H55" s="12">
        <v>0.08</v>
      </c>
      <c r="I55" s="13">
        <v>0</v>
      </c>
      <c r="J55" s="14">
        <v>0</v>
      </c>
      <c r="K55" s="16">
        <v>0.03</v>
      </c>
    </row>
    <row r="56" spans="1:11" ht="15" customHeight="1" x14ac:dyDescent="0.3">
      <c r="A56" s="48">
        <v>162</v>
      </c>
      <c r="B56" s="48" t="s">
        <v>103</v>
      </c>
      <c r="C56" s="48" t="s">
        <v>102</v>
      </c>
      <c r="D56" s="11">
        <v>1987</v>
      </c>
      <c r="E56" s="12">
        <v>0.14000000000000001</v>
      </c>
      <c r="F56" s="12">
        <v>0</v>
      </c>
      <c r="G56" s="13">
        <v>0</v>
      </c>
      <c r="H56" s="12">
        <v>0.09</v>
      </c>
      <c r="I56" s="13">
        <v>0</v>
      </c>
      <c r="J56" s="14">
        <v>0</v>
      </c>
      <c r="K56" s="16">
        <v>0.05</v>
      </c>
    </row>
    <row r="57" spans="1:11" ht="14.15" customHeight="1" x14ac:dyDescent="0.3">
      <c r="A57" s="48">
        <v>162</v>
      </c>
      <c r="B57" s="48" t="s">
        <v>103</v>
      </c>
      <c r="C57" s="48" t="s">
        <v>102</v>
      </c>
      <c r="D57" s="11">
        <v>1988</v>
      </c>
      <c r="E57" s="12">
        <v>0.04</v>
      </c>
      <c r="F57" s="12">
        <v>0</v>
      </c>
      <c r="G57" s="13">
        <v>0</v>
      </c>
      <c r="H57" s="12">
        <v>0</v>
      </c>
      <c r="I57" s="13">
        <v>0</v>
      </c>
      <c r="J57" s="14">
        <v>0</v>
      </c>
      <c r="K57" s="16">
        <v>0.04</v>
      </c>
    </row>
    <row r="58" spans="1:11" ht="15" customHeight="1" x14ac:dyDescent="0.3">
      <c r="A58" s="48">
        <v>162</v>
      </c>
      <c r="B58" s="48" t="s">
        <v>103</v>
      </c>
      <c r="C58" s="48" t="s">
        <v>102</v>
      </c>
      <c r="D58" s="11">
        <v>1989</v>
      </c>
      <c r="E58" s="12">
        <v>0.04</v>
      </c>
      <c r="F58" s="12">
        <v>0</v>
      </c>
      <c r="G58" s="13">
        <v>0</v>
      </c>
      <c r="H58" s="12">
        <v>0</v>
      </c>
      <c r="I58" s="13">
        <v>0</v>
      </c>
      <c r="J58" s="14">
        <v>0</v>
      </c>
      <c r="K58" s="16">
        <v>0.04</v>
      </c>
    </row>
    <row r="59" spans="1:11" ht="14.15" customHeight="1" x14ac:dyDescent="0.3">
      <c r="A59" s="48">
        <v>162</v>
      </c>
      <c r="B59" s="48" t="s">
        <v>103</v>
      </c>
      <c r="C59" s="48" t="s">
        <v>102</v>
      </c>
      <c r="D59" s="11">
        <v>1990</v>
      </c>
      <c r="E59" s="12">
        <v>0.04</v>
      </c>
      <c r="F59" s="12">
        <v>0</v>
      </c>
      <c r="G59" s="13">
        <v>0</v>
      </c>
      <c r="H59" s="12">
        <v>0</v>
      </c>
      <c r="I59" s="13">
        <v>0</v>
      </c>
      <c r="J59" s="14">
        <v>0</v>
      </c>
      <c r="K59" s="16">
        <v>0.04</v>
      </c>
    </row>
    <row r="60" spans="1:11" ht="15" customHeight="1" x14ac:dyDescent="0.3">
      <c r="A60" s="48">
        <v>162</v>
      </c>
      <c r="B60" s="48" t="s">
        <v>103</v>
      </c>
      <c r="C60" s="48" t="s">
        <v>102</v>
      </c>
      <c r="D60" s="11">
        <v>1991</v>
      </c>
      <c r="E60" s="12">
        <v>0.04</v>
      </c>
      <c r="F60" s="12">
        <v>0</v>
      </c>
      <c r="G60" s="13">
        <v>0</v>
      </c>
      <c r="H60" s="12">
        <v>0</v>
      </c>
      <c r="I60" s="13">
        <v>0</v>
      </c>
      <c r="J60" s="14">
        <v>0</v>
      </c>
      <c r="K60" s="16">
        <v>0.04</v>
      </c>
    </row>
    <row r="61" spans="1:11" ht="14.15" customHeight="1" x14ac:dyDescent="0.3">
      <c r="A61" s="48">
        <v>162</v>
      </c>
      <c r="B61" s="48" t="s">
        <v>103</v>
      </c>
      <c r="C61" s="48" t="s">
        <v>102</v>
      </c>
      <c r="D61" s="11">
        <v>1992</v>
      </c>
      <c r="E61" s="12">
        <v>0.03</v>
      </c>
      <c r="F61" s="12">
        <v>0</v>
      </c>
      <c r="G61" s="13">
        <v>0</v>
      </c>
      <c r="H61" s="12">
        <v>0</v>
      </c>
      <c r="I61" s="13">
        <v>0</v>
      </c>
      <c r="J61" s="14">
        <v>0</v>
      </c>
      <c r="K61" s="16">
        <v>0.03</v>
      </c>
    </row>
    <row r="62" spans="1:11" ht="15" customHeight="1" x14ac:dyDescent="0.3">
      <c r="A62" s="48">
        <v>162</v>
      </c>
      <c r="B62" s="48" t="s">
        <v>103</v>
      </c>
      <c r="C62" s="48" t="s">
        <v>102</v>
      </c>
      <c r="D62" s="11">
        <v>1993</v>
      </c>
      <c r="E62" s="12">
        <v>0.03</v>
      </c>
      <c r="F62" s="12">
        <v>0</v>
      </c>
      <c r="G62" s="13">
        <v>0</v>
      </c>
      <c r="H62" s="12">
        <v>0</v>
      </c>
      <c r="I62" s="13">
        <v>0</v>
      </c>
      <c r="J62" s="14">
        <v>0</v>
      </c>
      <c r="K62" s="16">
        <v>0.03</v>
      </c>
    </row>
    <row r="63" spans="1:11" ht="15" customHeight="1" x14ac:dyDescent="0.3">
      <c r="A63" s="48">
        <v>162</v>
      </c>
      <c r="B63" s="48" t="s">
        <v>103</v>
      </c>
      <c r="C63" s="48" t="s">
        <v>102</v>
      </c>
      <c r="D63" s="11">
        <v>1994</v>
      </c>
      <c r="E63" s="12">
        <v>0</v>
      </c>
      <c r="F63" s="12">
        <v>0</v>
      </c>
      <c r="G63" s="13">
        <v>0</v>
      </c>
      <c r="H63" s="12">
        <v>0</v>
      </c>
      <c r="I63" s="13">
        <v>0</v>
      </c>
      <c r="J63" s="14">
        <v>0</v>
      </c>
      <c r="K63" s="16">
        <v>0</v>
      </c>
    </row>
    <row r="64" spans="1:11" ht="14.15" customHeight="1" x14ac:dyDescent="0.3">
      <c r="A64" s="48">
        <v>162</v>
      </c>
      <c r="B64" s="48" t="s">
        <v>103</v>
      </c>
      <c r="C64" s="48" t="s">
        <v>102</v>
      </c>
      <c r="D64" s="11">
        <v>1995</v>
      </c>
      <c r="E64" s="12">
        <v>0.06</v>
      </c>
      <c r="F64" s="12">
        <v>0</v>
      </c>
      <c r="G64" s="13">
        <v>0</v>
      </c>
      <c r="H64" s="12">
        <v>0</v>
      </c>
      <c r="I64" s="13">
        <v>0</v>
      </c>
      <c r="J64" s="14">
        <v>0</v>
      </c>
      <c r="K64" s="16">
        <v>0.06</v>
      </c>
    </row>
    <row r="65" spans="1:11" ht="15" customHeight="1" x14ac:dyDescent="0.3">
      <c r="A65" s="48">
        <v>162</v>
      </c>
      <c r="B65" s="48" t="s">
        <v>103</v>
      </c>
      <c r="C65" s="48" t="s">
        <v>102</v>
      </c>
      <c r="D65" s="11">
        <v>1996</v>
      </c>
      <c r="E65" s="12">
        <v>0.06</v>
      </c>
      <c r="F65" s="12">
        <v>0</v>
      </c>
      <c r="G65" s="13">
        <v>0</v>
      </c>
      <c r="H65" s="12">
        <v>0</v>
      </c>
      <c r="I65" s="13">
        <v>0</v>
      </c>
      <c r="J65" s="14">
        <v>0</v>
      </c>
      <c r="K65" s="16">
        <v>0.06</v>
      </c>
    </row>
    <row r="66" spans="1:11" ht="14.15" customHeight="1" x14ac:dyDescent="0.3">
      <c r="A66" s="48">
        <v>162</v>
      </c>
      <c r="B66" s="48" t="s">
        <v>103</v>
      </c>
      <c r="C66" s="48" t="s">
        <v>102</v>
      </c>
      <c r="D66" s="11">
        <v>1997</v>
      </c>
      <c r="E66" s="12">
        <v>0.08</v>
      </c>
      <c r="F66" s="12">
        <v>0</v>
      </c>
      <c r="G66" s="13">
        <v>0</v>
      </c>
      <c r="H66" s="12">
        <v>0</v>
      </c>
      <c r="I66" s="13">
        <v>0</v>
      </c>
      <c r="J66" s="14">
        <v>0</v>
      </c>
      <c r="K66" s="16">
        <v>0.08</v>
      </c>
    </row>
    <row r="67" spans="1:11" ht="15" customHeight="1" x14ac:dyDescent="0.3">
      <c r="A67" s="48">
        <v>162</v>
      </c>
      <c r="B67" s="48" t="s">
        <v>103</v>
      </c>
      <c r="C67" s="48" t="s">
        <v>102</v>
      </c>
      <c r="D67" s="11">
        <v>1998</v>
      </c>
      <c r="E67" s="12">
        <v>0.35</v>
      </c>
      <c r="F67" s="12">
        <v>0</v>
      </c>
      <c r="G67" s="13">
        <v>0</v>
      </c>
      <c r="H67" s="12">
        <v>0</v>
      </c>
      <c r="I67" s="13">
        <v>0</v>
      </c>
      <c r="J67" s="14">
        <v>0</v>
      </c>
      <c r="K67" s="16">
        <v>0.35</v>
      </c>
    </row>
    <row r="68" spans="1:11" ht="14.15" customHeight="1" x14ac:dyDescent="0.3">
      <c r="A68" s="48">
        <v>162</v>
      </c>
      <c r="B68" s="48" t="s">
        <v>103</v>
      </c>
      <c r="C68" s="48" t="s">
        <v>102</v>
      </c>
      <c r="D68" s="11">
        <v>1999</v>
      </c>
      <c r="E68" s="12">
        <v>0.44</v>
      </c>
      <c r="F68" s="12">
        <v>0</v>
      </c>
      <c r="G68" s="13">
        <v>0</v>
      </c>
      <c r="H68" s="12">
        <v>0</v>
      </c>
      <c r="I68" s="13">
        <v>0</v>
      </c>
      <c r="J68" s="14">
        <v>0</v>
      </c>
      <c r="K68" s="16">
        <v>0.44</v>
      </c>
    </row>
    <row r="69" spans="1:11" ht="15" customHeight="1" x14ac:dyDescent="0.3">
      <c r="A69" s="48">
        <v>162</v>
      </c>
      <c r="B69" s="48" t="s">
        <v>103</v>
      </c>
      <c r="C69" s="48" t="s">
        <v>102</v>
      </c>
      <c r="D69" s="11">
        <v>2000</v>
      </c>
      <c r="E69" s="12">
        <v>0.65</v>
      </c>
      <c r="F69" s="12">
        <v>0</v>
      </c>
      <c r="G69" s="13">
        <v>0</v>
      </c>
      <c r="H69" s="12">
        <v>0</v>
      </c>
      <c r="I69" s="13">
        <v>0</v>
      </c>
      <c r="J69" s="14">
        <v>0</v>
      </c>
      <c r="K69" s="16">
        <v>0.65</v>
      </c>
    </row>
    <row r="70" spans="1:11" ht="15" customHeight="1" x14ac:dyDescent="0.3">
      <c r="A70" s="48">
        <v>162</v>
      </c>
      <c r="B70" s="48" t="s">
        <v>103</v>
      </c>
      <c r="C70" s="48" t="s">
        <v>102</v>
      </c>
      <c r="D70" s="11">
        <v>2001</v>
      </c>
      <c r="E70" s="12">
        <v>0.44</v>
      </c>
      <c r="F70" s="12">
        <v>0</v>
      </c>
      <c r="G70" s="13">
        <v>0</v>
      </c>
      <c r="H70" s="12">
        <v>0</v>
      </c>
      <c r="I70" s="13">
        <v>0</v>
      </c>
      <c r="J70" s="14">
        <v>0</v>
      </c>
      <c r="K70" s="16">
        <v>0.44</v>
      </c>
    </row>
    <row r="71" spans="1:11" ht="14.15" customHeight="1" x14ac:dyDescent="0.3">
      <c r="A71" s="48">
        <v>162</v>
      </c>
      <c r="B71" s="48" t="s">
        <v>103</v>
      </c>
      <c r="C71" s="48" t="s">
        <v>102</v>
      </c>
      <c r="D71" s="11">
        <v>2002</v>
      </c>
      <c r="E71" s="12">
        <v>0.39</v>
      </c>
      <c r="F71" s="12">
        <v>0</v>
      </c>
      <c r="G71" s="13">
        <v>0</v>
      </c>
      <c r="H71" s="12">
        <v>0</v>
      </c>
      <c r="I71" s="13">
        <v>0</v>
      </c>
      <c r="J71" s="14">
        <v>0</v>
      </c>
      <c r="K71" s="16">
        <v>0.39</v>
      </c>
    </row>
    <row r="72" spans="1:11" ht="15" customHeight="1" x14ac:dyDescent="0.3">
      <c r="A72" s="48">
        <v>162</v>
      </c>
      <c r="B72" s="48" t="s">
        <v>103</v>
      </c>
      <c r="C72" s="48" t="s">
        <v>102</v>
      </c>
      <c r="D72" s="11">
        <v>2003</v>
      </c>
      <c r="E72" s="12">
        <v>0.31</v>
      </c>
      <c r="F72" s="12">
        <v>0</v>
      </c>
      <c r="G72" s="13">
        <v>0</v>
      </c>
      <c r="H72" s="12">
        <v>0</v>
      </c>
      <c r="I72" s="13">
        <v>0</v>
      </c>
      <c r="J72" s="14">
        <v>0.04</v>
      </c>
      <c r="K72" s="16">
        <v>0.27</v>
      </c>
    </row>
    <row r="73" spans="1:11" ht="14.15" customHeight="1" x14ac:dyDescent="0.3">
      <c r="A73" s="48">
        <v>162</v>
      </c>
      <c r="B73" s="48" t="s">
        <v>103</v>
      </c>
      <c r="C73" s="48" t="s">
        <v>102</v>
      </c>
      <c r="D73" s="11">
        <v>2004</v>
      </c>
      <c r="E73" s="12">
        <v>0.59</v>
      </c>
      <c r="F73" s="12">
        <v>0</v>
      </c>
      <c r="G73" s="13">
        <v>0</v>
      </c>
      <c r="H73" s="12">
        <v>0.01</v>
      </c>
      <c r="I73" s="13">
        <v>0</v>
      </c>
      <c r="J73" s="14">
        <v>0.09</v>
      </c>
      <c r="K73" s="16">
        <v>0.49</v>
      </c>
    </row>
    <row r="74" spans="1:11" ht="15" customHeight="1" x14ac:dyDescent="0.3">
      <c r="A74" s="48">
        <v>162</v>
      </c>
      <c r="B74" s="48" t="s">
        <v>103</v>
      </c>
      <c r="C74" s="48" t="s">
        <v>102</v>
      </c>
      <c r="D74" s="11">
        <v>2005</v>
      </c>
      <c r="E74" s="12">
        <v>0.77</v>
      </c>
      <c r="F74" s="12">
        <v>0</v>
      </c>
      <c r="G74" s="13">
        <v>0</v>
      </c>
      <c r="H74" s="12">
        <v>0.02</v>
      </c>
      <c r="I74" s="13">
        <v>0</v>
      </c>
      <c r="J74" s="14">
        <v>0.09</v>
      </c>
      <c r="K74" s="16">
        <v>0.66</v>
      </c>
    </row>
    <row r="75" spans="1:11" ht="14.15" customHeight="1" x14ac:dyDescent="0.3">
      <c r="A75" s="48">
        <v>162</v>
      </c>
      <c r="B75" s="48" t="s">
        <v>103</v>
      </c>
      <c r="C75" s="48" t="s">
        <v>102</v>
      </c>
      <c r="D75" s="11">
        <v>2006</v>
      </c>
      <c r="E75" s="12">
        <v>0.93</v>
      </c>
      <c r="F75" s="12">
        <v>0</v>
      </c>
      <c r="G75" s="13">
        <v>0</v>
      </c>
      <c r="H75" s="12">
        <v>7.0000000000000007E-2</v>
      </c>
      <c r="I75" s="13">
        <v>0</v>
      </c>
      <c r="J75" s="14">
        <v>0.1</v>
      </c>
      <c r="K75" s="16">
        <v>0.76</v>
      </c>
    </row>
    <row r="76" spans="1:11" ht="15" customHeight="1" x14ac:dyDescent="0.3">
      <c r="A76" s="48">
        <v>162</v>
      </c>
      <c r="B76" s="48" t="s">
        <v>103</v>
      </c>
      <c r="C76" s="48" t="s">
        <v>102</v>
      </c>
      <c r="D76" s="11">
        <v>2007</v>
      </c>
      <c r="E76" s="12">
        <v>0.92</v>
      </c>
      <c r="F76" s="12">
        <v>0</v>
      </c>
      <c r="G76" s="13">
        <v>0</v>
      </c>
      <c r="H76" s="12">
        <v>0.02</v>
      </c>
      <c r="I76" s="13">
        <v>0</v>
      </c>
      <c r="J76" s="14">
        <v>0.09</v>
      </c>
      <c r="K76" s="16">
        <v>0.81</v>
      </c>
    </row>
    <row r="77" spans="1:11" ht="14.15" customHeight="1" x14ac:dyDescent="0.3">
      <c r="A77" s="48">
        <v>162</v>
      </c>
      <c r="B77" s="48" t="s">
        <v>103</v>
      </c>
      <c r="C77" s="48" t="s">
        <v>102</v>
      </c>
      <c r="D77" s="11">
        <v>2008</v>
      </c>
      <c r="E77" s="12">
        <v>2.35</v>
      </c>
      <c r="F77" s="12">
        <v>0</v>
      </c>
      <c r="G77" s="13">
        <v>0</v>
      </c>
      <c r="H77" s="12">
        <v>0.31</v>
      </c>
      <c r="I77" s="13">
        <v>0</v>
      </c>
      <c r="J77" s="14">
        <v>0.47</v>
      </c>
      <c r="K77" s="16">
        <v>1.57</v>
      </c>
    </row>
    <row r="78" spans="1:11" ht="15" customHeight="1" x14ac:dyDescent="0.3">
      <c r="A78" s="48">
        <v>162</v>
      </c>
      <c r="B78" s="48" t="s">
        <v>103</v>
      </c>
      <c r="C78" s="48" t="s">
        <v>102</v>
      </c>
      <c r="D78" s="11">
        <v>2009</v>
      </c>
      <c r="E78" s="12">
        <v>4.43</v>
      </c>
      <c r="F78" s="12">
        <v>0</v>
      </c>
      <c r="G78" s="13">
        <v>0</v>
      </c>
      <c r="H78" s="12">
        <v>0.3</v>
      </c>
      <c r="I78" s="13">
        <v>0</v>
      </c>
      <c r="J78" s="14">
        <v>0.73</v>
      </c>
      <c r="K78" s="16">
        <v>3.4</v>
      </c>
    </row>
    <row r="79" spans="1:11" ht="15" customHeight="1" x14ac:dyDescent="0.3">
      <c r="A79" s="48">
        <v>162</v>
      </c>
      <c r="B79" s="48" t="s">
        <v>103</v>
      </c>
      <c r="C79" s="48" t="s">
        <v>102</v>
      </c>
      <c r="D79" s="11">
        <v>2010</v>
      </c>
      <c r="E79" s="12">
        <v>2.94</v>
      </c>
      <c r="F79" s="12">
        <v>0</v>
      </c>
      <c r="G79" s="13">
        <v>0</v>
      </c>
      <c r="H79" s="12">
        <v>0.26</v>
      </c>
      <c r="I79" s="13">
        <v>0</v>
      </c>
      <c r="J79" s="14">
        <v>7.0000000000000007E-2</v>
      </c>
      <c r="K79" s="16">
        <v>2.61</v>
      </c>
    </row>
    <row r="80" spans="1:11" ht="14.15" customHeight="1" x14ac:dyDescent="0.3">
      <c r="A80" s="48">
        <v>162</v>
      </c>
      <c r="B80" s="48" t="s">
        <v>103</v>
      </c>
      <c r="C80" s="48" t="s">
        <v>102</v>
      </c>
      <c r="D80" s="11">
        <v>2011</v>
      </c>
      <c r="E80" s="12">
        <v>5.68</v>
      </c>
      <c r="F80" s="12">
        <v>0</v>
      </c>
      <c r="G80" s="13">
        <v>0</v>
      </c>
      <c r="H80" s="12">
        <v>0.26</v>
      </c>
      <c r="I80" s="13">
        <v>0</v>
      </c>
      <c r="J80" s="14">
        <v>0.05</v>
      </c>
      <c r="K80" s="16">
        <v>5.37</v>
      </c>
    </row>
    <row r="81" spans="1:11" ht="15" customHeight="1" x14ac:dyDescent="0.3">
      <c r="A81" s="48">
        <v>162</v>
      </c>
      <c r="B81" s="48" t="s">
        <v>103</v>
      </c>
      <c r="C81" s="48" t="s">
        <v>102</v>
      </c>
      <c r="D81" s="11">
        <v>2012</v>
      </c>
      <c r="E81" s="12">
        <v>2.99</v>
      </c>
      <c r="F81" s="12">
        <v>0</v>
      </c>
      <c r="G81" s="13">
        <v>0</v>
      </c>
      <c r="H81" s="12">
        <v>0</v>
      </c>
      <c r="I81" s="13">
        <v>0</v>
      </c>
      <c r="J81" s="14">
        <v>0.05</v>
      </c>
      <c r="K81" s="16">
        <v>2.94</v>
      </c>
    </row>
    <row r="82" spans="1:11" ht="14.15" customHeight="1" x14ac:dyDescent="0.3">
      <c r="A82" s="48">
        <v>162</v>
      </c>
      <c r="B82" s="48" t="s">
        <v>103</v>
      </c>
      <c r="C82" s="48" t="s">
        <v>102</v>
      </c>
      <c r="D82" s="11">
        <v>2013</v>
      </c>
      <c r="E82" s="12">
        <v>3.27</v>
      </c>
      <c r="F82" s="12">
        <v>0</v>
      </c>
      <c r="G82" s="13">
        <v>0</v>
      </c>
      <c r="H82" s="12">
        <v>0</v>
      </c>
      <c r="I82" s="13">
        <v>0</v>
      </c>
      <c r="J82" s="14">
        <v>0.05</v>
      </c>
      <c r="K82" s="16">
        <v>3.22</v>
      </c>
    </row>
    <row r="83" spans="1:11" ht="15" customHeight="1" x14ac:dyDescent="0.3">
      <c r="A83" s="48">
        <v>162</v>
      </c>
      <c r="B83" s="48" t="s">
        <v>103</v>
      </c>
      <c r="C83" s="48" t="s">
        <v>102</v>
      </c>
      <c r="D83" s="11">
        <v>2014</v>
      </c>
      <c r="E83" s="12">
        <v>4.2300000000000004</v>
      </c>
      <c r="F83" s="12">
        <v>0</v>
      </c>
      <c r="G83" s="13">
        <v>0</v>
      </c>
      <c r="H83" s="12">
        <v>0.39</v>
      </c>
      <c r="I83" s="13">
        <v>0</v>
      </c>
      <c r="J83" s="14">
        <v>0.04</v>
      </c>
      <c r="K83" s="16">
        <v>3.8</v>
      </c>
    </row>
    <row r="84" spans="1:11" ht="14.15" customHeight="1" x14ac:dyDescent="0.3">
      <c r="A84" s="48">
        <v>162</v>
      </c>
      <c r="B84" s="48" t="s">
        <v>103</v>
      </c>
      <c r="C84" s="48" t="s">
        <v>102</v>
      </c>
      <c r="D84" s="11">
        <v>2015</v>
      </c>
      <c r="E84" s="12">
        <v>3.21</v>
      </c>
      <c r="F84" s="12">
        <v>0</v>
      </c>
      <c r="G84" s="13">
        <v>0</v>
      </c>
      <c r="H84" s="12">
        <v>0.45</v>
      </c>
      <c r="I84" s="13">
        <v>0</v>
      </c>
      <c r="J84" s="14">
        <v>0.08</v>
      </c>
      <c r="K84" s="16">
        <v>2.68</v>
      </c>
    </row>
    <row r="85" spans="1:11" ht="15" customHeight="1" x14ac:dyDescent="0.3">
      <c r="A85" s="48">
        <v>162</v>
      </c>
      <c r="B85" s="48" t="s">
        <v>103</v>
      </c>
      <c r="C85" s="48" t="s">
        <v>102</v>
      </c>
      <c r="D85" s="11">
        <v>2016</v>
      </c>
      <c r="E85" s="12">
        <v>5.53</v>
      </c>
      <c r="F85" s="12">
        <v>0</v>
      </c>
      <c r="G85" s="13">
        <v>0</v>
      </c>
      <c r="H85" s="12">
        <v>0.46</v>
      </c>
      <c r="I85" s="13">
        <v>0</v>
      </c>
      <c r="J85" s="14">
        <v>1.41</v>
      </c>
      <c r="K85" s="16">
        <v>3.66</v>
      </c>
    </row>
    <row r="86" spans="1:11" ht="13.5" customHeight="1" x14ac:dyDescent="0.3">
      <c r="A86" s="48">
        <v>162</v>
      </c>
      <c r="B86" s="48" t="s">
        <v>103</v>
      </c>
      <c r="C86" s="48" t="s">
        <v>102</v>
      </c>
      <c r="D86" s="11">
        <v>2017</v>
      </c>
      <c r="E86" s="12">
        <v>5.45</v>
      </c>
      <c r="F86" s="12">
        <v>0</v>
      </c>
      <c r="G86" s="13">
        <v>0</v>
      </c>
      <c r="H86" s="12">
        <v>0.42</v>
      </c>
      <c r="I86" s="13">
        <v>0</v>
      </c>
      <c r="J86" s="14">
        <v>0.09</v>
      </c>
      <c r="K86" s="16">
        <v>4.9400000000000004</v>
      </c>
    </row>
    <row r="87" spans="1:11" ht="13.5" customHeight="1" x14ac:dyDescent="0.3">
      <c r="A87" s="48">
        <v>162</v>
      </c>
      <c r="B87" s="48" t="s">
        <v>103</v>
      </c>
      <c r="C87" s="48" t="s">
        <v>102</v>
      </c>
      <c r="D87" s="11">
        <v>2018</v>
      </c>
      <c r="E87" s="12">
        <v>12.13</v>
      </c>
      <c r="F87" s="12">
        <v>0</v>
      </c>
      <c r="G87" s="13">
        <v>0</v>
      </c>
      <c r="H87" s="12">
        <v>0.8</v>
      </c>
      <c r="I87" s="13">
        <v>0</v>
      </c>
      <c r="J87" s="14">
        <v>3.3</v>
      </c>
      <c r="K87" s="16">
        <v>8.0299999999999994</v>
      </c>
    </row>
    <row r="88" spans="1:11" ht="14.15" customHeight="1" x14ac:dyDescent="0.3">
      <c r="A88" s="48">
        <v>162</v>
      </c>
      <c r="B88" s="48" t="s">
        <v>103</v>
      </c>
      <c r="C88" s="48" t="s">
        <v>102</v>
      </c>
      <c r="D88" s="11">
        <v>2019</v>
      </c>
      <c r="E88" s="12">
        <v>38.9</v>
      </c>
      <c r="F88" s="12">
        <v>0</v>
      </c>
      <c r="G88" s="21">
        <v>-3.63</v>
      </c>
      <c r="H88" s="12">
        <v>5.04</v>
      </c>
      <c r="I88" s="21">
        <v>-0.01</v>
      </c>
      <c r="J88" s="14">
        <v>1.77</v>
      </c>
      <c r="K88" s="16">
        <v>28.47</v>
      </c>
    </row>
    <row r="89" spans="1:11" ht="15" customHeight="1" x14ac:dyDescent="0.3">
      <c r="A89" s="48">
        <v>162</v>
      </c>
      <c r="B89" s="48" t="s">
        <v>103</v>
      </c>
      <c r="C89" s="48" t="s">
        <v>102</v>
      </c>
      <c r="D89" s="11">
        <v>2020</v>
      </c>
      <c r="E89" s="12">
        <v>44.49</v>
      </c>
      <c r="F89" s="12">
        <v>0</v>
      </c>
      <c r="G89" s="21">
        <v>-10.24</v>
      </c>
      <c r="H89" s="12">
        <v>2.93</v>
      </c>
      <c r="I89" s="13">
        <v>0.04</v>
      </c>
      <c r="J89" s="14">
        <v>0.74</v>
      </c>
      <c r="K89" s="16">
        <v>30.54</v>
      </c>
    </row>
    <row r="90" spans="1:11" ht="15" customHeight="1" x14ac:dyDescent="0.3">
      <c r="A90" s="48">
        <v>162</v>
      </c>
      <c r="B90" s="48" t="s">
        <v>103</v>
      </c>
      <c r="C90" s="48" t="s">
        <v>102</v>
      </c>
      <c r="D90" s="11">
        <v>2021</v>
      </c>
      <c r="E90" s="12">
        <v>119.99</v>
      </c>
      <c r="F90" s="12">
        <v>0</v>
      </c>
      <c r="G90" s="21">
        <v>-20.11</v>
      </c>
      <c r="H90" s="12">
        <v>47.06</v>
      </c>
      <c r="I90" s="21">
        <v>-0.21</v>
      </c>
      <c r="J90" s="14">
        <v>0.88</v>
      </c>
      <c r="K90" s="16">
        <v>52.15</v>
      </c>
    </row>
    <row r="91" spans="1:11" ht="14.15" customHeight="1" x14ac:dyDescent="0.3">
      <c r="A91" s="48">
        <v>162</v>
      </c>
      <c r="B91" s="48" t="s">
        <v>103</v>
      </c>
      <c r="C91" s="48" t="s">
        <v>102</v>
      </c>
      <c r="D91" s="11">
        <v>2022</v>
      </c>
      <c r="E91" s="12">
        <v>278.38</v>
      </c>
      <c r="F91" s="12">
        <v>0</v>
      </c>
      <c r="G91" s="21">
        <v>-13.99</v>
      </c>
      <c r="H91" s="12">
        <v>116.41</v>
      </c>
      <c r="I91" s="13">
        <v>0.03</v>
      </c>
      <c r="J91" s="14">
        <v>0.59</v>
      </c>
      <c r="K91" s="16">
        <v>147.36000000000001</v>
      </c>
    </row>
    <row r="92" spans="1:11" ht="15" customHeight="1" x14ac:dyDescent="0.3">
      <c r="A92" s="48">
        <v>162</v>
      </c>
      <c r="B92" s="48" t="s">
        <v>103</v>
      </c>
      <c r="C92" s="48" t="s">
        <v>102</v>
      </c>
      <c r="D92" s="11">
        <v>2023</v>
      </c>
      <c r="E92" s="12">
        <v>495.6</v>
      </c>
      <c r="F92" s="12">
        <v>0.61</v>
      </c>
      <c r="G92" s="21">
        <v>-21.15</v>
      </c>
      <c r="H92" s="12">
        <v>166.97</v>
      </c>
      <c r="I92" s="13">
        <v>0.01</v>
      </c>
      <c r="J92" s="14">
        <v>0.59</v>
      </c>
      <c r="K92" s="16">
        <v>307.49</v>
      </c>
    </row>
    <row r="93" spans="1:11" ht="14.15" customHeight="1" x14ac:dyDescent="0.3">
      <c r="A93" s="48">
        <v>162</v>
      </c>
      <c r="B93" s="48" t="s">
        <v>103</v>
      </c>
      <c r="C93" s="48" t="s">
        <v>102</v>
      </c>
      <c r="D93" s="11">
        <v>2024</v>
      </c>
      <c r="E93" s="17">
        <v>3229.01</v>
      </c>
      <c r="F93" s="12">
        <v>0</v>
      </c>
      <c r="G93" s="21">
        <v>-234.37</v>
      </c>
      <c r="H93" s="17">
        <v>1957.46</v>
      </c>
      <c r="I93" s="21">
        <v>-1.48</v>
      </c>
      <c r="J93" s="14">
        <v>1.41</v>
      </c>
      <c r="K93" s="18">
        <v>1037.25</v>
      </c>
    </row>
    <row r="94" spans="1:11" ht="14.15" customHeight="1" x14ac:dyDescent="0.3">
      <c r="A94" s="48">
        <v>162</v>
      </c>
      <c r="B94" s="48" t="s">
        <v>103</v>
      </c>
      <c r="C94" s="48" t="s">
        <v>102</v>
      </c>
      <c r="D94" s="11">
        <v>2025</v>
      </c>
      <c r="E94" s="17">
        <v>317997.59000000003</v>
      </c>
      <c r="F94" s="12">
        <v>103.78</v>
      </c>
      <c r="G94" s="21">
        <v>-342.33</v>
      </c>
      <c r="H94" s="17">
        <v>306199.45</v>
      </c>
      <c r="I94" s="49">
        <v>8125.44</v>
      </c>
      <c r="J94" s="14">
        <v>1.54</v>
      </c>
      <c r="K94" s="18">
        <v>3432.61</v>
      </c>
    </row>
    <row r="95" spans="1:11" ht="15" customHeight="1" x14ac:dyDescent="0.3">
      <c r="A95" s="48">
        <v>184</v>
      </c>
      <c r="B95" s="48" t="s">
        <v>104</v>
      </c>
      <c r="C95" s="48" t="s">
        <v>102</v>
      </c>
      <c r="D95" s="11">
        <v>1983</v>
      </c>
      <c r="E95" s="12">
        <v>3.03</v>
      </c>
      <c r="F95" s="12">
        <v>0</v>
      </c>
      <c r="G95" s="13">
        <v>0</v>
      </c>
      <c r="H95" s="12">
        <v>3.03</v>
      </c>
      <c r="I95" s="13">
        <v>0</v>
      </c>
      <c r="J95" s="14">
        <v>0</v>
      </c>
      <c r="K95" s="16">
        <v>0</v>
      </c>
    </row>
    <row r="96" spans="1:11" ht="15" customHeight="1" x14ac:dyDescent="0.3">
      <c r="A96" s="48">
        <v>184</v>
      </c>
      <c r="B96" s="48" t="s">
        <v>104</v>
      </c>
      <c r="C96" s="48" t="s">
        <v>102</v>
      </c>
      <c r="D96" s="11">
        <v>1984</v>
      </c>
      <c r="E96" s="12">
        <v>12.97</v>
      </c>
      <c r="F96" s="12">
        <v>0</v>
      </c>
      <c r="G96" s="13">
        <v>0</v>
      </c>
      <c r="H96" s="12">
        <v>12.97</v>
      </c>
      <c r="I96" s="13">
        <v>0</v>
      </c>
      <c r="J96" s="14">
        <v>0</v>
      </c>
      <c r="K96" s="16">
        <v>0</v>
      </c>
    </row>
    <row r="97" spans="1:11" ht="15" customHeight="1" x14ac:dyDescent="0.3">
      <c r="A97" s="48">
        <v>184</v>
      </c>
      <c r="B97" s="48" t="s">
        <v>104</v>
      </c>
      <c r="C97" s="48" t="s">
        <v>102</v>
      </c>
      <c r="D97" s="11">
        <v>1985</v>
      </c>
      <c r="E97" s="12">
        <v>18.03</v>
      </c>
      <c r="F97" s="12">
        <v>0</v>
      </c>
      <c r="G97" s="13">
        <v>0</v>
      </c>
      <c r="H97" s="12">
        <v>13.97</v>
      </c>
      <c r="I97" s="13">
        <v>0</v>
      </c>
      <c r="J97" s="14">
        <v>0</v>
      </c>
      <c r="K97" s="16">
        <v>4.0599999999999996</v>
      </c>
    </row>
    <row r="98" spans="1:11" ht="14.15" customHeight="1" x14ac:dyDescent="0.3">
      <c r="A98" s="48">
        <v>184</v>
      </c>
      <c r="B98" s="48" t="s">
        <v>104</v>
      </c>
      <c r="C98" s="48" t="s">
        <v>102</v>
      </c>
      <c r="D98" s="11">
        <v>1986</v>
      </c>
      <c r="E98" s="12">
        <v>20.12</v>
      </c>
      <c r="F98" s="12">
        <v>0</v>
      </c>
      <c r="G98" s="13">
        <v>0</v>
      </c>
      <c r="H98" s="12">
        <v>14.4</v>
      </c>
      <c r="I98" s="13">
        <v>0</v>
      </c>
      <c r="J98" s="14">
        <v>0</v>
      </c>
      <c r="K98" s="16">
        <v>5.72</v>
      </c>
    </row>
    <row r="99" spans="1:11" ht="15" customHeight="1" x14ac:dyDescent="0.3">
      <c r="A99" s="48">
        <v>184</v>
      </c>
      <c r="B99" s="48" t="s">
        <v>104</v>
      </c>
      <c r="C99" s="48" t="s">
        <v>102</v>
      </c>
      <c r="D99" s="11">
        <v>1987</v>
      </c>
      <c r="E99" s="12">
        <v>25.46</v>
      </c>
      <c r="F99" s="12">
        <v>0</v>
      </c>
      <c r="G99" s="13">
        <v>0</v>
      </c>
      <c r="H99" s="12">
        <v>17.579999999999998</v>
      </c>
      <c r="I99" s="13">
        <v>0</v>
      </c>
      <c r="J99" s="14">
        <v>0</v>
      </c>
      <c r="K99" s="16">
        <v>7.88</v>
      </c>
    </row>
    <row r="100" spans="1:11" ht="14.15" customHeight="1" x14ac:dyDescent="0.3">
      <c r="A100" s="48">
        <v>184</v>
      </c>
      <c r="B100" s="48" t="s">
        <v>104</v>
      </c>
      <c r="C100" s="48" t="s">
        <v>102</v>
      </c>
      <c r="D100" s="11">
        <v>1988</v>
      </c>
      <c r="E100" s="12">
        <v>8.3800000000000008</v>
      </c>
      <c r="F100" s="12">
        <v>0</v>
      </c>
      <c r="G100" s="13">
        <v>0</v>
      </c>
      <c r="H100" s="12">
        <v>0</v>
      </c>
      <c r="I100" s="13">
        <v>0</v>
      </c>
      <c r="J100" s="14">
        <v>0</v>
      </c>
      <c r="K100" s="16">
        <v>8.3800000000000008</v>
      </c>
    </row>
    <row r="101" spans="1:11" ht="15" customHeight="1" x14ac:dyDescent="0.3">
      <c r="A101" s="48">
        <v>184</v>
      </c>
      <c r="B101" s="48" t="s">
        <v>104</v>
      </c>
      <c r="C101" s="48" t="s">
        <v>102</v>
      </c>
      <c r="D101" s="11">
        <v>1989</v>
      </c>
      <c r="E101" s="12">
        <v>8.19</v>
      </c>
      <c r="F101" s="12">
        <v>0</v>
      </c>
      <c r="G101" s="13">
        <v>0</v>
      </c>
      <c r="H101" s="12">
        <v>0</v>
      </c>
      <c r="I101" s="13">
        <v>0</v>
      </c>
      <c r="J101" s="14">
        <v>0</v>
      </c>
      <c r="K101" s="16">
        <v>8.19</v>
      </c>
    </row>
    <row r="102" spans="1:11" ht="14.15" customHeight="1" x14ac:dyDescent="0.3">
      <c r="A102" s="48">
        <v>184</v>
      </c>
      <c r="B102" s="48" t="s">
        <v>104</v>
      </c>
      <c r="C102" s="48" t="s">
        <v>102</v>
      </c>
      <c r="D102" s="11">
        <v>1990</v>
      </c>
      <c r="E102" s="12">
        <v>7.96</v>
      </c>
      <c r="F102" s="12">
        <v>0</v>
      </c>
      <c r="G102" s="13">
        <v>0</v>
      </c>
      <c r="H102" s="12">
        <v>0</v>
      </c>
      <c r="I102" s="13">
        <v>0</v>
      </c>
      <c r="J102" s="14">
        <v>0</v>
      </c>
      <c r="K102" s="16">
        <v>7.96</v>
      </c>
    </row>
    <row r="103" spans="1:11" ht="15" customHeight="1" x14ac:dyDescent="0.3">
      <c r="A103" s="48">
        <v>184</v>
      </c>
      <c r="B103" s="48" t="s">
        <v>104</v>
      </c>
      <c r="C103" s="48" t="s">
        <v>102</v>
      </c>
      <c r="D103" s="11">
        <v>1991</v>
      </c>
      <c r="E103" s="12">
        <v>6.84</v>
      </c>
      <c r="F103" s="12">
        <v>0</v>
      </c>
      <c r="G103" s="13">
        <v>0</v>
      </c>
      <c r="H103" s="12">
        <v>0</v>
      </c>
      <c r="I103" s="13">
        <v>0</v>
      </c>
      <c r="J103" s="14">
        <v>0</v>
      </c>
      <c r="K103" s="16">
        <v>6.84</v>
      </c>
    </row>
    <row r="104" spans="1:11" ht="14.15" customHeight="1" x14ac:dyDescent="0.3">
      <c r="A104" s="48">
        <v>184</v>
      </c>
      <c r="B104" s="48" t="s">
        <v>104</v>
      </c>
      <c r="C104" s="48" t="s">
        <v>102</v>
      </c>
      <c r="D104" s="11">
        <v>1992</v>
      </c>
      <c r="E104" s="12">
        <v>6.1</v>
      </c>
      <c r="F104" s="12">
        <v>0</v>
      </c>
      <c r="G104" s="13">
        <v>0</v>
      </c>
      <c r="H104" s="12">
        <v>0</v>
      </c>
      <c r="I104" s="13">
        <v>0</v>
      </c>
      <c r="J104" s="14">
        <v>0</v>
      </c>
      <c r="K104" s="16">
        <v>6.1</v>
      </c>
    </row>
    <row r="105" spans="1:11" ht="15" customHeight="1" x14ac:dyDescent="0.3">
      <c r="A105" s="48">
        <v>184</v>
      </c>
      <c r="B105" s="48" t="s">
        <v>104</v>
      </c>
      <c r="C105" s="48" t="s">
        <v>102</v>
      </c>
      <c r="D105" s="11">
        <v>1993</v>
      </c>
      <c r="E105" s="12">
        <v>5.31</v>
      </c>
      <c r="F105" s="12">
        <v>0</v>
      </c>
      <c r="G105" s="13">
        <v>0</v>
      </c>
      <c r="H105" s="12">
        <v>0</v>
      </c>
      <c r="I105" s="13">
        <v>0</v>
      </c>
      <c r="J105" s="14">
        <v>0</v>
      </c>
      <c r="K105" s="16">
        <v>5.31</v>
      </c>
    </row>
    <row r="106" spans="1:11" ht="15" customHeight="1" x14ac:dyDescent="0.3">
      <c r="A106" s="48">
        <v>184</v>
      </c>
      <c r="B106" s="48" t="s">
        <v>104</v>
      </c>
      <c r="C106" s="48" t="s">
        <v>102</v>
      </c>
      <c r="D106" s="11">
        <v>1994</v>
      </c>
      <c r="E106" s="12">
        <v>0</v>
      </c>
      <c r="F106" s="12">
        <v>0</v>
      </c>
      <c r="G106" s="13">
        <v>0</v>
      </c>
      <c r="H106" s="12">
        <v>0</v>
      </c>
      <c r="I106" s="13">
        <v>0</v>
      </c>
      <c r="J106" s="14">
        <v>0</v>
      </c>
      <c r="K106" s="16">
        <v>0</v>
      </c>
    </row>
    <row r="107" spans="1:11" ht="14.15" customHeight="1" x14ac:dyDescent="0.3">
      <c r="A107" s="48">
        <v>184</v>
      </c>
      <c r="B107" s="48" t="s">
        <v>104</v>
      </c>
      <c r="C107" s="48" t="s">
        <v>102</v>
      </c>
      <c r="D107" s="11">
        <v>1995</v>
      </c>
      <c r="E107" s="12">
        <v>8.0299999999999994</v>
      </c>
      <c r="F107" s="12">
        <v>0</v>
      </c>
      <c r="G107" s="13">
        <v>0</v>
      </c>
      <c r="H107" s="12">
        <v>0</v>
      </c>
      <c r="I107" s="13">
        <v>0</v>
      </c>
      <c r="J107" s="14">
        <v>0</v>
      </c>
      <c r="K107" s="16">
        <v>8.0299999999999994</v>
      </c>
    </row>
    <row r="108" spans="1:11" ht="15" customHeight="1" x14ac:dyDescent="0.3">
      <c r="A108" s="48">
        <v>184</v>
      </c>
      <c r="B108" s="48" t="s">
        <v>104</v>
      </c>
      <c r="C108" s="48" t="s">
        <v>102</v>
      </c>
      <c r="D108" s="11">
        <v>1996</v>
      </c>
      <c r="E108" s="12">
        <v>8.5</v>
      </c>
      <c r="F108" s="12">
        <v>0</v>
      </c>
      <c r="G108" s="13">
        <v>0</v>
      </c>
      <c r="H108" s="12">
        <v>0</v>
      </c>
      <c r="I108" s="13">
        <v>0</v>
      </c>
      <c r="J108" s="14">
        <v>0</v>
      </c>
      <c r="K108" s="16">
        <v>8.5</v>
      </c>
    </row>
    <row r="109" spans="1:11" ht="14.15" customHeight="1" x14ac:dyDescent="0.3">
      <c r="A109" s="48">
        <v>184</v>
      </c>
      <c r="B109" s="48" t="s">
        <v>104</v>
      </c>
      <c r="C109" s="48" t="s">
        <v>102</v>
      </c>
      <c r="D109" s="11">
        <v>2008</v>
      </c>
      <c r="E109" s="12">
        <v>193.36</v>
      </c>
      <c r="F109" s="12">
        <v>0</v>
      </c>
      <c r="G109" s="13">
        <v>0</v>
      </c>
      <c r="H109" s="12">
        <v>25.49</v>
      </c>
      <c r="I109" s="13">
        <v>0</v>
      </c>
      <c r="J109" s="14">
        <v>38.93</v>
      </c>
      <c r="K109" s="16">
        <v>128.94</v>
      </c>
    </row>
    <row r="110" spans="1:11" ht="15" customHeight="1" x14ac:dyDescent="0.3">
      <c r="A110" s="48">
        <v>184</v>
      </c>
      <c r="B110" s="48" t="s">
        <v>104</v>
      </c>
      <c r="C110" s="48" t="s">
        <v>102</v>
      </c>
      <c r="D110" s="11">
        <v>2009</v>
      </c>
      <c r="E110" s="12">
        <v>376.37</v>
      </c>
      <c r="F110" s="12">
        <v>0</v>
      </c>
      <c r="G110" s="13">
        <v>0</v>
      </c>
      <c r="H110" s="12">
        <v>25.75</v>
      </c>
      <c r="I110" s="13">
        <v>0</v>
      </c>
      <c r="J110" s="14">
        <v>61.96</v>
      </c>
      <c r="K110" s="16">
        <v>288.66000000000003</v>
      </c>
    </row>
    <row r="111" spans="1:11" ht="14.15" customHeight="1" x14ac:dyDescent="0.3">
      <c r="A111" s="48">
        <v>184</v>
      </c>
      <c r="B111" s="48" t="s">
        <v>104</v>
      </c>
      <c r="C111" s="48" t="s">
        <v>102</v>
      </c>
      <c r="D111" s="11">
        <v>2010</v>
      </c>
      <c r="E111" s="12">
        <v>255.66</v>
      </c>
      <c r="F111" s="12">
        <v>0</v>
      </c>
      <c r="G111" s="13">
        <v>0</v>
      </c>
      <c r="H111" s="12">
        <v>22.89</v>
      </c>
      <c r="I111" s="13">
        <v>0</v>
      </c>
      <c r="J111" s="14">
        <v>5.96</v>
      </c>
      <c r="K111" s="16">
        <v>226.81</v>
      </c>
    </row>
    <row r="112" spans="1:11" ht="15" customHeight="1" x14ac:dyDescent="0.3">
      <c r="A112" s="48">
        <v>184</v>
      </c>
      <c r="B112" s="48" t="s">
        <v>104</v>
      </c>
      <c r="C112" s="48" t="s">
        <v>102</v>
      </c>
      <c r="D112" s="11">
        <v>2011</v>
      </c>
      <c r="E112" s="12">
        <v>511</v>
      </c>
      <c r="F112" s="12">
        <v>0</v>
      </c>
      <c r="G112" s="13">
        <v>0</v>
      </c>
      <c r="H112" s="12">
        <v>23.41</v>
      </c>
      <c r="I112" s="13">
        <v>0</v>
      </c>
      <c r="J112" s="14">
        <v>4.66</v>
      </c>
      <c r="K112" s="16">
        <v>482.93</v>
      </c>
    </row>
    <row r="113" spans="1:11" ht="15" customHeight="1" x14ac:dyDescent="0.3">
      <c r="A113" s="48">
        <v>184</v>
      </c>
      <c r="B113" s="48" t="s">
        <v>104</v>
      </c>
      <c r="C113" s="48" t="s">
        <v>102</v>
      </c>
      <c r="D113" s="11">
        <v>2012</v>
      </c>
      <c r="E113" s="12">
        <v>275.70999999999998</v>
      </c>
      <c r="F113" s="12">
        <v>0</v>
      </c>
      <c r="G113" s="13">
        <v>0</v>
      </c>
      <c r="H113" s="12">
        <v>0.06</v>
      </c>
      <c r="I113" s="13">
        <v>0</v>
      </c>
      <c r="J113" s="14">
        <v>4.67</v>
      </c>
      <c r="K113" s="16">
        <v>270.98</v>
      </c>
    </row>
    <row r="114" spans="1:11" ht="14.15" customHeight="1" x14ac:dyDescent="0.3">
      <c r="A114" s="48">
        <v>184</v>
      </c>
      <c r="B114" s="48" t="s">
        <v>104</v>
      </c>
      <c r="C114" s="48" t="s">
        <v>102</v>
      </c>
      <c r="D114" s="11">
        <v>2013</v>
      </c>
      <c r="E114" s="12">
        <v>308.77999999999997</v>
      </c>
      <c r="F114" s="12">
        <v>0</v>
      </c>
      <c r="G114" s="13">
        <v>0</v>
      </c>
      <c r="H114" s="12">
        <v>0.12</v>
      </c>
      <c r="I114" s="13">
        <v>0</v>
      </c>
      <c r="J114" s="14">
        <v>4.6900000000000004</v>
      </c>
      <c r="K114" s="16">
        <v>303.97000000000003</v>
      </c>
    </row>
    <row r="115" spans="1:11" ht="15" customHeight="1" x14ac:dyDescent="0.3">
      <c r="A115" s="48">
        <v>184</v>
      </c>
      <c r="B115" s="48" t="s">
        <v>104</v>
      </c>
      <c r="C115" s="48" t="s">
        <v>102</v>
      </c>
      <c r="D115" s="11">
        <v>2014</v>
      </c>
      <c r="E115" s="12">
        <v>419.21</v>
      </c>
      <c r="F115" s="12">
        <v>0</v>
      </c>
      <c r="G115" s="13">
        <v>0</v>
      </c>
      <c r="H115" s="12">
        <v>38.56</v>
      </c>
      <c r="I115" s="13">
        <v>0</v>
      </c>
      <c r="J115" s="14">
        <v>4.43</v>
      </c>
      <c r="K115" s="16">
        <v>376.22</v>
      </c>
    </row>
    <row r="116" spans="1:11" ht="14.15" customHeight="1" x14ac:dyDescent="0.3">
      <c r="A116" s="48">
        <v>184</v>
      </c>
      <c r="B116" s="48" t="s">
        <v>104</v>
      </c>
      <c r="C116" s="48" t="s">
        <v>102</v>
      </c>
      <c r="D116" s="11">
        <v>2015</v>
      </c>
      <c r="E116" s="12">
        <v>337.4</v>
      </c>
      <c r="F116" s="12">
        <v>0</v>
      </c>
      <c r="G116" s="13">
        <v>0</v>
      </c>
      <c r="H116" s="12">
        <v>47.5</v>
      </c>
      <c r="I116" s="13">
        <v>0</v>
      </c>
      <c r="J116" s="14">
        <v>8.08</v>
      </c>
      <c r="K116" s="16">
        <v>281.82</v>
      </c>
    </row>
    <row r="117" spans="1:11" ht="15" customHeight="1" x14ac:dyDescent="0.3">
      <c r="A117" s="48">
        <v>184</v>
      </c>
      <c r="B117" s="48" t="s">
        <v>104</v>
      </c>
      <c r="C117" s="48" t="s">
        <v>102</v>
      </c>
      <c r="D117" s="11">
        <v>2016</v>
      </c>
      <c r="E117" s="12">
        <v>788.46</v>
      </c>
      <c r="F117" s="12">
        <v>0</v>
      </c>
      <c r="G117" s="13">
        <v>0</v>
      </c>
      <c r="H117" s="12">
        <v>67.88</v>
      </c>
      <c r="I117" s="13">
        <v>0</v>
      </c>
      <c r="J117" s="14">
        <v>201.59</v>
      </c>
      <c r="K117" s="16">
        <v>518.99</v>
      </c>
    </row>
    <row r="118" spans="1:11" ht="14.15" customHeight="1" x14ac:dyDescent="0.3">
      <c r="A118" s="48">
        <v>184</v>
      </c>
      <c r="B118" s="48" t="s">
        <v>104</v>
      </c>
      <c r="C118" s="48" t="s">
        <v>102</v>
      </c>
      <c r="D118" s="11">
        <v>2017</v>
      </c>
      <c r="E118" s="12">
        <v>816.81</v>
      </c>
      <c r="F118" s="12">
        <v>0</v>
      </c>
      <c r="G118" s="13">
        <v>0</v>
      </c>
      <c r="H118" s="12">
        <v>63.97</v>
      </c>
      <c r="I118" s="13">
        <v>0</v>
      </c>
      <c r="J118" s="14">
        <v>14.21</v>
      </c>
      <c r="K118" s="16">
        <v>738.63</v>
      </c>
    </row>
    <row r="119" spans="1:11" ht="15" customHeight="1" x14ac:dyDescent="0.3">
      <c r="A119" s="48">
        <v>184</v>
      </c>
      <c r="B119" s="48" t="s">
        <v>104</v>
      </c>
      <c r="C119" s="48" t="s">
        <v>102</v>
      </c>
      <c r="D119" s="11">
        <v>2018</v>
      </c>
      <c r="E119" s="17">
        <v>1898.64</v>
      </c>
      <c r="F119" s="12">
        <v>0</v>
      </c>
      <c r="G119" s="13">
        <v>0</v>
      </c>
      <c r="H119" s="12">
        <v>127.11</v>
      </c>
      <c r="I119" s="13">
        <v>0</v>
      </c>
      <c r="J119" s="14">
        <v>515.80999999999995</v>
      </c>
      <c r="K119" s="18">
        <v>1255.72</v>
      </c>
    </row>
    <row r="120" spans="1:11" ht="14.15" customHeight="1" x14ac:dyDescent="0.3">
      <c r="A120" s="48">
        <v>184</v>
      </c>
      <c r="B120" s="48" t="s">
        <v>104</v>
      </c>
      <c r="C120" s="48" t="s">
        <v>102</v>
      </c>
      <c r="D120" s="11">
        <v>2019</v>
      </c>
      <c r="E120" s="17">
        <v>3622.7</v>
      </c>
      <c r="F120" s="12">
        <v>0</v>
      </c>
      <c r="G120" s="21">
        <v>-338.07</v>
      </c>
      <c r="H120" s="12">
        <v>469.73</v>
      </c>
      <c r="I120" s="21">
        <v>-1.23</v>
      </c>
      <c r="J120" s="14">
        <v>165.15</v>
      </c>
      <c r="K120" s="18">
        <v>2650.98</v>
      </c>
    </row>
    <row r="121" spans="1:11" ht="15" customHeight="1" x14ac:dyDescent="0.3">
      <c r="A121" s="48">
        <v>184</v>
      </c>
      <c r="B121" s="48" t="s">
        <v>104</v>
      </c>
      <c r="C121" s="48" t="s">
        <v>102</v>
      </c>
      <c r="D121" s="11">
        <v>2020</v>
      </c>
      <c r="E121" s="17">
        <v>4338.59</v>
      </c>
      <c r="F121" s="12">
        <v>0</v>
      </c>
      <c r="G121" s="21">
        <v>-998.04</v>
      </c>
      <c r="H121" s="12">
        <v>284.42</v>
      </c>
      <c r="I121" s="13">
        <v>2.2799999999999998</v>
      </c>
      <c r="J121" s="14">
        <v>72.53</v>
      </c>
      <c r="K121" s="18">
        <v>2981.32</v>
      </c>
    </row>
    <row r="122" spans="1:11" ht="15" customHeight="1" x14ac:dyDescent="0.3">
      <c r="A122" s="48">
        <v>184</v>
      </c>
      <c r="B122" s="48" t="s">
        <v>104</v>
      </c>
      <c r="C122" s="48" t="s">
        <v>102</v>
      </c>
      <c r="D122" s="11">
        <v>2021</v>
      </c>
      <c r="E122" s="17">
        <v>12195.97</v>
      </c>
      <c r="F122" s="12">
        <v>0</v>
      </c>
      <c r="G122" s="20">
        <v>-2045.52</v>
      </c>
      <c r="H122" s="17">
        <v>4781.76</v>
      </c>
      <c r="I122" s="21">
        <v>-21.99</v>
      </c>
      <c r="J122" s="14">
        <v>89.81</v>
      </c>
      <c r="K122" s="18">
        <v>5300.87</v>
      </c>
    </row>
    <row r="123" spans="1:11" ht="14.15" customHeight="1" x14ac:dyDescent="0.3">
      <c r="A123" s="48">
        <v>184</v>
      </c>
      <c r="B123" s="48" t="s">
        <v>104</v>
      </c>
      <c r="C123" s="48" t="s">
        <v>102</v>
      </c>
      <c r="D123" s="11">
        <v>2022</v>
      </c>
      <c r="E123" s="17">
        <v>29843.48</v>
      </c>
      <c r="F123" s="12">
        <v>0</v>
      </c>
      <c r="G123" s="20">
        <v>-1500.73</v>
      </c>
      <c r="H123" s="17">
        <v>12480.2</v>
      </c>
      <c r="I123" s="13">
        <v>0.64</v>
      </c>
      <c r="J123" s="14">
        <v>62.83</v>
      </c>
      <c r="K123" s="18">
        <v>15799.08</v>
      </c>
    </row>
    <row r="124" spans="1:11" ht="15" customHeight="1" x14ac:dyDescent="0.3">
      <c r="A124" s="48">
        <v>184</v>
      </c>
      <c r="B124" s="48" t="s">
        <v>104</v>
      </c>
      <c r="C124" s="48" t="s">
        <v>102</v>
      </c>
      <c r="D124" s="11">
        <v>2023</v>
      </c>
      <c r="E124" s="17">
        <v>55911.97</v>
      </c>
      <c r="F124" s="12">
        <v>68.37</v>
      </c>
      <c r="G124" s="20">
        <v>-2387.2399999999998</v>
      </c>
      <c r="H124" s="17">
        <v>18836.259999999998</v>
      </c>
      <c r="I124" s="13">
        <v>0.83</v>
      </c>
      <c r="J124" s="14">
        <v>67.05</v>
      </c>
      <c r="K124" s="18">
        <v>34688.959999999999</v>
      </c>
    </row>
    <row r="125" spans="1:11" ht="14.15" customHeight="1" x14ac:dyDescent="0.3">
      <c r="A125" s="48">
        <v>184</v>
      </c>
      <c r="B125" s="48" t="s">
        <v>104</v>
      </c>
      <c r="C125" s="48" t="s">
        <v>102</v>
      </c>
      <c r="D125" s="11">
        <v>2024</v>
      </c>
      <c r="E125" s="17">
        <v>189609.83</v>
      </c>
      <c r="F125" s="12">
        <v>0</v>
      </c>
      <c r="G125" s="20">
        <v>-13762.24</v>
      </c>
      <c r="H125" s="17">
        <v>114943.84</v>
      </c>
      <c r="I125" s="21">
        <v>-87.3</v>
      </c>
      <c r="J125" s="14">
        <v>82.27</v>
      </c>
      <c r="K125" s="18">
        <v>60908.78</v>
      </c>
    </row>
    <row r="126" spans="1:11" ht="14.15" customHeight="1" x14ac:dyDescent="0.3">
      <c r="A126" s="48">
        <v>184</v>
      </c>
      <c r="B126" s="48" t="s">
        <v>104</v>
      </c>
      <c r="C126" s="48" t="s">
        <v>102</v>
      </c>
      <c r="D126" s="11">
        <v>2025</v>
      </c>
      <c r="E126" s="17">
        <v>20787602.039999999</v>
      </c>
      <c r="F126" s="17">
        <v>6783.82</v>
      </c>
      <c r="G126" s="20">
        <v>-22377.360000000001</v>
      </c>
      <c r="H126" s="17">
        <v>20016354.25</v>
      </c>
      <c r="I126" s="49">
        <v>531163.79</v>
      </c>
      <c r="J126" s="14">
        <v>100.92</v>
      </c>
      <c r="K126" s="18">
        <v>224389.54</v>
      </c>
    </row>
    <row r="127" spans="1:11" ht="15" customHeight="1" x14ac:dyDescent="0.3">
      <c r="A127" s="48">
        <v>210</v>
      </c>
      <c r="B127" s="48" t="s">
        <v>105</v>
      </c>
      <c r="C127" s="48" t="s">
        <v>102</v>
      </c>
      <c r="D127" s="11">
        <v>1983</v>
      </c>
      <c r="E127" s="12">
        <v>2.57</v>
      </c>
      <c r="F127" s="12">
        <v>0</v>
      </c>
      <c r="G127" s="13">
        <v>0</v>
      </c>
      <c r="H127" s="12">
        <v>2.57</v>
      </c>
      <c r="I127" s="13">
        <v>0</v>
      </c>
      <c r="J127" s="14">
        <v>0</v>
      </c>
      <c r="K127" s="16">
        <v>0</v>
      </c>
    </row>
    <row r="128" spans="1:11" ht="15" customHeight="1" x14ac:dyDescent="0.3">
      <c r="A128" s="48">
        <v>210</v>
      </c>
      <c r="B128" s="48" t="s">
        <v>105</v>
      </c>
      <c r="C128" s="48" t="s">
        <v>102</v>
      </c>
      <c r="D128" s="11">
        <v>1984</v>
      </c>
      <c r="E128" s="12">
        <v>10.98</v>
      </c>
      <c r="F128" s="12">
        <v>0</v>
      </c>
      <c r="G128" s="13">
        <v>0</v>
      </c>
      <c r="H128" s="12">
        <v>10.98</v>
      </c>
      <c r="I128" s="13">
        <v>0</v>
      </c>
      <c r="J128" s="14">
        <v>0</v>
      </c>
      <c r="K128" s="16">
        <v>0</v>
      </c>
    </row>
    <row r="129" spans="1:11" ht="15" customHeight="1" x14ac:dyDescent="0.3">
      <c r="A129" s="48">
        <v>210</v>
      </c>
      <c r="B129" s="48" t="s">
        <v>105</v>
      </c>
      <c r="C129" s="48" t="s">
        <v>102</v>
      </c>
      <c r="D129" s="11">
        <v>1985</v>
      </c>
      <c r="E129" s="12">
        <v>15.26</v>
      </c>
      <c r="F129" s="12">
        <v>0</v>
      </c>
      <c r="G129" s="13">
        <v>0</v>
      </c>
      <c r="H129" s="12">
        <v>11.83</v>
      </c>
      <c r="I129" s="13">
        <v>0</v>
      </c>
      <c r="J129" s="14">
        <v>0</v>
      </c>
      <c r="K129" s="16">
        <v>3.43</v>
      </c>
    </row>
    <row r="130" spans="1:11" ht="14.15" customHeight="1" x14ac:dyDescent="0.3">
      <c r="A130" s="48">
        <v>210</v>
      </c>
      <c r="B130" s="48" t="s">
        <v>105</v>
      </c>
      <c r="C130" s="48" t="s">
        <v>102</v>
      </c>
      <c r="D130" s="11">
        <v>1986</v>
      </c>
      <c r="E130" s="12">
        <v>17.04</v>
      </c>
      <c r="F130" s="12">
        <v>0</v>
      </c>
      <c r="G130" s="13">
        <v>0</v>
      </c>
      <c r="H130" s="12">
        <v>12.19</v>
      </c>
      <c r="I130" s="13">
        <v>0</v>
      </c>
      <c r="J130" s="14">
        <v>0</v>
      </c>
      <c r="K130" s="16">
        <v>4.8499999999999996</v>
      </c>
    </row>
    <row r="131" spans="1:11" ht="15" customHeight="1" x14ac:dyDescent="0.3">
      <c r="A131" s="48">
        <v>210</v>
      </c>
      <c r="B131" s="48" t="s">
        <v>105</v>
      </c>
      <c r="C131" s="48" t="s">
        <v>102</v>
      </c>
      <c r="D131" s="11">
        <v>1987</v>
      </c>
      <c r="E131" s="12">
        <v>21.56</v>
      </c>
      <c r="F131" s="12">
        <v>0</v>
      </c>
      <c r="G131" s="13">
        <v>0</v>
      </c>
      <c r="H131" s="12">
        <v>14.89</v>
      </c>
      <c r="I131" s="13">
        <v>0</v>
      </c>
      <c r="J131" s="14">
        <v>0</v>
      </c>
      <c r="K131" s="16">
        <v>6.67</v>
      </c>
    </row>
    <row r="132" spans="1:11" ht="14.15" customHeight="1" x14ac:dyDescent="0.3">
      <c r="A132" s="48">
        <v>210</v>
      </c>
      <c r="B132" s="48" t="s">
        <v>105</v>
      </c>
      <c r="C132" s="48" t="s">
        <v>102</v>
      </c>
      <c r="D132" s="11">
        <v>1988</v>
      </c>
      <c r="E132" s="12">
        <v>7.1</v>
      </c>
      <c r="F132" s="12">
        <v>0</v>
      </c>
      <c r="G132" s="13">
        <v>0</v>
      </c>
      <c r="H132" s="12">
        <v>0</v>
      </c>
      <c r="I132" s="13">
        <v>0</v>
      </c>
      <c r="J132" s="14">
        <v>0</v>
      </c>
      <c r="K132" s="16">
        <v>7.1</v>
      </c>
    </row>
    <row r="133" spans="1:11" ht="15" customHeight="1" x14ac:dyDescent="0.3">
      <c r="A133" s="48">
        <v>210</v>
      </c>
      <c r="B133" s="48" t="s">
        <v>105</v>
      </c>
      <c r="C133" s="48" t="s">
        <v>102</v>
      </c>
      <c r="D133" s="11">
        <v>1989</v>
      </c>
      <c r="E133" s="12">
        <v>6.93</v>
      </c>
      <c r="F133" s="12">
        <v>0</v>
      </c>
      <c r="G133" s="13">
        <v>0</v>
      </c>
      <c r="H133" s="12">
        <v>0</v>
      </c>
      <c r="I133" s="13">
        <v>0</v>
      </c>
      <c r="J133" s="14">
        <v>0</v>
      </c>
      <c r="K133" s="16">
        <v>6.93</v>
      </c>
    </row>
    <row r="134" spans="1:11" ht="14.15" customHeight="1" x14ac:dyDescent="0.3">
      <c r="A134" s="48">
        <v>210</v>
      </c>
      <c r="B134" s="48" t="s">
        <v>105</v>
      </c>
      <c r="C134" s="48" t="s">
        <v>102</v>
      </c>
      <c r="D134" s="11">
        <v>1990</v>
      </c>
      <c r="E134" s="12">
        <v>6.74</v>
      </c>
      <c r="F134" s="12">
        <v>0</v>
      </c>
      <c r="G134" s="13">
        <v>0</v>
      </c>
      <c r="H134" s="12">
        <v>0</v>
      </c>
      <c r="I134" s="13">
        <v>0</v>
      </c>
      <c r="J134" s="14">
        <v>0</v>
      </c>
      <c r="K134" s="16">
        <v>6.74</v>
      </c>
    </row>
    <row r="135" spans="1:11" ht="15" customHeight="1" x14ac:dyDescent="0.3">
      <c r="A135" s="48">
        <v>210</v>
      </c>
      <c r="B135" s="48" t="s">
        <v>105</v>
      </c>
      <c r="C135" s="48" t="s">
        <v>102</v>
      </c>
      <c r="D135" s="11">
        <v>1991</v>
      </c>
      <c r="E135" s="12">
        <v>5.79</v>
      </c>
      <c r="F135" s="12">
        <v>0</v>
      </c>
      <c r="G135" s="13">
        <v>0</v>
      </c>
      <c r="H135" s="12">
        <v>0</v>
      </c>
      <c r="I135" s="13">
        <v>0</v>
      </c>
      <c r="J135" s="14">
        <v>0</v>
      </c>
      <c r="K135" s="16">
        <v>5.79</v>
      </c>
    </row>
    <row r="136" spans="1:11" ht="14.15" customHeight="1" x14ac:dyDescent="0.3">
      <c r="A136" s="48">
        <v>210</v>
      </c>
      <c r="B136" s="48" t="s">
        <v>105</v>
      </c>
      <c r="C136" s="48" t="s">
        <v>102</v>
      </c>
      <c r="D136" s="11">
        <v>1992</v>
      </c>
      <c r="E136" s="12">
        <v>5.17</v>
      </c>
      <c r="F136" s="12">
        <v>0</v>
      </c>
      <c r="G136" s="13">
        <v>0</v>
      </c>
      <c r="H136" s="12">
        <v>0</v>
      </c>
      <c r="I136" s="13">
        <v>0</v>
      </c>
      <c r="J136" s="14">
        <v>0</v>
      </c>
      <c r="K136" s="16">
        <v>5.17</v>
      </c>
    </row>
    <row r="137" spans="1:11" ht="15" customHeight="1" x14ac:dyDescent="0.3">
      <c r="A137" s="48">
        <v>210</v>
      </c>
      <c r="B137" s="48" t="s">
        <v>105</v>
      </c>
      <c r="C137" s="48" t="s">
        <v>102</v>
      </c>
      <c r="D137" s="11">
        <v>1993</v>
      </c>
      <c r="E137" s="12">
        <v>4.5</v>
      </c>
      <c r="F137" s="12">
        <v>0</v>
      </c>
      <c r="G137" s="13">
        <v>0</v>
      </c>
      <c r="H137" s="12">
        <v>0</v>
      </c>
      <c r="I137" s="13">
        <v>0</v>
      </c>
      <c r="J137" s="14">
        <v>0</v>
      </c>
      <c r="K137" s="16">
        <v>4.5</v>
      </c>
    </row>
    <row r="138" spans="1:11" ht="15" customHeight="1" x14ac:dyDescent="0.3">
      <c r="A138" s="48">
        <v>210</v>
      </c>
      <c r="B138" s="48" t="s">
        <v>105</v>
      </c>
      <c r="C138" s="48" t="s">
        <v>102</v>
      </c>
      <c r="D138" s="11">
        <v>1994</v>
      </c>
      <c r="E138" s="12">
        <v>0</v>
      </c>
      <c r="F138" s="12">
        <v>0</v>
      </c>
      <c r="G138" s="13">
        <v>0</v>
      </c>
      <c r="H138" s="12">
        <v>0</v>
      </c>
      <c r="I138" s="13">
        <v>0</v>
      </c>
      <c r="J138" s="14">
        <v>0</v>
      </c>
      <c r="K138" s="16">
        <v>0</v>
      </c>
    </row>
    <row r="139" spans="1:11" ht="14.15" customHeight="1" x14ac:dyDescent="0.3">
      <c r="A139" s="48">
        <v>210</v>
      </c>
      <c r="B139" s="48" t="s">
        <v>105</v>
      </c>
      <c r="C139" s="48" t="s">
        <v>102</v>
      </c>
      <c r="D139" s="11">
        <v>1995</v>
      </c>
      <c r="E139" s="12">
        <v>6.09</v>
      </c>
      <c r="F139" s="12">
        <v>0</v>
      </c>
      <c r="G139" s="13">
        <v>0</v>
      </c>
      <c r="H139" s="12">
        <v>0</v>
      </c>
      <c r="I139" s="13">
        <v>0</v>
      </c>
      <c r="J139" s="14">
        <v>0</v>
      </c>
      <c r="K139" s="16">
        <v>6.09</v>
      </c>
    </row>
    <row r="140" spans="1:11" ht="15" customHeight="1" x14ac:dyDescent="0.3">
      <c r="A140" s="48">
        <v>210</v>
      </c>
      <c r="B140" s="48" t="s">
        <v>105</v>
      </c>
      <c r="C140" s="48" t="s">
        <v>102</v>
      </c>
      <c r="D140" s="11">
        <v>1996</v>
      </c>
      <c r="E140" s="12">
        <v>6.38</v>
      </c>
      <c r="F140" s="12">
        <v>0</v>
      </c>
      <c r="G140" s="13">
        <v>0</v>
      </c>
      <c r="H140" s="12">
        <v>0</v>
      </c>
      <c r="I140" s="13">
        <v>0</v>
      </c>
      <c r="J140" s="14">
        <v>0</v>
      </c>
      <c r="K140" s="16">
        <v>6.38</v>
      </c>
    </row>
    <row r="141" spans="1:11" ht="14.15" customHeight="1" x14ac:dyDescent="0.3">
      <c r="A141" s="48">
        <v>210</v>
      </c>
      <c r="B141" s="48" t="s">
        <v>105</v>
      </c>
      <c r="C141" s="48" t="s">
        <v>102</v>
      </c>
      <c r="D141" s="11">
        <v>1997</v>
      </c>
      <c r="E141" s="12">
        <v>7.07</v>
      </c>
      <c r="F141" s="12">
        <v>0</v>
      </c>
      <c r="G141" s="13">
        <v>0</v>
      </c>
      <c r="H141" s="12">
        <v>0</v>
      </c>
      <c r="I141" s="13">
        <v>0</v>
      </c>
      <c r="J141" s="14">
        <v>0</v>
      </c>
      <c r="K141" s="16">
        <v>7.07</v>
      </c>
    </row>
    <row r="142" spans="1:11" ht="15" customHeight="1" x14ac:dyDescent="0.3">
      <c r="A142" s="48">
        <v>210</v>
      </c>
      <c r="B142" s="48" t="s">
        <v>105</v>
      </c>
      <c r="C142" s="48" t="s">
        <v>102</v>
      </c>
      <c r="D142" s="11">
        <v>1998</v>
      </c>
      <c r="E142" s="12">
        <v>53.91</v>
      </c>
      <c r="F142" s="12">
        <v>0</v>
      </c>
      <c r="G142" s="13">
        <v>0</v>
      </c>
      <c r="H142" s="12">
        <v>0</v>
      </c>
      <c r="I142" s="13">
        <v>0</v>
      </c>
      <c r="J142" s="14">
        <v>0</v>
      </c>
      <c r="K142" s="16">
        <v>53.91</v>
      </c>
    </row>
    <row r="143" spans="1:11" ht="14.15" customHeight="1" x14ac:dyDescent="0.3">
      <c r="A143" s="48">
        <v>210</v>
      </c>
      <c r="B143" s="48" t="s">
        <v>105</v>
      </c>
      <c r="C143" s="48" t="s">
        <v>102</v>
      </c>
      <c r="D143" s="11">
        <v>1999</v>
      </c>
      <c r="E143" s="12">
        <v>72.31</v>
      </c>
      <c r="F143" s="12">
        <v>0</v>
      </c>
      <c r="G143" s="13">
        <v>0</v>
      </c>
      <c r="H143" s="12">
        <v>0</v>
      </c>
      <c r="I143" s="13">
        <v>0</v>
      </c>
      <c r="J143" s="14">
        <v>0</v>
      </c>
      <c r="K143" s="16">
        <v>72.31</v>
      </c>
    </row>
    <row r="144" spans="1:11" ht="15" customHeight="1" x14ac:dyDescent="0.3">
      <c r="A144" s="48">
        <v>210</v>
      </c>
      <c r="B144" s="48" t="s">
        <v>105</v>
      </c>
      <c r="C144" s="48" t="s">
        <v>102</v>
      </c>
      <c r="D144" s="11">
        <v>2000</v>
      </c>
      <c r="E144" s="12">
        <v>118.31</v>
      </c>
      <c r="F144" s="12">
        <v>0</v>
      </c>
      <c r="G144" s="13">
        <v>0</v>
      </c>
      <c r="H144" s="12">
        <v>0</v>
      </c>
      <c r="I144" s="13">
        <v>0</v>
      </c>
      <c r="J144" s="14">
        <v>0</v>
      </c>
      <c r="K144" s="16">
        <v>118.31</v>
      </c>
    </row>
    <row r="145" spans="1:11" ht="15" customHeight="1" x14ac:dyDescent="0.3">
      <c r="A145" s="48">
        <v>210</v>
      </c>
      <c r="B145" s="48" t="s">
        <v>105</v>
      </c>
      <c r="C145" s="48" t="s">
        <v>102</v>
      </c>
      <c r="D145" s="11">
        <v>2001</v>
      </c>
      <c r="E145" s="12">
        <v>82.54</v>
      </c>
      <c r="F145" s="12">
        <v>0</v>
      </c>
      <c r="G145" s="13">
        <v>0</v>
      </c>
      <c r="H145" s="12">
        <v>0</v>
      </c>
      <c r="I145" s="13">
        <v>0</v>
      </c>
      <c r="J145" s="14">
        <v>0</v>
      </c>
      <c r="K145" s="16">
        <v>82.54</v>
      </c>
    </row>
    <row r="146" spans="1:11" ht="14.15" customHeight="1" x14ac:dyDescent="0.3">
      <c r="A146" s="48">
        <v>210</v>
      </c>
      <c r="B146" s="48" t="s">
        <v>105</v>
      </c>
      <c r="C146" s="48" t="s">
        <v>102</v>
      </c>
      <c r="D146" s="11">
        <v>2002</v>
      </c>
      <c r="E146" s="12">
        <v>50.13</v>
      </c>
      <c r="F146" s="12">
        <v>0</v>
      </c>
      <c r="G146" s="13">
        <v>0</v>
      </c>
      <c r="H146" s="12">
        <v>0</v>
      </c>
      <c r="I146" s="13">
        <v>0</v>
      </c>
      <c r="J146" s="14">
        <v>0</v>
      </c>
      <c r="K146" s="16">
        <v>50.13</v>
      </c>
    </row>
    <row r="147" spans="1:11" ht="15" customHeight="1" x14ac:dyDescent="0.3">
      <c r="A147" s="48">
        <v>210</v>
      </c>
      <c r="B147" s="48" t="s">
        <v>105</v>
      </c>
      <c r="C147" s="48" t="s">
        <v>102</v>
      </c>
      <c r="D147" s="11">
        <v>2003</v>
      </c>
      <c r="E147" s="12">
        <v>45.93</v>
      </c>
      <c r="F147" s="12">
        <v>0</v>
      </c>
      <c r="G147" s="13">
        <v>0</v>
      </c>
      <c r="H147" s="12">
        <v>0</v>
      </c>
      <c r="I147" s="13">
        <v>0</v>
      </c>
      <c r="J147" s="14">
        <v>6.58</v>
      </c>
      <c r="K147" s="16">
        <v>39.35</v>
      </c>
    </row>
    <row r="148" spans="1:11" ht="14.15" customHeight="1" x14ac:dyDescent="0.3">
      <c r="A148" s="48">
        <v>210</v>
      </c>
      <c r="B148" s="48" t="s">
        <v>105</v>
      </c>
      <c r="C148" s="48" t="s">
        <v>102</v>
      </c>
      <c r="D148" s="11">
        <v>2004</v>
      </c>
      <c r="E148" s="12">
        <v>91.11</v>
      </c>
      <c r="F148" s="12">
        <v>0</v>
      </c>
      <c r="G148" s="13">
        <v>0</v>
      </c>
      <c r="H148" s="12">
        <v>1.59</v>
      </c>
      <c r="I148" s="13">
        <v>0</v>
      </c>
      <c r="J148" s="14">
        <v>13.7</v>
      </c>
      <c r="K148" s="16">
        <v>75.819999999999993</v>
      </c>
    </row>
    <row r="149" spans="1:11" ht="15" customHeight="1" x14ac:dyDescent="0.3">
      <c r="A149" s="48">
        <v>210</v>
      </c>
      <c r="B149" s="48" t="s">
        <v>105</v>
      </c>
      <c r="C149" s="48" t="s">
        <v>102</v>
      </c>
      <c r="D149" s="11">
        <v>2005</v>
      </c>
      <c r="E149" s="12">
        <v>120.14</v>
      </c>
      <c r="F149" s="12">
        <v>0</v>
      </c>
      <c r="G149" s="13">
        <v>0</v>
      </c>
      <c r="H149" s="12">
        <v>2.79</v>
      </c>
      <c r="I149" s="13">
        <v>0</v>
      </c>
      <c r="J149" s="14">
        <v>13.57</v>
      </c>
      <c r="K149" s="16">
        <v>103.78</v>
      </c>
    </row>
    <row r="150" spans="1:11" ht="14.15" customHeight="1" x14ac:dyDescent="0.3">
      <c r="A150" s="48">
        <v>210</v>
      </c>
      <c r="B150" s="48" t="s">
        <v>105</v>
      </c>
      <c r="C150" s="48" t="s">
        <v>102</v>
      </c>
      <c r="D150" s="11">
        <v>2006</v>
      </c>
      <c r="E150" s="12">
        <v>143.63</v>
      </c>
      <c r="F150" s="12">
        <v>0</v>
      </c>
      <c r="G150" s="13">
        <v>0</v>
      </c>
      <c r="H150" s="12">
        <v>11.29</v>
      </c>
      <c r="I150" s="13">
        <v>0</v>
      </c>
      <c r="J150" s="14">
        <v>16.34</v>
      </c>
      <c r="K150" s="16">
        <v>116</v>
      </c>
    </row>
    <row r="151" spans="1:11" ht="15" customHeight="1" x14ac:dyDescent="0.3">
      <c r="A151" s="48">
        <v>210</v>
      </c>
      <c r="B151" s="48" t="s">
        <v>105</v>
      </c>
      <c r="C151" s="48" t="s">
        <v>102</v>
      </c>
      <c r="D151" s="11">
        <v>2007</v>
      </c>
      <c r="E151" s="12">
        <v>148.41999999999999</v>
      </c>
      <c r="F151" s="12">
        <v>0</v>
      </c>
      <c r="G151" s="13">
        <v>0</v>
      </c>
      <c r="H151" s="12">
        <v>5.0999999999999996</v>
      </c>
      <c r="I151" s="13">
        <v>0</v>
      </c>
      <c r="J151" s="14">
        <v>14.44</v>
      </c>
      <c r="K151" s="16">
        <v>128.88</v>
      </c>
    </row>
    <row r="152" spans="1:11" ht="14.15" customHeight="1" x14ac:dyDescent="0.3">
      <c r="A152" s="48">
        <v>210</v>
      </c>
      <c r="B152" s="48" t="s">
        <v>105</v>
      </c>
      <c r="C152" s="48" t="s">
        <v>102</v>
      </c>
      <c r="D152" s="11">
        <v>2008</v>
      </c>
      <c r="E152" s="12">
        <v>481.31</v>
      </c>
      <c r="F152" s="12">
        <v>0</v>
      </c>
      <c r="G152" s="13">
        <v>0</v>
      </c>
      <c r="H152" s="12">
        <v>63.47</v>
      </c>
      <c r="I152" s="13">
        <v>0</v>
      </c>
      <c r="J152" s="14">
        <v>96.92</v>
      </c>
      <c r="K152" s="16">
        <v>320.92</v>
      </c>
    </row>
    <row r="153" spans="1:11" ht="15" customHeight="1" x14ac:dyDescent="0.3">
      <c r="A153" s="48">
        <v>210</v>
      </c>
      <c r="B153" s="48" t="s">
        <v>105</v>
      </c>
      <c r="C153" s="48" t="s">
        <v>102</v>
      </c>
      <c r="D153" s="11">
        <v>2009</v>
      </c>
      <c r="E153" s="12">
        <v>924.45</v>
      </c>
      <c r="F153" s="12">
        <v>0</v>
      </c>
      <c r="G153" s="13">
        <v>0</v>
      </c>
      <c r="H153" s="12">
        <v>63.25</v>
      </c>
      <c r="I153" s="13">
        <v>0</v>
      </c>
      <c r="J153" s="14">
        <v>152.19999999999999</v>
      </c>
      <c r="K153" s="16">
        <v>709</v>
      </c>
    </row>
    <row r="154" spans="1:11" ht="15" customHeight="1" x14ac:dyDescent="0.3">
      <c r="A154" s="48">
        <v>210</v>
      </c>
      <c r="B154" s="48" t="s">
        <v>105</v>
      </c>
      <c r="C154" s="48" t="s">
        <v>102</v>
      </c>
      <c r="D154" s="11">
        <v>2010</v>
      </c>
      <c r="E154" s="12">
        <v>617.15</v>
      </c>
      <c r="F154" s="12">
        <v>0</v>
      </c>
      <c r="G154" s="13">
        <v>0</v>
      </c>
      <c r="H154" s="12">
        <v>55.27</v>
      </c>
      <c r="I154" s="13">
        <v>0</v>
      </c>
      <c r="J154" s="14">
        <v>14.39</v>
      </c>
      <c r="K154" s="16">
        <v>547.49</v>
      </c>
    </row>
    <row r="155" spans="1:11" ht="14.15" customHeight="1" x14ac:dyDescent="0.3">
      <c r="A155" s="48">
        <v>210</v>
      </c>
      <c r="B155" s="48" t="s">
        <v>105</v>
      </c>
      <c r="C155" s="48" t="s">
        <v>102</v>
      </c>
      <c r="D155" s="11">
        <v>2011</v>
      </c>
      <c r="E155" s="17">
        <v>1215.79</v>
      </c>
      <c r="F155" s="12">
        <v>0</v>
      </c>
      <c r="G155" s="13">
        <v>0</v>
      </c>
      <c r="H155" s="12">
        <v>55.7</v>
      </c>
      <c r="I155" s="13">
        <v>0</v>
      </c>
      <c r="J155" s="14">
        <v>11.09</v>
      </c>
      <c r="K155" s="18">
        <v>1149</v>
      </c>
    </row>
    <row r="156" spans="1:11" ht="15" customHeight="1" x14ac:dyDescent="0.3">
      <c r="A156" s="48">
        <v>210</v>
      </c>
      <c r="B156" s="48" t="s">
        <v>105</v>
      </c>
      <c r="C156" s="48" t="s">
        <v>102</v>
      </c>
      <c r="D156" s="11">
        <v>2012</v>
      </c>
      <c r="E156" s="12">
        <v>652.85</v>
      </c>
      <c r="F156" s="12">
        <v>0</v>
      </c>
      <c r="G156" s="13">
        <v>0</v>
      </c>
      <c r="H156" s="12">
        <v>0.15</v>
      </c>
      <c r="I156" s="13">
        <v>0</v>
      </c>
      <c r="J156" s="14">
        <v>11.06</v>
      </c>
      <c r="K156" s="16">
        <v>641.64</v>
      </c>
    </row>
    <row r="157" spans="1:11" ht="14.15" customHeight="1" x14ac:dyDescent="0.3">
      <c r="A157" s="48">
        <v>210</v>
      </c>
      <c r="B157" s="48" t="s">
        <v>105</v>
      </c>
      <c r="C157" s="48" t="s">
        <v>102</v>
      </c>
      <c r="D157" s="11">
        <v>2013</v>
      </c>
      <c r="E157" s="12">
        <v>789.48</v>
      </c>
      <c r="F157" s="12">
        <v>0</v>
      </c>
      <c r="G157" s="13">
        <v>0</v>
      </c>
      <c r="H157" s="12">
        <v>0.3</v>
      </c>
      <c r="I157" s="13">
        <v>0</v>
      </c>
      <c r="J157" s="14">
        <v>11.98</v>
      </c>
      <c r="K157" s="16">
        <v>777.2</v>
      </c>
    </row>
    <row r="158" spans="1:11" ht="15" customHeight="1" x14ac:dyDescent="0.3">
      <c r="A158" s="48">
        <v>210</v>
      </c>
      <c r="B158" s="48" t="s">
        <v>105</v>
      </c>
      <c r="C158" s="48" t="s">
        <v>102</v>
      </c>
      <c r="D158" s="11">
        <v>2014</v>
      </c>
      <c r="E158" s="17">
        <v>1061.72</v>
      </c>
      <c r="F158" s="12">
        <v>0</v>
      </c>
      <c r="G158" s="13">
        <v>0</v>
      </c>
      <c r="H158" s="12">
        <v>97.65</v>
      </c>
      <c r="I158" s="13">
        <v>0</v>
      </c>
      <c r="J158" s="14">
        <v>11.23</v>
      </c>
      <c r="K158" s="16">
        <v>952.84</v>
      </c>
    </row>
    <row r="159" spans="1:11" ht="14.15" customHeight="1" x14ac:dyDescent="0.3">
      <c r="A159" s="48">
        <v>210</v>
      </c>
      <c r="B159" s="48" t="s">
        <v>105</v>
      </c>
      <c r="C159" s="48" t="s">
        <v>102</v>
      </c>
      <c r="D159" s="11">
        <v>2015</v>
      </c>
      <c r="E159" s="12">
        <v>845.6</v>
      </c>
      <c r="F159" s="12">
        <v>0</v>
      </c>
      <c r="G159" s="13">
        <v>0</v>
      </c>
      <c r="H159" s="12">
        <v>119.05</v>
      </c>
      <c r="I159" s="13">
        <v>0</v>
      </c>
      <c r="J159" s="14">
        <v>20.260000000000002</v>
      </c>
      <c r="K159" s="16">
        <v>706.29</v>
      </c>
    </row>
    <row r="160" spans="1:11" ht="15" customHeight="1" x14ac:dyDescent="0.3">
      <c r="A160" s="48">
        <v>210</v>
      </c>
      <c r="B160" s="48" t="s">
        <v>105</v>
      </c>
      <c r="C160" s="48" t="s">
        <v>102</v>
      </c>
      <c r="D160" s="11">
        <v>2016</v>
      </c>
      <c r="E160" s="17">
        <v>1528.49</v>
      </c>
      <c r="F160" s="12">
        <v>0</v>
      </c>
      <c r="G160" s="13">
        <v>0</v>
      </c>
      <c r="H160" s="12">
        <v>131.58000000000001</v>
      </c>
      <c r="I160" s="13">
        <v>0</v>
      </c>
      <c r="J160" s="14">
        <v>390.81</v>
      </c>
      <c r="K160" s="18">
        <v>1006.1</v>
      </c>
    </row>
    <row r="161" spans="1:11" ht="13.5" customHeight="1" x14ac:dyDescent="0.3">
      <c r="A161" s="48">
        <v>210</v>
      </c>
      <c r="B161" s="48" t="s">
        <v>105</v>
      </c>
      <c r="C161" s="48" t="s">
        <v>102</v>
      </c>
      <c r="D161" s="11">
        <v>2017</v>
      </c>
      <c r="E161" s="17">
        <v>1583.1</v>
      </c>
      <c r="F161" s="12">
        <v>0</v>
      </c>
      <c r="G161" s="13">
        <v>0</v>
      </c>
      <c r="H161" s="12">
        <v>123.98</v>
      </c>
      <c r="I161" s="13">
        <v>0</v>
      </c>
      <c r="J161" s="14">
        <v>27.55</v>
      </c>
      <c r="K161" s="18">
        <v>1431.57</v>
      </c>
    </row>
    <row r="162" spans="1:11" ht="13.5" customHeight="1" x14ac:dyDescent="0.3">
      <c r="A162" s="48">
        <v>210</v>
      </c>
      <c r="B162" s="48" t="s">
        <v>105</v>
      </c>
      <c r="C162" s="48" t="s">
        <v>102</v>
      </c>
      <c r="D162" s="11">
        <v>2018</v>
      </c>
      <c r="E162" s="17">
        <v>3712.12</v>
      </c>
      <c r="F162" s="12">
        <v>0</v>
      </c>
      <c r="G162" s="13">
        <v>0</v>
      </c>
      <c r="H162" s="12">
        <v>248.52</v>
      </c>
      <c r="I162" s="13">
        <v>0</v>
      </c>
      <c r="J162" s="19">
        <v>1008.49</v>
      </c>
      <c r="K162" s="18">
        <v>2455.11</v>
      </c>
    </row>
    <row r="163" spans="1:11" ht="14.15" customHeight="1" x14ac:dyDescent="0.3">
      <c r="A163" s="48">
        <v>210</v>
      </c>
      <c r="B163" s="48" t="s">
        <v>105</v>
      </c>
      <c r="C163" s="48" t="s">
        <v>102</v>
      </c>
      <c r="D163" s="11">
        <v>2019</v>
      </c>
      <c r="E163" s="17">
        <v>7088.85</v>
      </c>
      <c r="F163" s="12">
        <v>0</v>
      </c>
      <c r="G163" s="21">
        <v>-661.53</v>
      </c>
      <c r="H163" s="12">
        <v>919.22</v>
      </c>
      <c r="I163" s="21">
        <v>-2.42</v>
      </c>
      <c r="J163" s="14">
        <v>323.16000000000003</v>
      </c>
      <c r="K163" s="18">
        <v>5187.3599999999997</v>
      </c>
    </row>
    <row r="164" spans="1:11" ht="15" customHeight="1" x14ac:dyDescent="0.3">
      <c r="A164" s="48">
        <v>210</v>
      </c>
      <c r="B164" s="48" t="s">
        <v>105</v>
      </c>
      <c r="C164" s="48" t="s">
        <v>102</v>
      </c>
      <c r="D164" s="11">
        <v>2020</v>
      </c>
      <c r="E164" s="17">
        <v>8509.5</v>
      </c>
      <c r="F164" s="12">
        <v>0</v>
      </c>
      <c r="G164" s="20">
        <v>-1957.47</v>
      </c>
      <c r="H164" s="12">
        <v>557.88</v>
      </c>
      <c r="I164" s="13">
        <v>4.46</v>
      </c>
      <c r="J164" s="14">
        <v>142.25</v>
      </c>
      <c r="K164" s="18">
        <v>5847.44</v>
      </c>
    </row>
    <row r="165" spans="1:11" ht="15" customHeight="1" x14ac:dyDescent="0.3">
      <c r="A165" s="48">
        <v>210</v>
      </c>
      <c r="B165" s="48" t="s">
        <v>105</v>
      </c>
      <c r="C165" s="48" t="s">
        <v>102</v>
      </c>
      <c r="D165" s="11">
        <v>2021</v>
      </c>
      <c r="E165" s="17">
        <v>23719.43</v>
      </c>
      <c r="F165" s="12">
        <v>0</v>
      </c>
      <c r="G165" s="20">
        <v>-3978.26</v>
      </c>
      <c r="H165" s="17">
        <v>9299.82</v>
      </c>
      <c r="I165" s="21">
        <v>-42.75</v>
      </c>
      <c r="J165" s="14">
        <v>174.66</v>
      </c>
      <c r="K165" s="18">
        <v>10309.44</v>
      </c>
    </row>
    <row r="166" spans="1:11" ht="14.15" customHeight="1" x14ac:dyDescent="0.3">
      <c r="A166" s="48">
        <v>210</v>
      </c>
      <c r="B166" s="48" t="s">
        <v>105</v>
      </c>
      <c r="C166" s="48" t="s">
        <v>102</v>
      </c>
      <c r="D166" s="11">
        <v>2022</v>
      </c>
      <c r="E166" s="17">
        <v>57286.48</v>
      </c>
      <c r="F166" s="12">
        <v>0</v>
      </c>
      <c r="G166" s="20">
        <v>-2880.77</v>
      </c>
      <c r="H166" s="17">
        <v>23956.51</v>
      </c>
      <c r="I166" s="13">
        <v>1.23</v>
      </c>
      <c r="J166" s="14">
        <v>120.6</v>
      </c>
      <c r="K166" s="18">
        <v>30327.37</v>
      </c>
    </row>
    <row r="167" spans="1:11" ht="15" customHeight="1" x14ac:dyDescent="0.3">
      <c r="A167" s="48">
        <v>210</v>
      </c>
      <c r="B167" s="48" t="s">
        <v>105</v>
      </c>
      <c r="C167" s="48" t="s">
        <v>102</v>
      </c>
      <c r="D167" s="11">
        <v>2023</v>
      </c>
      <c r="E167" s="17">
        <v>119012.2</v>
      </c>
      <c r="F167" s="12">
        <v>145.52000000000001</v>
      </c>
      <c r="G167" s="20">
        <v>-5081.3999999999996</v>
      </c>
      <c r="H167" s="17">
        <v>40094.230000000003</v>
      </c>
      <c r="I167" s="13">
        <v>1.77</v>
      </c>
      <c r="J167" s="14">
        <v>142.72999999999999</v>
      </c>
      <c r="K167" s="18">
        <v>73837.59</v>
      </c>
    </row>
    <row r="168" spans="1:11" ht="14.15" customHeight="1" x14ac:dyDescent="0.3">
      <c r="A168" s="48">
        <v>210</v>
      </c>
      <c r="B168" s="48" t="s">
        <v>105</v>
      </c>
      <c r="C168" s="48" t="s">
        <v>102</v>
      </c>
      <c r="D168" s="11">
        <v>2024</v>
      </c>
      <c r="E168" s="17">
        <v>401673.35</v>
      </c>
      <c r="F168" s="12">
        <v>0</v>
      </c>
      <c r="G168" s="20">
        <v>-29154.17</v>
      </c>
      <c r="H168" s="17">
        <v>243499.45</v>
      </c>
      <c r="I168" s="21">
        <v>-184.97</v>
      </c>
      <c r="J168" s="14">
        <v>174.31</v>
      </c>
      <c r="K168" s="18">
        <v>129030.39</v>
      </c>
    </row>
    <row r="169" spans="1:11" ht="14.15" customHeight="1" x14ac:dyDescent="0.3">
      <c r="A169" s="48">
        <v>210</v>
      </c>
      <c r="B169" s="48" t="s">
        <v>105</v>
      </c>
      <c r="C169" s="48" t="s">
        <v>102</v>
      </c>
      <c r="D169" s="11">
        <v>2025</v>
      </c>
      <c r="E169" s="17">
        <v>42163858.350000001</v>
      </c>
      <c r="F169" s="17">
        <v>13759.74</v>
      </c>
      <c r="G169" s="20">
        <v>-45388.41</v>
      </c>
      <c r="H169" s="17">
        <v>40599522.950000003</v>
      </c>
      <c r="I169" s="49">
        <v>1077368.8899999999</v>
      </c>
      <c r="J169" s="14">
        <v>204.7</v>
      </c>
      <c r="K169" s="18">
        <v>455133.14</v>
      </c>
    </row>
    <row r="170" spans="1:11" ht="15" customHeight="1" x14ac:dyDescent="0.3">
      <c r="A170" s="48">
        <v>212</v>
      </c>
      <c r="B170" s="55" t="s">
        <v>214</v>
      </c>
      <c r="C170" s="48" t="s">
        <v>102</v>
      </c>
      <c r="D170" s="11">
        <v>2020</v>
      </c>
      <c r="E170" s="12">
        <v>0</v>
      </c>
      <c r="F170" s="12">
        <v>0</v>
      </c>
      <c r="G170" s="13">
        <v>0</v>
      </c>
      <c r="H170" s="12">
        <v>0</v>
      </c>
      <c r="I170" s="13">
        <v>0</v>
      </c>
      <c r="J170" s="14">
        <v>0</v>
      </c>
      <c r="K170" s="16">
        <v>0</v>
      </c>
    </row>
    <row r="171" spans="1:11" ht="15" customHeight="1" x14ac:dyDescent="0.3">
      <c r="A171" s="48">
        <v>214</v>
      </c>
      <c r="B171" s="48" t="s">
        <v>106</v>
      </c>
      <c r="C171" s="48" t="s">
        <v>102</v>
      </c>
      <c r="D171" s="11">
        <v>1983</v>
      </c>
      <c r="E171" s="12">
        <v>0.99</v>
      </c>
      <c r="F171" s="12">
        <v>0</v>
      </c>
      <c r="G171" s="13">
        <v>0</v>
      </c>
      <c r="H171" s="12">
        <v>0.99</v>
      </c>
      <c r="I171" s="13">
        <v>0</v>
      </c>
      <c r="J171" s="14">
        <v>0</v>
      </c>
      <c r="K171" s="16">
        <v>0</v>
      </c>
    </row>
    <row r="172" spans="1:11" ht="15" customHeight="1" x14ac:dyDescent="0.3">
      <c r="A172" s="48">
        <v>214</v>
      </c>
      <c r="B172" s="48" t="s">
        <v>106</v>
      </c>
      <c r="C172" s="48" t="s">
        <v>102</v>
      </c>
      <c r="D172" s="11">
        <v>1984</v>
      </c>
      <c r="E172" s="12">
        <v>4.24</v>
      </c>
      <c r="F172" s="12">
        <v>0</v>
      </c>
      <c r="G172" s="13">
        <v>0</v>
      </c>
      <c r="H172" s="12">
        <v>4.24</v>
      </c>
      <c r="I172" s="13">
        <v>0</v>
      </c>
      <c r="J172" s="14">
        <v>0</v>
      </c>
      <c r="K172" s="16">
        <v>0</v>
      </c>
    </row>
    <row r="173" spans="1:11" ht="15" customHeight="1" x14ac:dyDescent="0.3">
      <c r="A173" s="48">
        <v>214</v>
      </c>
      <c r="B173" s="48" t="s">
        <v>106</v>
      </c>
      <c r="C173" s="48" t="s">
        <v>102</v>
      </c>
      <c r="D173" s="11">
        <v>1985</v>
      </c>
      <c r="E173" s="12">
        <v>5.89</v>
      </c>
      <c r="F173" s="12">
        <v>0</v>
      </c>
      <c r="G173" s="13">
        <v>0</v>
      </c>
      <c r="H173" s="12">
        <v>4.57</v>
      </c>
      <c r="I173" s="13">
        <v>0</v>
      </c>
      <c r="J173" s="14">
        <v>0</v>
      </c>
      <c r="K173" s="16">
        <v>1.32</v>
      </c>
    </row>
    <row r="174" spans="1:11" ht="14.15" customHeight="1" x14ac:dyDescent="0.3">
      <c r="A174" s="48">
        <v>214</v>
      </c>
      <c r="B174" s="48" t="s">
        <v>106</v>
      </c>
      <c r="C174" s="48" t="s">
        <v>102</v>
      </c>
      <c r="D174" s="11">
        <v>1986</v>
      </c>
      <c r="E174" s="12">
        <v>6.57</v>
      </c>
      <c r="F174" s="12">
        <v>0</v>
      </c>
      <c r="G174" s="13">
        <v>0</v>
      </c>
      <c r="H174" s="12">
        <v>4.7</v>
      </c>
      <c r="I174" s="13">
        <v>0</v>
      </c>
      <c r="J174" s="14">
        <v>0</v>
      </c>
      <c r="K174" s="16">
        <v>1.87</v>
      </c>
    </row>
    <row r="175" spans="1:11" ht="15" customHeight="1" x14ac:dyDescent="0.3">
      <c r="A175" s="48">
        <v>214</v>
      </c>
      <c r="B175" s="48" t="s">
        <v>106</v>
      </c>
      <c r="C175" s="48" t="s">
        <v>102</v>
      </c>
      <c r="D175" s="11">
        <v>1987</v>
      </c>
      <c r="E175" s="12">
        <v>8.32</v>
      </c>
      <c r="F175" s="12">
        <v>0</v>
      </c>
      <c r="G175" s="13">
        <v>0</v>
      </c>
      <c r="H175" s="12">
        <v>5.75</v>
      </c>
      <c r="I175" s="13">
        <v>0</v>
      </c>
      <c r="J175" s="14">
        <v>0</v>
      </c>
      <c r="K175" s="16">
        <v>2.57</v>
      </c>
    </row>
    <row r="176" spans="1:11" ht="14.15" customHeight="1" x14ac:dyDescent="0.3">
      <c r="A176" s="48">
        <v>214</v>
      </c>
      <c r="B176" s="48" t="s">
        <v>106</v>
      </c>
      <c r="C176" s="48" t="s">
        <v>102</v>
      </c>
      <c r="D176" s="11">
        <v>1988</v>
      </c>
      <c r="E176" s="12">
        <v>2.74</v>
      </c>
      <c r="F176" s="12">
        <v>0</v>
      </c>
      <c r="G176" s="13">
        <v>0</v>
      </c>
      <c r="H176" s="12">
        <v>0</v>
      </c>
      <c r="I176" s="13">
        <v>0</v>
      </c>
      <c r="J176" s="14">
        <v>0</v>
      </c>
      <c r="K176" s="16">
        <v>2.74</v>
      </c>
    </row>
    <row r="177" spans="1:11" ht="15" customHeight="1" x14ac:dyDescent="0.3">
      <c r="A177" s="48">
        <v>214</v>
      </c>
      <c r="B177" s="48" t="s">
        <v>106</v>
      </c>
      <c r="C177" s="48" t="s">
        <v>102</v>
      </c>
      <c r="D177" s="11">
        <v>1989</v>
      </c>
      <c r="E177" s="12">
        <v>2.68</v>
      </c>
      <c r="F177" s="12">
        <v>0</v>
      </c>
      <c r="G177" s="13">
        <v>0</v>
      </c>
      <c r="H177" s="12">
        <v>0</v>
      </c>
      <c r="I177" s="13">
        <v>0</v>
      </c>
      <c r="J177" s="14">
        <v>0</v>
      </c>
      <c r="K177" s="16">
        <v>2.68</v>
      </c>
    </row>
    <row r="178" spans="1:11" ht="14.15" customHeight="1" x14ac:dyDescent="0.3">
      <c r="A178" s="48">
        <v>214</v>
      </c>
      <c r="B178" s="48" t="s">
        <v>106</v>
      </c>
      <c r="C178" s="48" t="s">
        <v>102</v>
      </c>
      <c r="D178" s="11">
        <v>1990</v>
      </c>
      <c r="E178" s="12">
        <v>2.6</v>
      </c>
      <c r="F178" s="12">
        <v>0</v>
      </c>
      <c r="G178" s="13">
        <v>0</v>
      </c>
      <c r="H178" s="12">
        <v>0</v>
      </c>
      <c r="I178" s="13">
        <v>0</v>
      </c>
      <c r="J178" s="14">
        <v>0</v>
      </c>
      <c r="K178" s="16">
        <v>2.6</v>
      </c>
    </row>
    <row r="179" spans="1:11" ht="15" customHeight="1" x14ac:dyDescent="0.3">
      <c r="A179" s="48">
        <v>214</v>
      </c>
      <c r="B179" s="48" t="s">
        <v>106</v>
      </c>
      <c r="C179" s="48" t="s">
        <v>102</v>
      </c>
      <c r="D179" s="11">
        <v>1991</v>
      </c>
      <c r="E179" s="12">
        <v>2.23</v>
      </c>
      <c r="F179" s="12">
        <v>0</v>
      </c>
      <c r="G179" s="13">
        <v>0</v>
      </c>
      <c r="H179" s="12">
        <v>0</v>
      </c>
      <c r="I179" s="13">
        <v>0</v>
      </c>
      <c r="J179" s="14">
        <v>0</v>
      </c>
      <c r="K179" s="16">
        <v>2.23</v>
      </c>
    </row>
    <row r="180" spans="1:11" ht="14.15" customHeight="1" x14ac:dyDescent="0.3">
      <c r="A180" s="48">
        <v>214</v>
      </c>
      <c r="B180" s="48" t="s">
        <v>106</v>
      </c>
      <c r="C180" s="48" t="s">
        <v>102</v>
      </c>
      <c r="D180" s="11">
        <v>1992</v>
      </c>
      <c r="E180" s="12">
        <v>1.99</v>
      </c>
      <c r="F180" s="12">
        <v>0</v>
      </c>
      <c r="G180" s="13">
        <v>0</v>
      </c>
      <c r="H180" s="12">
        <v>0</v>
      </c>
      <c r="I180" s="13">
        <v>0</v>
      </c>
      <c r="J180" s="14">
        <v>0</v>
      </c>
      <c r="K180" s="16">
        <v>1.99</v>
      </c>
    </row>
    <row r="181" spans="1:11" ht="15" customHeight="1" x14ac:dyDescent="0.3">
      <c r="A181" s="48">
        <v>214</v>
      </c>
      <c r="B181" s="48" t="s">
        <v>106</v>
      </c>
      <c r="C181" s="48" t="s">
        <v>102</v>
      </c>
      <c r="D181" s="11">
        <v>1993</v>
      </c>
      <c r="E181" s="12">
        <v>1.73</v>
      </c>
      <c r="F181" s="12">
        <v>0</v>
      </c>
      <c r="G181" s="13">
        <v>0</v>
      </c>
      <c r="H181" s="12">
        <v>0</v>
      </c>
      <c r="I181" s="13">
        <v>0</v>
      </c>
      <c r="J181" s="14">
        <v>0</v>
      </c>
      <c r="K181" s="16">
        <v>1.73</v>
      </c>
    </row>
    <row r="182" spans="1:11" ht="15" customHeight="1" x14ac:dyDescent="0.3">
      <c r="A182" s="48">
        <v>214</v>
      </c>
      <c r="B182" s="48" t="s">
        <v>106</v>
      </c>
      <c r="C182" s="48" t="s">
        <v>102</v>
      </c>
      <c r="D182" s="11">
        <v>1994</v>
      </c>
      <c r="E182" s="12">
        <v>0</v>
      </c>
      <c r="F182" s="12">
        <v>0</v>
      </c>
      <c r="G182" s="13">
        <v>0</v>
      </c>
      <c r="H182" s="12">
        <v>0</v>
      </c>
      <c r="I182" s="13">
        <v>0</v>
      </c>
      <c r="J182" s="14">
        <v>0</v>
      </c>
      <c r="K182" s="16">
        <v>0</v>
      </c>
    </row>
    <row r="183" spans="1:11" ht="14.15" customHeight="1" x14ac:dyDescent="0.3">
      <c r="A183" s="48">
        <v>214</v>
      </c>
      <c r="B183" s="48" t="s">
        <v>106</v>
      </c>
      <c r="C183" s="48" t="s">
        <v>102</v>
      </c>
      <c r="D183" s="11">
        <v>1995</v>
      </c>
      <c r="E183" s="12">
        <v>2.36</v>
      </c>
      <c r="F183" s="12">
        <v>0</v>
      </c>
      <c r="G183" s="13">
        <v>0</v>
      </c>
      <c r="H183" s="12">
        <v>0</v>
      </c>
      <c r="I183" s="13">
        <v>0</v>
      </c>
      <c r="J183" s="14">
        <v>0</v>
      </c>
      <c r="K183" s="16">
        <v>2.36</v>
      </c>
    </row>
    <row r="184" spans="1:11" ht="15" customHeight="1" x14ac:dyDescent="0.3">
      <c r="A184" s="48">
        <v>214</v>
      </c>
      <c r="B184" s="48" t="s">
        <v>106</v>
      </c>
      <c r="C184" s="48" t="s">
        <v>102</v>
      </c>
      <c r="D184" s="11">
        <v>1996</v>
      </c>
      <c r="E184" s="12">
        <v>2.46</v>
      </c>
      <c r="F184" s="12">
        <v>0</v>
      </c>
      <c r="G184" s="13">
        <v>0</v>
      </c>
      <c r="H184" s="12">
        <v>0</v>
      </c>
      <c r="I184" s="13">
        <v>0</v>
      </c>
      <c r="J184" s="14">
        <v>0</v>
      </c>
      <c r="K184" s="16">
        <v>2.46</v>
      </c>
    </row>
    <row r="185" spans="1:11" ht="14.15" customHeight="1" x14ac:dyDescent="0.3">
      <c r="A185" s="48">
        <v>214</v>
      </c>
      <c r="B185" s="48" t="s">
        <v>106</v>
      </c>
      <c r="C185" s="48" t="s">
        <v>102</v>
      </c>
      <c r="D185" s="11">
        <v>1997</v>
      </c>
      <c r="E185" s="12">
        <v>2.73</v>
      </c>
      <c r="F185" s="12">
        <v>0</v>
      </c>
      <c r="G185" s="13">
        <v>0</v>
      </c>
      <c r="H185" s="12">
        <v>0</v>
      </c>
      <c r="I185" s="13">
        <v>0</v>
      </c>
      <c r="J185" s="14">
        <v>0</v>
      </c>
      <c r="K185" s="16">
        <v>2.73</v>
      </c>
    </row>
    <row r="186" spans="1:11" ht="15" customHeight="1" x14ac:dyDescent="0.3">
      <c r="A186" s="48">
        <v>214</v>
      </c>
      <c r="B186" s="48" t="s">
        <v>106</v>
      </c>
      <c r="C186" s="48" t="s">
        <v>102</v>
      </c>
      <c r="D186" s="11">
        <v>1998</v>
      </c>
      <c r="E186" s="12">
        <v>12.78</v>
      </c>
      <c r="F186" s="12">
        <v>0</v>
      </c>
      <c r="G186" s="13">
        <v>0</v>
      </c>
      <c r="H186" s="12">
        <v>0</v>
      </c>
      <c r="I186" s="13">
        <v>0</v>
      </c>
      <c r="J186" s="14">
        <v>0</v>
      </c>
      <c r="K186" s="16">
        <v>12.78</v>
      </c>
    </row>
    <row r="187" spans="1:11" ht="14.15" customHeight="1" x14ac:dyDescent="0.3">
      <c r="A187" s="48">
        <v>214</v>
      </c>
      <c r="B187" s="48" t="s">
        <v>106</v>
      </c>
      <c r="C187" s="48" t="s">
        <v>102</v>
      </c>
      <c r="D187" s="11">
        <v>1999</v>
      </c>
      <c r="E187" s="12">
        <v>16.93</v>
      </c>
      <c r="F187" s="12">
        <v>0</v>
      </c>
      <c r="G187" s="13">
        <v>0</v>
      </c>
      <c r="H187" s="12">
        <v>0</v>
      </c>
      <c r="I187" s="13">
        <v>0</v>
      </c>
      <c r="J187" s="14">
        <v>0</v>
      </c>
      <c r="K187" s="16">
        <v>16.93</v>
      </c>
    </row>
    <row r="188" spans="1:11" ht="15" customHeight="1" x14ac:dyDescent="0.3">
      <c r="A188" s="48">
        <v>214</v>
      </c>
      <c r="B188" s="48" t="s">
        <v>106</v>
      </c>
      <c r="C188" s="48" t="s">
        <v>102</v>
      </c>
      <c r="D188" s="11">
        <v>2000</v>
      </c>
      <c r="E188" s="12">
        <v>26.98</v>
      </c>
      <c r="F188" s="12">
        <v>0</v>
      </c>
      <c r="G188" s="13">
        <v>0</v>
      </c>
      <c r="H188" s="12">
        <v>0</v>
      </c>
      <c r="I188" s="13">
        <v>0</v>
      </c>
      <c r="J188" s="14">
        <v>0</v>
      </c>
      <c r="K188" s="16">
        <v>26.98</v>
      </c>
    </row>
    <row r="189" spans="1:11" ht="15" customHeight="1" x14ac:dyDescent="0.3">
      <c r="A189" s="48">
        <v>214</v>
      </c>
      <c r="B189" s="48" t="s">
        <v>106</v>
      </c>
      <c r="C189" s="48" t="s">
        <v>102</v>
      </c>
      <c r="D189" s="11">
        <v>2001</v>
      </c>
      <c r="E189" s="12">
        <v>19.29</v>
      </c>
      <c r="F189" s="12">
        <v>0</v>
      </c>
      <c r="G189" s="13">
        <v>0</v>
      </c>
      <c r="H189" s="12">
        <v>0</v>
      </c>
      <c r="I189" s="13">
        <v>0</v>
      </c>
      <c r="J189" s="14">
        <v>0</v>
      </c>
      <c r="K189" s="16">
        <v>19.29</v>
      </c>
    </row>
    <row r="190" spans="1:11" ht="14.15" customHeight="1" x14ac:dyDescent="0.3">
      <c r="A190" s="48">
        <v>214</v>
      </c>
      <c r="B190" s="48" t="s">
        <v>106</v>
      </c>
      <c r="C190" s="48" t="s">
        <v>102</v>
      </c>
      <c r="D190" s="11">
        <v>2002</v>
      </c>
      <c r="E190" s="12">
        <v>11.96</v>
      </c>
      <c r="F190" s="12">
        <v>0</v>
      </c>
      <c r="G190" s="13">
        <v>0</v>
      </c>
      <c r="H190" s="12">
        <v>0</v>
      </c>
      <c r="I190" s="13">
        <v>0</v>
      </c>
      <c r="J190" s="14">
        <v>0</v>
      </c>
      <c r="K190" s="16">
        <v>11.96</v>
      </c>
    </row>
    <row r="191" spans="1:11" ht="15" customHeight="1" x14ac:dyDescent="0.3">
      <c r="A191" s="48">
        <v>214</v>
      </c>
      <c r="B191" s="48" t="s">
        <v>106</v>
      </c>
      <c r="C191" s="48" t="s">
        <v>102</v>
      </c>
      <c r="D191" s="11">
        <v>2003</v>
      </c>
      <c r="E191" s="12">
        <v>9.69</v>
      </c>
      <c r="F191" s="12">
        <v>0</v>
      </c>
      <c r="G191" s="13">
        <v>0</v>
      </c>
      <c r="H191" s="12">
        <v>0</v>
      </c>
      <c r="I191" s="13">
        <v>0</v>
      </c>
      <c r="J191" s="14">
        <v>1.39</v>
      </c>
      <c r="K191" s="16">
        <v>8.3000000000000007</v>
      </c>
    </row>
    <row r="192" spans="1:11" ht="14.15" customHeight="1" x14ac:dyDescent="0.3">
      <c r="A192" s="48">
        <v>214</v>
      </c>
      <c r="B192" s="48" t="s">
        <v>106</v>
      </c>
      <c r="C192" s="48" t="s">
        <v>102</v>
      </c>
      <c r="D192" s="11">
        <v>2004</v>
      </c>
      <c r="E192" s="12">
        <v>19.62</v>
      </c>
      <c r="F192" s="12">
        <v>0</v>
      </c>
      <c r="G192" s="13">
        <v>0</v>
      </c>
      <c r="H192" s="12">
        <v>0.34</v>
      </c>
      <c r="I192" s="13">
        <v>0</v>
      </c>
      <c r="J192" s="14">
        <v>2.95</v>
      </c>
      <c r="K192" s="16">
        <v>16.329999999999998</v>
      </c>
    </row>
    <row r="193" spans="1:11" ht="15" customHeight="1" x14ac:dyDescent="0.3">
      <c r="A193" s="48">
        <v>214</v>
      </c>
      <c r="B193" s="48" t="s">
        <v>106</v>
      </c>
      <c r="C193" s="48" t="s">
        <v>102</v>
      </c>
      <c r="D193" s="11">
        <v>2005</v>
      </c>
      <c r="E193" s="12">
        <v>26.1</v>
      </c>
      <c r="F193" s="12">
        <v>0</v>
      </c>
      <c r="G193" s="13">
        <v>0</v>
      </c>
      <c r="H193" s="12">
        <v>0.61</v>
      </c>
      <c r="I193" s="13">
        <v>0</v>
      </c>
      <c r="J193" s="14">
        <v>2.95</v>
      </c>
      <c r="K193" s="16">
        <v>22.54</v>
      </c>
    </row>
    <row r="194" spans="1:11" ht="14.15" customHeight="1" x14ac:dyDescent="0.3">
      <c r="A194" s="48">
        <v>214</v>
      </c>
      <c r="B194" s="48" t="s">
        <v>106</v>
      </c>
      <c r="C194" s="48" t="s">
        <v>102</v>
      </c>
      <c r="D194" s="11">
        <v>2006</v>
      </c>
      <c r="E194" s="12">
        <v>31.73</v>
      </c>
      <c r="F194" s="12">
        <v>0</v>
      </c>
      <c r="G194" s="13">
        <v>0</v>
      </c>
      <c r="H194" s="12">
        <v>2.4900000000000002</v>
      </c>
      <c r="I194" s="13">
        <v>0</v>
      </c>
      <c r="J194" s="14">
        <v>3.61</v>
      </c>
      <c r="K194" s="16">
        <v>25.63</v>
      </c>
    </row>
    <row r="195" spans="1:11" ht="15" customHeight="1" x14ac:dyDescent="0.3">
      <c r="A195" s="48">
        <v>214</v>
      </c>
      <c r="B195" s="48" t="s">
        <v>106</v>
      </c>
      <c r="C195" s="48" t="s">
        <v>102</v>
      </c>
      <c r="D195" s="11">
        <v>2007</v>
      </c>
      <c r="E195" s="12">
        <v>33.380000000000003</v>
      </c>
      <c r="F195" s="12">
        <v>0</v>
      </c>
      <c r="G195" s="13">
        <v>0</v>
      </c>
      <c r="H195" s="12">
        <v>1.1299999999999999</v>
      </c>
      <c r="I195" s="13">
        <v>0</v>
      </c>
      <c r="J195" s="14">
        <v>3.25</v>
      </c>
      <c r="K195" s="16">
        <v>29</v>
      </c>
    </row>
    <row r="196" spans="1:11" ht="14.15" customHeight="1" x14ac:dyDescent="0.3">
      <c r="A196" s="48">
        <v>214</v>
      </c>
      <c r="B196" s="48" t="s">
        <v>106</v>
      </c>
      <c r="C196" s="48" t="s">
        <v>102</v>
      </c>
      <c r="D196" s="11">
        <v>2008</v>
      </c>
      <c r="E196" s="12">
        <v>90.24</v>
      </c>
      <c r="F196" s="12">
        <v>0</v>
      </c>
      <c r="G196" s="13">
        <v>0</v>
      </c>
      <c r="H196" s="12">
        <v>11.9</v>
      </c>
      <c r="I196" s="13">
        <v>0</v>
      </c>
      <c r="J196" s="14">
        <v>18.170000000000002</v>
      </c>
      <c r="K196" s="16">
        <v>60.17</v>
      </c>
    </row>
    <row r="197" spans="1:11" ht="15" customHeight="1" x14ac:dyDescent="0.3">
      <c r="A197" s="48">
        <v>214</v>
      </c>
      <c r="B197" s="48" t="s">
        <v>106</v>
      </c>
      <c r="C197" s="48" t="s">
        <v>102</v>
      </c>
      <c r="D197" s="11">
        <v>2009</v>
      </c>
      <c r="E197" s="12">
        <v>177.08</v>
      </c>
      <c r="F197" s="12">
        <v>0</v>
      </c>
      <c r="G197" s="13">
        <v>0</v>
      </c>
      <c r="H197" s="12">
        <v>12.12</v>
      </c>
      <c r="I197" s="13">
        <v>0</v>
      </c>
      <c r="J197" s="14">
        <v>29.15</v>
      </c>
      <c r="K197" s="16">
        <v>135.81</v>
      </c>
    </row>
    <row r="198" spans="1:11" ht="15" customHeight="1" x14ac:dyDescent="0.3">
      <c r="A198" s="48">
        <v>214</v>
      </c>
      <c r="B198" s="48" t="s">
        <v>106</v>
      </c>
      <c r="C198" s="48" t="s">
        <v>102</v>
      </c>
      <c r="D198" s="11">
        <v>2010</v>
      </c>
      <c r="E198" s="12">
        <v>119.72</v>
      </c>
      <c r="F198" s="12">
        <v>0</v>
      </c>
      <c r="G198" s="13">
        <v>0</v>
      </c>
      <c r="H198" s="12">
        <v>10.72</v>
      </c>
      <c r="I198" s="13">
        <v>0</v>
      </c>
      <c r="J198" s="14">
        <v>2.79</v>
      </c>
      <c r="K198" s="16">
        <v>106.21</v>
      </c>
    </row>
    <row r="199" spans="1:11" ht="14.15" customHeight="1" x14ac:dyDescent="0.3">
      <c r="A199" s="48">
        <v>214</v>
      </c>
      <c r="B199" s="48" t="s">
        <v>106</v>
      </c>
      <c r="C199" s="48" t="s">
        <v>102</v>
      </c>
      <c r="D199" s="11">
        <v>2011</v>
      </c>
      <c r="E199" s="12">
        <v>239.33</v>
      </c>
      <c r="F199" s="12">
        <v>0</v>
      </c>
      <c r="G199" s="13">
        <v>0</v>
      </c>
      <c r="H199" s="12">
        <v>10.96</v>
      </c>
      <c r="I199" s="13">
        <v>0</v>
      </c>
      <c r="J199" s="14">
        <v>2.1800000000000002</v>
      </c>
      <c r="K199" s="16">
        <v>226.19</v>
      </c>
    </row>
    <row r="200" spans="1:11" ht="15" customHeight="1" x14ac:dyDescent="0.3">
      <c r="A200" s="48">
        <v>214</v>
      </c>
      <c r="B200" s="48" t="s">
        <v>106</v>
      </c>
      <c r="C200" s="48" t="s">
        <v>102</v>
      </c>
      <c r="D200" s="11">
        <v>2012</v>
      </c>
      <c r="E200" s="12">
        <v>130.54</v>
      </c>
      <c r="F200" s="12">
        <v>0</v>
      </c>
      <c r="G200" s="13">
        <v>0</v>
      </c>
      <c r="H200" s="12">
        <v>0.03</v>
      </c>
      <c r="I200" s="13">
        <v>0</v>
      </c>
      <c r="J200" s="14">
        <v>2.21</v>
      </c>
      <c r="K200" s="16">
        <v>128.30000000000001</v>
      </c>
    </row>
    <row r="201" spans="1:11" ht="14.15" customHeight="1" x14ac:dyDescent="0.3">
      <c r="A201" s="48">
        <v>214</v>
      </c>
      <c r="B201" s="48" t="s">
        <v>106</v>
      </c>
      <c r="C201" s="48" t="s">
        <v>102</v>
      </c>
      <c r="D201" s="11">
        <v>2013</v>
      </c>
      <c r="E201" s="12">
        <v>147.27000000000001</v>
      </c>
      <c r="F201" s="12">
        <v>0</v>
      </c>
      <c r="G201" s="13">
        <v>0</v>
      </c>
      <c r="H201" s="12">
        <v>0.06</v>
      </c>
      <c r="I201" s="13">
        <v>0</v>
      </c>
      <c r="J201" s="14">
        <v>2.2400000000000002</v>
      </c>
      <c r="K201" s="16">
        <v>144.97</v>
      </c>
    </row>
    <row r="202" spans="1:11" ht="15" customHeight="1" x14ac:dyDescent="0.3">
      <c r="A202" s="48">
        <v>214</v>
      </c>
      <c r="B202" s="48" t="s">
        <v>106</v>
      </c>
      <c r="C202" s="48" t="s">
        <v>102</v>
      </c>
      <c r="D202" s="11">
        <v>2014</v>
      </c>
      <c r="E202" s="12">
        <v>198.05</v>
      </c>
      <c r="F202" s="12">
        <v>0</v>
      </c>
      <c r="G202" s="13">
        <v>0</v>
      </c>
      <c r="H202" s="12">
        <v>18.22</v>
      </c>
      <c r="I202" s="13">
        <v>0</v>
      </c>
      <c r="J202" s="14">
        <v>2.09</v>
      </c>
      <c r="K202" s="16">
        <v>177.74</v>
      </c>
    </row>
    <row r="203" spans="1:11" ht="14.15" customHeight="1" x14ac:dyDescent="0.3">
      <c r="A203" s="48">
        <v>214</v>
      </c>
      <c r="B203" s="48" t="s">
        <v>106</v>
      </c>
      <c r="C203" s="48" t="s">
        <v>102</v>
      </c>
      <c r="D203" s="11">
        <v>2015</v>
      </c>
      <c r="E203" s="12">
        <v>157.74</v>
      </c>
      <c r="F203" s="12">
        <v>0</v>
      </c>
      <c r="G203" s="13">
        <v>0</v>
      </c>
      <c r="H203" s="12">
        <v>22.21</v>
      </c>
      <c r="I203" s="13">
        <v>0</v>
      </c>
      <c r="J203" s="14">
        <v>3.78</v>
      </c>
      <c r="K203" s="16">
        <v>131.75</v>
      </c>
    </row>
    <row r="204" spans="1:11" ht="15" customHeight="1" x14ac:dyDescent="0.3">
      <c r="A204" s="48">
        <v>214</v>
      </c>
      <c r="B204" s="48" t="s">
        <v>106</v>
      </c>
      <c r="C204" s="48" t="s">
        <v>102</v>
      </c>
      <c r="D204" s="11">
        <v>2016</v>
      </c>
      <c r="E204" s="12">
        <v>285.16000000000003</v>
      </c>
      <c r="F204" s="12">
        <v>0</v>
      </c>
      <c r="G204" s="13">
        <v>0</v>
      </c>
      <c r="H204" s="12">
        <v>24.56</v>
      </c>
      <c r="I204" s="13">
        <v>0</v>
      </c>
      <c r="J204" s="14">
        <v>72.91</v>
      </c>
      <c r="K204" s="16">
        <v>187.69</v>
      </c>
    </row>
    <row r="205" spans="1:11" ht="13.5" customHeight="1" x14ac:dyDescent="0.3">
      <c r="A205" s="48">
        <v>214</v>
      </c>
      <c r="B205" s="48" t="s">
        <v>106</v>
      </c>
      <c r="C205" s="48" t="s">
        <v>102</v>
      </c>
      <c r="D205" s="11">
        <v>2017</v>
      </c>
      <c r="E205" s="12">
        <v>295.32</v>
      </c>
      <c r="F205" s="12">
        <v>0</v>
      </c>
      <c r="G205" s="13">
        <v>0</v>
      </c>
      <c r="H205" s="12">
        <v>23.13</v>
      </c>
      <c r="I205" s="13">
        <v>0</v>
      </c>
      <c r="J205" s="14">
        <v>5.14</v>
      </c>
      <c r="K205" s="16">
        <v>267.05</v>
      </c>
    </row>
    <row r="206" spans="1:11" ht="13.5" customHeight="1" x14ac:dyDescent="0.3">
      <c r="A206" s="48">
        <v>214</v>
      </c>
      <c r="B206" s="48" t="s">
        <v>106</v>
      </c>
      <c r="C206" s="48" t="s">
        <v>102</v>
      </c>
      <c r="D206" s="11">
        <v>2018</v>
      </c>
      <c r="E206" s="12">
        <v>692.51</v>
      </c>
      <c r="F206" s="12">
        <v>0</v>
      </c>
      <c r="G206" s="13">
        <v>0</v>
      </c>
      <c r="H206" s="12">
        <v>46.36</v>
      </c>
      <c r="I206" s="13">
        <v>0</v>
      </c>
      <c r="J206" s="14">
        <v>188.14</v>
      </c>
      <c r="K206" s="16">
        <v>458.01</v>
      </c>
    </row>
    <row r="207" spans="1:11" ht="14.15" customHeight="1" x14ac:dyDescent="0.3">
      <c r="A207" s="48">
        <v>214</v>
      </c>
      <c r="B207" s="48" t="s">
        <v>106</v>
      </c>
      <c r="C207" s="48" t="s">
        <v>102</v>
      </c>
      <c r="D207" s="11">
        <v>2019</v>
      </c>
      <c r="E207" s="17">
        <v>1322.54</v>
      </c>
      <c r="F207" s="12">
        <v>0</v>
      </c>
      <c r="G207" s="21">
        <v>-123.41</v>
      </c>
      <c r="H207" s="12">
        <v>171.49</v>
      </c>
      <c r="I207" s="21">
        <v>-0.45</v>
      </c>
      <c r="J207" s="14">
        <v>60.29</v>
      </c>
      <c r="K207" s="16">
        <v>967.8</v>
      </c>
    </row>
    <row r="208" spans="1:11" ht="15" customHeight="1" x14ac:dyDescent="0.3">
      <c r="A208" s="48">
        <v>214</v>
      </c>
      <c r="B208" s="48" t="s">
        <v>106</v>
      </c>
      <c r="C208" s="48" t="s">
        <v>102</v>
      </c>
      <c r="D208" s="11">
        <v>2020</v>
      </c>
      <c r="E208" s="17">
        <v>1587.55</v>
      </c>
      <c r="F208" s="12">
        <v>0</v>
      </c>
      <c r="G208" s="21">
        <v>-365.18</v>
      </c>
      <c r="H208" s="12">
        <v>104.08</v>
      </c>
      <c r="I208" s="13">
        <v>0.84</v>
      </c>
      <c r="J208" s="14">
        <v>26.54</v>
      </c>
      <c r="K208" s="18">
        <v>1090.9100000000001</v>
      </c>
    </row>
    <row r="209" spans="1:11" ht="15" customHeight="1" x14ac:dyDescent="0.3">
      <c r="A209" s="48">
        <v>214</v>
      </c>
      <c r="B209" s="48" t="s">
        <v>106</v>
      </c>
      <c r="C209" s="48" t="s">
        <v>102</v>
      </c>
      <c r="D209" s="11">
        <v>2021</v>
      </c>
      <c r="E209" s="17">
        <v>4425.09</v>
      </c>
      <c r="F209" s="12">
        <v>0</v>
      </c>
      <c r="G209" s="21">
        <v>-742.18</v>
      </c>
      <c r="H209" s="17">
        <v>1734.98</v>
      </c>
      <c r="I209" s="21">
        <v>-7.98</v>
      </c>
      <c r="J209" s="14">
        <v>32.590000000000003</v>
      </c>
      <c r="K209" s="18">
        <v>1923.32</v>
      </c>
    </row>
    <row r="210" spans="1:11" ht="14.15" customHeight="1" x14ac:dyDescent="0.3">
      <c r="A210" s="48">
        <v>214</v>
      </c>
      <c r="B210" s="48" t="s">
        <v>106</v>
      </c>
      <c r="C210" s="48" t="s">
        <v>102</v>
      </c>
      <c r="D210" s="11">
        <v>2022</v>
      </c>
      <c r="E210" s="17">
        <v>10687.46</v>
      </c>
      <c r="F210" s="12">
        <v>0</v>
      </c>
      <c r="G210" s="21">
        <v>-537.44000000000005</v>
      </c>
      <c r="H210" s="17">
        <v>4469.3599999999997</v>
      </c>
      <c r="I210" s="13">
        <v>0.23</v>
      </c>
      <c r="J210" s="14">
        <v>22.49</v>
      </c>
      <c r="K210" s="18">
        <v>5657.94</v>
      </c>
    </row>
    <row r="211" spans="1:11" ht="15" customHeight="1" x14ac:dyDescent="0.3">
      <c r="A211" s="48">
        <v>214</v>
      </c>
      <c r="B211" s="48" t="s">
        <v>106</v>
      </c>
      <c r="C211" s="48" t="s">
        <v>102</v>
      </c>
      <c r="D211" s="11">
        <v>2023</v>
      </c>
      <c r="E211" s="17">
        <v>19932.060000000001</v>
      </c>
      <c r="F211" s="12">
        <v>24.37</v>
      </c>
      <c r="G211" s="21">
        <v>-851.02</v>
      </c>
      <c r="H211" s="17">
        <v>6714.97</v>
      </c>
      <c r="I211" s="13">
        <v>0.3</v>
      </c>
      <c r="J211" s="14">
        <v>23.91</v>
      </c>
      <c r="K211" s="18">
        <v>12366.23</v>
      </c>
    </row>
    <row r="212" spans="1:11" ht="14.15" customHeight="1" x14ac:dyDescent="0.3">
      <c r="A212" s="48">
        <v>214</v>
      </c>
      <c r="B212" s="48" t="s">
        <v>106</v>
      </c>
      <c r="C212" s="48" t="s">
        <v>102</v>
      </c>
      <c r="D212" s="11">
        <v>2024</v>
      </c>
      <c r="E212" s="17">
        <v>67272.86</v>
      </c>
      <c r="F212" s="12">
        <v>0</v>
      </c>
      <c r="G212" s="20">
        <v>-4882.78</v>
      </c>
      <c r="H212" s="17">
        <v>40781.64</v>
      </c>
      <c r="I212" s="21">
        <v>-30.96</v>
      </c>
      <c r="J212" s="14">
        <v>29.19</v>
      </c>
      <c r="K212" s="18">
        <v>21610.21</v>
      </c>
    </row>
    <row r="213" spans="1:11" ht="14.15" customHeight="1" x14ac:dyDescent="0.3">
      <c r="A213" s="48">
        <v>214</v>
      </c>
      <c r="B213" s="48" t="s">
        <v>106</v>
      </c>
      <c r="C213" s="48" t="s">
        <v>102</v>
      </c>
      <c r="D213" s="11">
        <v>2025</v>
      </c>
      <c r="E213" s="17">
        <v>7061916.7800000003</v>
      </c>
      <c r="F213" s="17">
        <v>2304.58</v>
      </c>
      <c r="G213" s="20">
        <v>-7602</v>
      </c>
      <c r="H213" s="17">
        <v>6799910.2400000002</v>
      </c>
      <c r="I213" s="49">
        <v>180445.76</v>
      </c>
      <c r="J213" s="14">
        <v>34.29</v>
      </c>
      <c r="K213" s="18">
        <v>76229.070000000007</v>
      </c>
    </row>
    <row r="214" spans="1:11" ht="15" customHeight="1" x14ac:dyDescent="0.3">
      <c r="A214" s="48">
        <v>215</v>
      </c>
      <c r="B214" s="48" t="s">
        <v>107</v>
      </c>
      <c r="C214" s="48" t="s">
        <v>102</v>
      </c>
      <c r="D214" s="11">
        <v>2014</v>
      </c>
      <c r="E214" s="12">
        <v>3.57</v>
      </c>
      <c r="F214" s="12">
        <v>0</v>
      </c>
      <c r="G214" s="13">
        <v>0</v>
      </c>
      <c r="H214" s="12">
        <v>0.32</v>
      </c>
      <c r="I214" s="13">
        <v>0</v>
      </c>
      <c r="J214" s="14">
        <v>0.04</v>
      </c>
      <c r="K214" s="16">
        <v>3.21</v>
      </c>
    </row>
    <row r="215" spans="1:11" ht="15" customHeight="1" x14ac:dyDescent="0.3">
      <c r="A215" s="48">
        <v>215</v>
      </c>
      <c r="B215" s="48" t="s">
        <v>107</v>
      </c>
      <c r="C215" s="48" t="s">
        <v>102</v>
      </c>
      <c r="D215" s="11">
        <v>2015</v>
      </c>
      <c r="E215" s="12">
        <v>3.71</v>
      </c>
      <c r="F215" s="12">
        <v>0</v>
      </c>
      <c r="G215" s="13">
        <v>0</v>
      </c>
      <c r="H215" s="12">
        <v>0.53</v>
      </c>
      <c r="I215" s="13">
        <v>0</v>
      </c>
      <c r="J215" s="14">
        <v>0.09</v>
      </c>
      <c r="K215" s="16">
        <v>3.09</v>
      </c>
    </row>
    <row r="216" spans="1:11" ht="15" customHeight="1" x14ac:dyDescent="0.3">
      <c r="A216" s="48">
        <v>215</v>
      </c>
      <c r="B216" s="48" t="s">
        <v>107</v>
      </c>
      <c r="C216" s="48" t="s">
        <v>102</v>
      </c>
      <c r="D216" s="11">
        <v>2016</v>
      </c>
      <c r="E216" s="12">
        <v>15.95</v>
      </c>
      <c r="F216" s="12">
        <v>0</v>
      </c>
      <c r="G216" s="13">
        <v>0</v>
      </c>
      <c r="H216" s="12">
        <v>1.36</v>
      </c>
      <c r="I216" s="13">
        <v>0</v>
      </c>
      <c r="J216" s="14">
        <v>4.07</v>
      </c>
      <c r="K216" s="16">
        <v>10.52</v>
      </c>
    </row>
    <row r="217" spans="1:11" ht="14.15" customHeight="1" x14ac:dyDescent="0.3">
      <c r="A217" s="48">
        <v>215</v>
      </c>
      <c r="B217" s="48" t="s">
        <v>107</v>
      </c>
      <c r="C217" s="48" t="s">
        <v>102</v>
      </c>
      <c r="D217" s="11">
        <v>2017</v>
      </c>
      <c r="E217" s="12">
        <v>26.08</v>
      </c>
      <c r="F217" s="12">
        <v>0</v>
      </c>
      <c r="G217" s="13">
        <v>0</v>
      </c>
      <c r="H217" s="12">
        <v>2.04</v>
      </c>
      <c r="I217" s="13">
        <v>0</v>
      </c>
      <c r="J217" s="14">
        <v>0.46</v>
      </c>
      <c r="K217" s="16">
        <v>23.58</v>
      </c>
    </row>
    <row r="218" spans="1:11" ht="15" customHeight="1" x14ac:dyDescent="0.3">
      <c r="A218" s="48">
        <v>215</v>
      </c>
      <c r="B218" s="48" t="s">
        <v>107</v>
      </c>
      <c r="C218" s="48" t="s">
        <v>102</v>
      </c>
      <c r="D218" s="11">
        <v>2018</v>
      </c>
      <c r="E218" s="12">
        <v>83.59</v>
      </c>
      <c r="F218" s="12">
        <v>0</v>
      </c>
      <c r="G218" s="13">
        <v>0</v>
      </c>
      <c r="H218" s="12">
        <v>5.6</v>
      </c>
      <c r="I218" s="13">
        <v>0</v>
      </c>
      <c r="J218" s="14">
        <v>22.72</v>
      </c>
      <c r="K218" s="16">
        <v>55.27</v>
      </c>
    </row>
    <row r="219" spans="1:11" ht="14.15" customHeight="1" x14ac:dyDescent="0.3">
      <c r="A219" s="48">
        <v>215</v>
      </c>
      <c r="B219" s="48" t="s">
        <v>107</v>
      </c>
      <c r="C219" s="48" t="s">
        <v>102</v>
      </c>
      <c r="D219" s="11">
        <v>2019</v>
      </c>
      <c r="E219" s="12">
        <v>190.39</v>
      </c>
      <c r="F219" s="12">
        <v>0</v>
      </c>
      <c r="G219" s="21">
        <v>-17.77</v>
      </c>
      <c r="H219" s="12">
        <v>24.67</v>
      </c>
      <c r="I219" s="21">
        <v>-0.06</v>
      </c>
      <c r="J219" s="14">
        <v>8.67</v>
      </c>
      <c r="K219" s="16">
        <v>139.34</v>
      </c>
    </row>
    <row r="220" spans="1:11" ht="15" customHeight="1" x14ac:dyDescent="0.3">
      <c r="A220" s="48">
        <v>215</v>
      </c>
      <c r="B220" s="48" t="s">
        <v>107</v>
      </c>
      <c r="C220" s="48" t="s">
        <v>102</v>
      </c>
      <c r="D220" s="11">
        <v>2020</v>
      </c>
      <c r="E220" s="12">
        <v>246.94</v>
      </c>
      <c r="F220" s="12">
        <v>0</v>
      </c>
      <c r="G220" s="21">
        <v>-56.81</v>
      </c>
      <c r="H220" s="12">
        <v>16.18</v>
      </c>
      <c r="I220" s="13">
        <v>0.11</v>
      </c>
      <c r="J220" s="14">
        <v>4.13</v>
      </c>
      <c r="K220" s="16">
        <v>169.71</v>
      </c>
    </row>
    <row r="221" spans="1:11" ht="14.15" customHeight="1" x14ac:dyDescent="0.3">
      <c r="A221" s="48">
        <v>215</v>
      </c>
      <c r="B221" s="48" t="s">
        <v>107</v>
      </c>
      <c r="C221" s="48" t="s">
        <v>102</v>
      </c>
      <c r="D221" s="11">
        <v>2021</v>
      </c>
      <c r="E221" s="12">
        <v>738.63</v>
      </c>
      <c r="F221" s="12">
        <v>0</v>
      </c>
      <c r="G221" s="21">
        <v>-123.9</v>
      </c>
      <c r="H221" s="12">
        <v>289.58999999999997</v>
      </c>
      <c r="I221" s="21">
        <v>-1.34</v>
      </c>
      <c r="J221" s="14">
        <v>5.44</v>
      </c>
      <c r="K221" s="16">
        <v>321.04000000000002</v>
      </c>
    </row>
    <row r="222" spans="1:11" ht="15" customHeight="1" x14ac:dyDescent="0.3">
      <c r="A222" s="48">
        <v>215</v>
      </c>
      <c r="B222" s="48" t="s">
        <v>107</v>
      </c>
      <c r="C222" s="48" t="s">
        <v>102</v>
      </c>
      <c r="D222" s="11">
        <v>2022</v>
      </c>
      <c r="E222" s="17">
        <v>1919.38</v>
      </c>
      <c r="F222" s="12">
        <v>0</v>
      </c>
      <c r="G222" s="21">
        <v>-96.53</v>
      </c>
      <c r="H222" s="12">
        <v>802.67</v>
      </c>
      <c r="I222" s="13">
        <v>0.04</v>
      </c>
      <c r="J222" s="14">
        <v>4.04</v>
      </c>
      <c r="K222" s="18">
        <v>1016.1</v>
      </c>
    </row>
    <row r="223" spans="1:11" ht="14.15" customHeight="1" x14ac:dyDescent="0.3">
      <c r="A223" s="48">
        <v>215</v>
      </c>
      <c r="B223" s="48" t="s">
        <v>107</v>
      </c>
      <c r="C223" s="48" t="s">
        <v>102</v>
      </c>
      <c r="D223" s="11">
        <v>2023</v>
      </c>
      <c r="E223" s="17">
        <v>3867.82</v>
      </c>
      <c r="F223" s="12">
        <v>4.7300000000000004</v>
      </c>
      <c r="G223" s="21">
        <v>-165.12</v>
      </c>
      <c r="H223" s="17">
        <v>1303.02</v>
      </c>
      <c r="I223" s="13">
        <v>7.0000000000000007E-2</v>
      </c>
      <c r="J223" s="14">
        <v>4.6399999999999997</v>
      </c>
      <c r="K223" s="18">
        <v>2399.6999999999998</v>
      </c>
    </row>
    <row r="224" spans="1:11" ht="15" customHeight="1" x14ac:dyDescent="0.3">
      <c r="A224" s="48">
        <v>215</v>
      </c>
      <c r="B224" s="48" t="s">
        <v>107</v>
      </c>
      <c r="C224" s="48" t="s">
        <v>102</v>
      </c>
      <c r="D224" s="11">
        <v>2024</v>
      </c>
      <c r="E224" s="17">
        <v>14012.08</v>
      </c>
      <c r="F224" s="12">
        <v>0</v>
      </c>
      <c r="G224" s="20">
        <v>-1017.02</v>
      </c>
      <c r="H224" s="17">
        <v>8494.33</v>
      </c>
      <c r="I224" s="21">
        <v>-6.46</v>
      </c>
      <c r="J224" s="14">
        <v>6.08</v>
      </c>
      <c r="K224" s="18">
        <v>4501.1099999999997</v>
      </c>
    </row>
    <row r="225" spans="1:11" ht="14.15" customHeight="1" x14ac:dyDescent="0.3">
      <c r="A225" s="48">
        <v>215</v>
      </c>
      <c r="B225" s="48" t="s">
        <v>107</v>
      </c>
      <c r="C225" s="48" t="s">
        <v>102</v>
      </c>
      <c r="D225" s="11">
        <v>2025</v>
      </c>
      <c r="E225" s="17">
        <v>1498787.01</v>
      </c>
      <c r="F225" s="12">
        <v>489.12</v>
      </c>
      <c r="G225" s="20">
        <v>-1613.41</v>
      </c>
      <c r="H225" s="17">
        <v>1443179.98</v>
      </c>
      <c r="I225" s="49">
        <v>38296.949999999997</v>
      </c>
      <c r="J225" s="14">
        <v>7.28</v>
      </c>
      <c r="K225" s="18">
        <v>16178.51</v>
      </c>
    </row>
    <row r="226" spans="1:11" ht="15" customHeight="1" x14ac:dyDescent="0.3">
      <c r="A226" s="48">
        <v>234</v>
      </c>
      <c r="B226" s="48" t="s">
        <v>108</v>
      </c>
      <c r="C226" s="48" t="s">
        <v>102</v>
      </c>
      <c r="D226" s="11">
        <v>2001</v>
      </c>
      <c r="E226" s="12">
        <v>101.52</v>
      </c>
      <c r="F226" s="12">
        <v>0</v>
      </c>
      <c r="G226" s="13">
        <v>0</v>
      </c>
      <c r="H226" s="12">
        <v>0</v>
      </c>
      <c r="I226" s="13">
        <v>0</v>
      </c>
      <c r="J226" s="14">
        <v>0</v>
      </c>
      <c r="K226" s="16">
        <v>101.52</v>
      </c>
    </row>
    <row r="227" spans="1:11" ht="15" customHeight="1" x14ac:dyDescent="0.3">
      <c r="A227" s="48">
        <v>234</v>
      </c>
      <c r="B227" s="48" t="s">
        <v>108</v>
      </c>
      <c r="C227" s="48" t="s">
        <v>102</v>
      </c>
      <c r="D227" s="11">
        <v>2002</v>
      </c>
      <c r="E227" s="12">
        <v>59.43</v>
      </c>
      <c r="F227" s="12">
        <v>0</v>
      </c>
      <c r="G227" s="13">
        <v>0</v>
      </c>
      <c r="H227" s="12">
        <v>0</v>
      </c>
      <c r="I227" s="13">
        <v>0</v>
      </c>
      <c r="J227" s="14">
        <v>0</v>
      </c>
      <c r="K227" s="16">
        <v>59.43</v>
      </c>
    </row>
    <row r="228" spans="1:11" ht="15" customHeight="1" x14ac:dyDescent="0.3">
      <c r="A228" s="48">
        <v>234</v>
      </c>
      <c r="B228" s="48" t="s">
        <v>108</v>
      </c>
      <c r="C228" s="48" t="s">
        <v>102</v>
      </c>
      <c r="D228" s="11">
        <v>2003</v>
      </c>
      <c r="E228" s="12">
        <v>46.9</v>
      </c>
      <c r="F228" s="12">
        <v>0</v>
      </c>
      <c r="G228" s="13">
        <v>0</v>
      </c>
      <c r="H228" s="12">
        <v>0</v>
      </c>
      <c r="I228" s="13">
        <v>0</v>
      </c>
      <c r="J228" s="14">
        <v>6.72</v>
      </c>
      <c r="K228" s="16">
        <v>40.18</v>
      </c>
    </row>
    <row r="229" spans="1:11" ht="14.15" customHeight="1" x14ac:dyDescent="0.3">
      <c r="A229" s="48">
        <v>234</v>
      </c>
      <c r="B229" s="48" t="s">
        <v>108</v>
      </c>
      <c r="C229" s="48" t="s">
        <v>102</v>
      </c>
      <c r="D229" s="11">
        <v>2004</v>
      </c>
      <c r="E229" s="12">
        <v>90.78</v>
      </c>
      <c r="F229" s="12">
        <v>0</v>
      </c>
      <c r="G229" s="13">
        <v>0</v>
      </c>
      <c r="H229" s="12">
        <v>1.58</v>
      </c>
      <c r="I229" s="13">
        <v>0</v>
      </c>
      <c r="J229" s="14">
        <v>13.65</v>
      </c>
      <c r="K229" s="16">
        <v>75.55</v>
      </c>
    </row>
    <row r="230" spans="1:11" ht="15" customHeight="1" x14ac:dyDescent="0.3">
      <c r="A230" s="48">
        <v>234</v>
      </c>
      <c r="B230" s="48" t="s">
        <v>108</v>
      </c>
      <c r="C230" s="48" t="s">
        <v>102</v>
      </c>
      <c r="D230" s="11">
        <v>2005</v>
      </c>
      <c r="E230" s="12">
        <v>117.88</v>
      </c>
      <c r="F230" s="12">
        <v>0</v>
      </c>
      <c r="G230" s="13">
        <v>0</v>
      </c>
      <c r="H230" s="12">
        <v>2.74</v>
      </c>
      <c r="I230" s="13">
        <v>0</v>
      </c>
      <c r="J230" s="14">
        <v>13.31</v>
      </c>
      <c r="K230" s="16">
        <v>101.83</v>
      </c>
    </row>
    <row r="231" spans="1:11" ht="14.15" customHeight="1" x14ac:dyDescent="0.3">
      <c r="A231" s="48">
        <v>234</v>
      </c>
      <c r="B231" s="48" t="s">
        <v>108</v>
      </c>
      <c r="C231" s="48" t="s">
        <v>102</v>
      </c>
      <c r="D231" s="11">
        <v>2007</v>
      </c>
      <c r="E231" s="12">
        <v>247.09</v>
      </c>
      <c r="F231" s="12">
        <v>0</v>
      </c>
      <c r="G231" s="13">
        <v>0</v>
      </c>
      <c r="H231" s="12">
        <v>8.4600000000000009</v>
      </c>
      <c r="I231" s="13">
        <v>0</v>
      </c>
      <c r="J231" s="14">
        <v>24.04</v>
      </c>
      <c r="K231" s="16">
        <v>214.59</v>
      </c>
    </row>
    <row r="232" spans="1:11" ht="15" customHeight="1" x14ac:dyDescent="0.3">
      <c r="A232" s="48">
        <v>234</v>
      </c>
      <c r="B232" s="48" t="s">
        <v>108</v>
      </c>
      <c r="C232" s="48" t="s">
        <v>102</v>
      </c>
      <c r="D232" s="11">
        <v>2008</v>
      </c>
      <c r="E232" s="12">
        <v>477.67</v>
      </c>
      <c r="F232" s="12">
        <v>0</v>
      </c>
      <c r="G232" s="13">
        <v>0</v>
      </c>
      <c r="H232" s="12">
        <v>62.99</v>
      </c>
      <c r="I232" s="13">
        <v>0</v>
      </c>
      <c r="J232" s="14">
        <v>96.18</v>
      </c>
      <c r="K232" s="16">
        <v>318.5</v>
      </c>
    </row>
    <row r="233" spans="1:11" ht="14.15" customHeight="1" x14ac:dyDescent="0.3">
      <c r="A233" s="48">
        <v>234</v>
      </c>
      <c r="B233" s="48" t="s">
        <v>108</v>
      </c>
      <c r="C233" s="48" t="s">
        <v>102</v>
      </c>
      <c r="D233" s="11">
        <v>2009</v>
      </c>
      <c r="E233" s="12">
        <v>929.84</v>
      </c>
      <c r="F233" s="12">
        <v>0</v>
      </c>
      <c r="G233" s="13">
        <v>0</v>
      </c>
      <c r="H233" s="12">
        <v>63.61</v>
      </c>
      <c r="I233" s="13">
        <v>0</v>
      </c>
      <c r="J233" s="14">
        <v>153.08000000000001</v>
      </c>
      <c r="K233" s="16">
        <v>713.15</v>
      </c>
    </row>
    <row r="234" spans="1:11" ht="15" customHeight="1" x14ac:dyDescent="0.3">
      <c r="A234" s="48">
        <v>234</v>
      </c>
      <c r="B234" s="48" t="s">
        <v>108</v>
      </c>
      <c r="C234" s="48" t="s">
        <v>102</v>
      </c>
      <c r="D234" s="11">
        <v>2010</v>
      </c>
      <c r="E234" s="12">
        <v>631.63</v>
      </c>
      <c r="F234" s="12">
        <v>0</v>
      </c>
      <c r="G234" s="13">
        <v>0</v>
      </c>
      <c r="H234" s="12">
        <v>56.57</v>
      </c>
      <c r="I234" s="13">
        <v>0</v>
      </c>
      <c r="J234" s="14">
        <v>14.72</v>
      </c>
      <c r="K234" s="16">
        <v>560.34</v>
      </c>
    </row>
    <row r="235" spans="1:11" ht="14.15" customHeight="1" x14ac:dyDescent="0.3">
      <c r="A235" s="48">
        <v>234</v>
      </c>
      <c r="B235" s="48" t="s">
        <v>108</v>
      </c>
      <c r="C235" s="48" t="s">
        <v>102</v>
      </c>
      <c r="D235" s="11">
        <v>2011</v>
      </c>
      <c r="E235" s="17">
        <v>1262.49</v>
      </c>
      <c r="F235" s="12">
        <v>0</v>
      </c>
      <c r="G235" s="13">
        <v>0</v>
      </c>
      <c r="H235" s="12">
        <v>57.83</v>
      </c>
      <c r="I235" s="13">
        <v>0</v>
      </c>
      <c r="J235" s="14">
        <v>11.51</v>
      </c>
      <c r="K235" s="18">
        <v>1193.1500000000001</v>
      </c>
    </row>
    <row r="236" spans="1:11" ht="15" customHeight="1" x14ac:dyDescent="0.3">
      <c r="A236" s="48">
        <v>234</v>
      </c>
      <c r="B236" s="48" t="s">
        <v>108</v>
      </c>
      <c r="C236" s="48" t="s">
        <v>102</v>
      </c>
      <c r="D236" s="11">
        <v>2012</v>
      </c>
      <c r="E236" s="12">
        <v>681.17</v>
      </c>
      <c r="F236" s="12">
        <v>0</v>
      </c>
      <c r="G236" s="13">
        <v>0</v>
      </c>
      <c r="H236" s="12">
        <v>0.15</v>
      </c>
      <c r="I236" s="13">
        <v>0</v>
      </c>
      <c r="J236" s="14">
        <v>11.54</v>
      </c>
      <c r="K236" s="16">
        <v>669.48</v>
      </c>
    </row>
    <row r="237" spans="1:11" ht="15" customHeight="1" x14ac:dyDescent="0.3">
      <c r="A237" s="48">
        <v>234</v>
      </c>
      <c r="B237" s="48" t="s">
        <v>108</v>
      </c>
      <c r="C237" s="48" t="s">
        <v>102</v>
      </c>
      <c r="D237" s="11">
        <v>2013</v>
      </c>
      <c r="E237" s="12">
        <v>762.87</v>
      </c>
      <c r="F237" s="12">
        <v>0</v>
      </c>
      <c r="G237" s="13">
        <v>0</v>
      </c>
      <c r="H237" s="12">
        <v>0.3</v>
      </c>
      <c r="I237" s="13">
        <v>0</v>
      </c>
      <c r="J237" s="14">
        <v>11.58</v>
      </c>
      <c r="K237" s="16">
        <v>750.99</v>
      </c>
    </row>
    <row r="238" spans="1:11" ht="14.15" customHeight="1" x14ac:dyDescent="0.3">
      <c r="A238" s="48">
        <v>234</v>
      </c>
      <c r="B238" s="48" t="s">
        <v>108</v>
      </c>
      <c r="C238" s="48" t="s">
        <v>102</v>
      </c>
      <c r="D238" s="11">
        <v>2014</v>
      </c>
      <c r="E238" s="17">
        <v>1035.71</v>
      </c>
      <c r="F238" s="12">
        <v>0</v>
      </c>
      <c r="G238" s="13">
        <v>0</v>
      </c>
      <c r="H238" s="12">
        <v>95.26</v>
      </c>
      <c r="I238" s="13">
        <v>0</v>
      </c>
      <c r="J238" s="14">
        <v>10.95</v>
      </c>
      <c r="K238" s="16">
        <v>929.5</v>
      </c>
    </row>
    <row r="239" spans="1:11" ht="15" customHeight="1" x14ac:dyDescent="0.3">
      <c r="A239" s="48">
        <v>234</v>
      </c>
      <c r="B239" s="48" t="s">
        <v>108</v>
      </c>
      <c r="C239" s="48" t="s">
        <v>102</v>
      </c>
      <c r="D239" s="11">
        <v>2015</v>
      </c>
      <c r="E239" s="12">
        <v>833.56</v>
      </c>
      <c r="F239" s="12">
        <v>0</v>
      </c>
      <c r="G239" s="13">
        <v>0</v>
      </c>
      <c r="H239" s="12">
        <v>117.35</v>
      </c>
      <c r="I239" s="13">
        <v>0</v>
      </c>
      <c r="J239" s="14">
        <v>19.97</v>
      </c>
      <c r="K239" s="16">
        <v>696.24</v>
      </c>
    </row>
    <row r="240" spans="1:11" ht="14.15" customHeight="1" x14ac:dyDescent="0.3">
      <c r="A240" s="48">
        <v>234</v>
      </c>
      <c r="B240" s="48" t="s">
        <v>108</v>
      </c>
      <c r="C240" s="48" t="s">
        <v>102</v>
      </c>
      <c r="D240" s="11">
        <v>2016</v>
      </c>
      <c r="E240" s="17">
        <v>1505.26</v>
      </c>
      <c r="F240" s="12">
        <v>0</v>
      </c>
      <c r="G240" s="13">
        <v>0</v>
      </c>
      <c r="H240" s="12">
        <v>129.57</v>
      </c>
      <c r="I240" s="13">
        <v>0</v>
      </c>
      <c r="J240" s="14">
        <v>384.86</v>
      </c>
      <c r="K240" s="16">
        <v>990.83</v>
      </c>
    </row>
    <row r="241" spans="1:11" ht="15" customHeight="1" x14ac:dyDescent="0.3">
      <c r="A241" s="48">
        <v>234</v>
      </c>
      <c r="B241" s="48" t="s">
        <v>108</v>
      </c>
      <c r="C241" s="48" t="s">
        <v>102</v>
      </c>
      <c r="D241" s="11">
        <v>2017</v>
      </c>
      <c r="E241" s="17">
        <v>1559.45</v>
      </c>
      <c r="F241" s="12">
        <v>0</v>
      </c>
      <c r="G241" s="13">
        <v>0</v>
      </c>
      <c r="H241" s="12">
        <v>122.13</v>
      </c>
      <c r="I241" s="13">
        <v>0</v>
      </c>
      <c r="J241" s="14">
        <v>27.14</v>
      </c>
      <c r="K241" s="18">
        <v>1410.18</v>
      </c>
    </row>
    <row r="242" spans="1:11" ht="14.15" customHeight="1" x14ac:dyDescent="0.3">
      <c r="A242" s="48">
        <v>234</v>
      </c>
      <c r="B242" s="48" t="s">
        <v>108</v>
      </c>
      <c r="C242" s="48" t="s">
        <v>102</v>
      </c>
      <c r="D242" s="11">
        <v>2018</v>
      </c>
      <c r="E242" s="17">
        <v>3624.72</v>
      </c>
      <c r="F242" s="12">
        <v>0</v>
      </c>
      <c r="G242" s="13">
        <v>0</v>
      </c>
      <c r="H242" s="12">
        <v>242.68</v>
      </c>
      <c r="I242" s="13">
        <v>0</v>
      </c>
      <c r="J242" s="14">
        <v>984.74</v>
      </c>
      <c r="K242" s="18">
        <v>2397.3000000000002</v>
      </c>
    </row>
    <row r="243" spans="1:11" ht="15" customHeight="1" x14ac:dyDescent="0.3">
      <c r="A243" s="48">
        <v>234</v>
      </c>
      <c r="B243" s="48" t="s">
        <v>108</v>
      </c>
      <c r="C243" s="48" t="s">
        <v>102</v>
      </c>
      <c r="D243" s="11">
        <v>2019</v>
      </c>
      <c r="E243" s="17">
        <v>6916.04</v>
      </c>
      <c r="F243" s="12">
        <v>0</v>
      </c>
      <c r="G243" s="21">
        <v>-645.4</v>
      </c>
      <c r="H243" s="12">
        <v>896.81</v>
      </c>
      <c r="I243" s="21">
        <v>-2.36</v>
      </c>
      <c r="J243" s="14">
        <v>315.29000000000002</v>
      </c>
      <c r="K243" s="18">
        <v>5060.8999999999996</v>
      </c>
    </row>
    <row r="244" spans="1:11" ht="15" customHeight="1" x14ac:dyDescent="0.3">
      <c r="A244" s="48">
        <v>234</v>
      </c>
      <c r="B244" s="48" t="s">
        <v>108</v>
      </c>
      <c r="C244" s="48" t="s">
        <v>102</v>
      </c>
      <c r="D244" s="11">
        <v>2020</v>
      </c>
      <c r="E244" s="17">
        <v>8282.7800000000007</v>
      </c>
      <c r="F244" s="12">
        <v>0</v>
      </c>
      <c r="G244" s="20">
        <v>-1905.34</v>
      </c>
      <c r="H244" s="12">
        <v>543</v>
      </c>
      <c r="I244" s="13">
        <v>4.3499999999999996</v>
      </c>
      <c r="J244" s="14">
        <v>138.46</v>
      </c>
      <c r="K244" s="18">
        <v>5691.63</v>
      </c>
    </row>
    <row r="245" spans="1:11" ht="14.15" customHeight="1" x14ac:dyDescent="0.3">
      <c r="A245" s="48">
        <v>234</v>
      </c>
      <c r="B245" s="48" t="s">
        <v>108</v>
      </c>
      <c r="C245" s="48" t="s">
        <v>102</v>
      </c>
      <c r="D245" s="11">
        <v>2021</v>
      </c>
      <c r="E245" s="17">
        <v>26055.15</v>
      </c>
      <c r="F245" s="12">
        <v>0</v>
      </c>
      <c r="G245" s="20">
        <v>-4370</v>
      </c>
      <c r="H245" s="17">
        <v>10215.59</v>
      </c>
      <c r="I245" s="21">
        <v>-46.97</v>
      </c>
      <c r="J245" s="14">
        <v>191.85</v>
      </c>
      <c r="K245" s="18">
        <v>11324.68</v>
      </c>
    </row>
    <row r="246" spans="1:11" ht="15" customHeight="1" x14ac:dyDescent="0.3">
      <c r="A246" s="48">
        <v>234</v>
      </c>
      <c r="B246" s="48" t="s">
        <v>108</v>
      </c>
      <c r="C246" s="48" t="s">
        <v>102</v>
      </c>
      <c r="D246" s="11">
        <v>2022</v>
      </c>
      <c r="E246" s="17">
        <v>63756.52</v>
      </c>
      <c r="F246" s="12">
        <v>0</v>
      </c>
      <c r="G246" s="20">
        <v>-3206.13</v>
      </c>
      <c r="H246" s="17">
        <v>26662.21</v>
      </c>
      <c r="I246" s="13">
        <v>1.35</v>
      </c>
      <c r="J246" s="14">
        <v>134.22</v>
      </c>
      <c r="K246" s="18">
        <v>33752.61</v>
      </c>
    </row>
    <row r="247" spans="1:11" ht="14.15" customHeight="1" x14ac:dyDescent="0.3">
      <c r="A247" s="48">
        <v>234</v>
      </c>
      <c r="B247" s="48" t="s">
        <v>108</v>
      </c>
      <c r="C247" s="48" t="s">
        <v>102</v>
      </c>
      <c r="D247" s="11">
        <v>2023</v>
      </c>
      <c r="E247" s="17">
        <v>119448.24</v>
      </c>
      <c r="F247" s="12">
        <v>146.06</v>
      </c>
      <c r="G247" s="20">
        <v>-5100.0200000000004</v>
      </c>
      <c r="H247" s="17">
        <v>40241.129999999997</v>
      </c>
      <c r="I247" s="13">
        <v>1.77</v>
      </c>
      <c r="J247" s="14">
        <v>143.26</v>
      </c>
      <c r="K247" s="18">
        <v>74108.12</v>
      </c>
    </row>
    <row r="248" spans="1:11" ht="15" customHeight="1" x14ac:dyDescent="0.3">
      <c r="A248" s="48">
        <v>234</v>
      </c>
      <c r="B248" s="48" t="s">
        <v>108</v>
      </c>
      <c r="C248" s="48" t="s">
        <v>102</v>
      </c>
      <c r="D248" s="11">
        <v>2024</v>
      </c>
      <c r="E248" s="17">
        <v>405075.52</v>
      </c>
      <c r="F248" s="12">
        <v>0</v>
      </c>
      <c r="G248" s="20">
        <v>-29401.13</v>
      </c>
      <c r="H248" s="17">
        <v>245561.88</v>
      </c>
      <c r="I248" s="21">
        <v>-186.5</v>
      </c>
      <c r="J248" s="14">
        <v>175.77</v>
      </c>
      <c r="K248" s="18">
        <v>130123.24</v>
      </c>
    </row>
    <row r="249" spans="1:11" ht="14.15" customHeight="1" x14ac:dyDescent="0.3">
      <c r="A249" s="48">
        <v>234</v>
      </c>
      <c r="B249" s="48" t="s">
        <v>108</v>
      </c>
      <c r="C249" s="48" t="s">
        <v>102</v>
      </c>
      <c r="D249" s="11">
        <v>2025</v>
      </c>
      <c r="E249" s="17">
        <v>44409877.079999998</v>
      </c>
      <c r="F249" s="17">
        <v>14492.72</v>
      </c>
      <c r="G249" s="20">
        <v>-47806.22</v>
      </c>
      <c r="H249" s="17">
        <v>42762211.390000001</v>
      </c>
      <c r="I249" s="49">
        <v>1134759.03</v>
      </c>
      <c r="J249" s="14">
        <v>215.61</v>
      </c>
      <c r="K249" s="18">
        <v>479377.55</v>
      </c>
    </row>
    <row r="250" spans="1:11" ht="15" customHeight="1" x14ac:dyDescent="0.3">
      <c r="A250" s="48">
        <v>304</v>
      </c>
      <c r="B250" s="48" t="s">
        <v>109</v>
      </c>
      <c r="C250" s="48" t="s">
        <v>102</v>
      </c>
      <c r="D250" s="11">
        <v>2016</v>
      </c>
      <c r="E250" s="12">
        <v>255.56</v>
      </c>
      <c r="F250" s="12">
        <v>0</v>
      </c>
      <c r="G250" s="13">
        <v>0</v>
      </c>
      <c r="H250" s="12">
        <v>22</v>
      </c>
      <c r="I250" s="13">
        <v>0</v>
      </c>
      <c r="J250" s="14">
        <v>65.34</v>
      </c>
      <c r="K250" s="16">
        <v>168.22</v>
      </c>
    </row>
    <row r="251" spans="1:11" ht="15" customHeight="1" x14ac:dyDescent="0.3">
      <c r="A251" s="48">
        <v>304</v>
      </c>
      <c r="B251" s="48" t="s">
        <v>109</v>
      </c>
      <c r="C251" s="48" t="s">
        <v>102</v>
      </c>
      <c r="D251" s="11">
        <v>2017</v>
      </c>
      <c r="E251" s="12">
        <v>261.51</v>
      </c>
      <c r="F251" s="12">
        <v>0</v>
      </c>
      <c r="G251" s="13">
        <v>0</v>
      </c>
      <c r="H251" s="12">
        <v>20.49</v>
      </c>
      <c r="I251" s="13">
        <v>0</v>
      </c>
      <c r="J251" s="14">
        <v>4.55</v>
      </c>
      <c r="K251" s="16">
        <v>236.47</v>
      </c>
    </row>
    <row r="252" spans="1:11" ht="15" customHeight="1" x14ac:dyDescent="0.3">
      <c r="A252" s="48">
        <v>304</v>
      </c>
      <c r="B252" s="48" t="s">
        <v>109</v>
      </c>
      <c r="C252" s="48" t="s">
        <v>102</v>
      </c>
      <c r="D252" s="11">
        <v>2018</v>
      </c>
      <c r="E252" s="12">
        <v>608.16</v>
      </c>
      <c r="F252" s="12">
        <v>0</v>
      </c>
      <c r="G252" s="13">
        <v>0</v>
      </c>
      <c r="H252" s="12">
        <v>40.71</v>
      </c>
      <c r="I252" s="13">
        <v>0</v>
      </c>
      <c r="J252" s="14">
        <v>165.23</v>
      </c>
      <c r="K252" s="16">
        <v>402.22</v>
      </c>
    </row>
    <row r="253" spans="1:11" ht="14.15" customHeight="1" x14ac:dyDescent="0.3">
      <c r="A253" s="48">
        <v>304</v>
      </c>
      <c r="B253" s="48" t="s">
        <v>109</v>
      </c>
      <c r="C253" s="48" t="s">
        <v>102</v>
      </c>
      <c r="D253" s="11">
        <v>2019</v>
      </c>
      <c r="E253" s="17">
        <v>1147.6099999999999</v>
      </c>
      <c r="F253" s="12">
        <v>0</v>
      </c>
      <c r="G253" s="21">
        <v>-107.09</v>
      </c>
      <c r="H253" s="12">
        <v>148.82</v>
      </c>
      <c r="I253" s="21">
        <v>-0.39</v>
      </c>
      <c r="J253" s="14">
        <v>52.32</v>
      </c>
      <c r="K253" s="16">
        <v>839.77</v>
      </c>
    </row>
    <row r="254" spans="1:11" ht="15" customHeight="1" x14ac:dyDescent="0.3">
      <c r="A254" s="48">
        <v>304</v>
      </c>
      <c r="B254" s="48" t="s">
        <v>109</v>
      </c>
      <c r="C254" s="48" t="s">
        <v>102</v>
      </c>
      <c r="D254" s="11">
        <v>2020</v>
      </c>
      <c r="E254" s="17">
        <v>1341.87</v>
      </c>
      <c r="F254" s="12">
        <v>0</v>
      </c>
      <c r="G254" s="21">
        <v>-308.67</v>
      </c>
      <c r="H254" s="12">
        <v>87.97</v>
      </c>
      <c r="I254" s="13">
        <v>0.7</v>
      </c>
      <c r="J254" s="14">
        <v>22.43</v>
      </c>
      <c r="K254" s="16">
        <v>922.1</v>
      </c>
    </row>
    <row r="255" spans="1:11" ht="14.15" customHeight="1" x14ac:dyDescent="0.3">
      <c r="A255" s="48">
        <v>304</v>
      </c>
      <c r="B255" s="48" t="s">
        <v>109</v>
      </c>
      <c r="C255" s="48" t="s">
        <v>102</v>
      </c>
      <c r="D255" s="11">
        <v>2021</v>
      </c>
      <c r="E255" s="17">
        <v>3777.9</v>
      </c>
      <c r="F255" s="12">
        <v>0</v>
      </c>
      <c r="G255" s="21">
        <v>-633.64</v>
      </c>
      <c r="H255" s="17">
        <v>1481.25</v>
      </c>
      <c r="I255" s="21">
        <v>-6.8</v>
      </c>
      <c r="J255" s="14">
        <v>27.82</v>
      </c>
      <c r="K255" s="18">
        <v>1641.99</v>
      </c>
    </row>
    <row r="256" spans="1:11" ht="15" customHeight="1" x14ac:dyDescent="0.3">
      <c r="A256" s="48">
        <v>304</v>
      </c>
      <c r="B256" s="48" t="s">
        <v>109</v>
      </c>
      <c r="C256" s="48" t="s">
        <v>102</v>
      </c>
      <c r="D256" s="11">
        <v>2022</v>
      </c>
      <c r="E256" s="17">
        <v>9108.56</v>
      </c>
      <c r="F256" s="12">
        <v>0</v>
      </c>
      <c r="G256" s="21">
        <v>-458.04</v>
      </c>
      <c r="H256" s="17">
        <v>3809.06</v>
      </c>
      <c r="I256" s="13">
        <v>0.21</v>
      </c>
      <c r="J256" s="14">
        <v>19.170000000000002</v>
      </c>
      <c r="K256" s="18">
        <v>4822.08</v>
      </c>
    </row>
    <row r="257" spans="1:11" ht="14.15" customHeight="1" x14ac:dyDescent="0.3">
      <c r="A257" s="48">
        <v>304</v>
      </c>
      <c r="B257" s="48" t="s">
        <v>109</v>
      </c>
      <c r="C257" s="48" t="s">
        <v>102</v>
      </c>
      <c r="D257" s="11">
        <v>2023</v>
      </c>
      <c r="E257" s="17">
        <v>17073.87</v>
      </c>
      <c r="F257" s="12">
        <v>20.88</v>
      </c>
      <c r="G257" s="21">
        <v>-728.99</v>
      </c>
      <c r="H257" s="17">
        <v>5752.06</v>
      </c>
      <c r="I257" s="13">
        <v>0.23</v>
      </c>
      <c r="J257" s="14">
        <v>20.47</v>
      </c>
      <c r="K257" s="18">
        <v>10593</v>
      </c>
    </row>
    <row r="258" spans="1:11" ht="15" customHeight="1" x14ac:dyDescent="0.3">
      <c r="A258" s="48">
        <v>304</v>
      </c>
      <c r="B258" s="48" t="s">
        <v>109</v>
      </c>
      <c r="C258" s="48" t="s">
        <v>102</v>
      </c>
      <c r="D258" s="11">
        <v>2024</v>
      </c>
      <c r="E258" s="17">
        <v>56349.77</v>
      </c>
      <c r="F258" s="12">
        <v>0</v>
      </c>
      <c r="G258" s="20">
        <v>-4089.95</v>
      </c>
      <c r="H258" s="17">
        <v>34159.94</v>
      </c>
      <c r="I258" s="21">
        <v>-25.94</v>
      </c>
      <c r="J258" s="14">
        <v>24.46</v>
      </c>
      <c r="K258" s="18">
        <v>18101.36</v>
      </c>
    </row>
    <row r="259" spans="1:11" ht="14.15" customHeight="1" x14ac:dyDescent="0.3">
      <c r="A259" s="48">
        <v>304</v>
      </c>
      <c r="B259" s="48" t="s">
        <v>109</v>
      </c>
      <c r="C259" s="48" t="s">
        <v>102</v>
      </c>
      <c r="D259" s="11">
        <v>2025</v>
      </c>
      <c r="E259" s="17">
        <v>5783393.9000000004</v>
      </c>
      <c r="F259" s="17">
        <v>1887.35</v>
      </c>
      <c r="G259" s="20">
        <v>-6225.68</v>
      </c>
      <c r="H259" s="17">
        <v>5568822.2599999998</v>
      </c>
      <c r="I259" s="49">
        <v>147776.98000000001</v>
      </c>
      <c r="J259" s="14">
        <v>28.08</v>
      </c>
      <c r="K259" s="18">
        <v>62428.25</v>
      </c>
    </row>
    <row r="260" spans="1:11" ht="15" customHeight="1" x14ac:dyDescent="0.3">
      <c r="A260" s="48">
        <v>434</v>
      </c>
      <c r="B260" s="48" t="s">
        <v>110</v>
      </c>
      <c r="C260" s="48" t="s">
        <v>102</v>
      </c>
      <c r="D260" s="11">
        <v>1999</v>
      </c>
      <c r="E260" s="12">
        <v>9.7899999999999991</v>
      </c>
      <c r="F260" s="12">
        <v>0</v>
      </c>
      <c r="G260" s="13">
        <v>0</v>
      </c>
      <c r="H260" s="12">
        <v>0</v>
      </c>
      <c r="I260" s="13">
        <v>0</v>
      </c>
      <c r="J260" s="14">
        <v>0</v>
      </c>
      <c r="K260" s="16">
        <v>9.7899999999999991</v>
      </c>
    </row>
    <row r="261" spans="1:11" ht="15" customHeight="1" x14ac:dyDescent="0.3">
      <c r="A261" s="48">
        <v>434</v>
      </c>
      <c r="B261" s="48" t="s">
        <v>110</v>
      </c>
      <c r="C261" s="48" t="s">
        <v>102</v>
      </c>
      <c r="D261" s="11">
        <v>2000</v>
      </c>
      <c r="E261" s="12">
        <v>13.28</v>
      </c>
      <c r="F261" s="12">
        <v>0</v>
      </c>
      <c r="G261" s="13">
        <v>0</v>
      </c>
      <c r="H261" s="12">
        <v>0</v>
      </c>
      <c r="I261" s="13">
        <v>0</v>
      </c>
      <c r="J261" s="14">
        <v>0</v>
      </c>
      <c r="K261" s="16">
        <v>13.28</v>
      </c>
    </row>
    <row r="262" spans="1:11" ht="15" customHeight="1" x14ac:dyDescent="0.3">
      <c r="A262" s="48">
        <v>434</v>
      </c>
      <c r="B262" s="48" t="s">
        <v>110</v>
      </c>
      <c r="C262" s="48" t="s">
        <v>102</v>
      </c>
      <c r="D262" s="11">
        <v>2001</v>
      </c>
      <c r="E262" s="12">
        <v>9.93</v>
      </c>
      <c r="F262" s="12">
        <v>0</v>
      </c>
      <c r="G262" s="13">
        <v>0</v>
      </c>
      <c r="H262" s="12">
        <v>0</v>
      </c>
      <c r="I262" s="13">
        <v>0</v>
      </c>
      <c r="J262" s="14">
        <v>0</v>
      </c>
      <c r="K262" s="16">
        <v>9.93</v>
      </c>
    </row>
    <row r="263" spans="1:11" ht="14.15" customHeight="1" x14ac:dyDescent="0.3">
      <c r="A263" s="48">
        <v>434</v>
      </c>
      <c r="B263" s="48" t="s">
        <v>110</v>
      </c>
      <c r="C263" s="48" t="s">
        <v>102</v>
      </c>
      <c r="D263" s="11">
        <v>2002</v>
      </c>
      <c r="E263" s="12">
        <v>7.15</v>
      </c>
      <c r="F263" s="12">
        <v>0</v>
      </c>
      <c r="G263" s="13">
        <v>0</v>
      </c>
      <c r="H263" s="12">
        <v>0</v>
      </c>
      <c r="I263" s="13">
        <v>0</v>
      </c>
      <c r="J263" s="14">
        <v>0</v>
      </c>
      <c r="K263" s="16">
        <v>7.15</v>
      </c>
    </row>
    <row r="264" spans="1:11" ht="15" customHeight="1" x14ac:dyDescent="0.3">
      <c r="A264" s="48">
        <v>434</v>
      </c>
      <c r="B264" s="48" t="s">
        <v>110</v>
      </c>
      <c r="C264" s="48" t="s">
        <v>102</v>
      </c>
      <c r="D264" s="11">
        <v>2003</v>
      </c>
      <c r="E264" s="12">
        <v>5.71</v>
      </c>
      <c r="F264" s="12">
        <v>0</v>
      </c>
      <c r="G264" s="13">
        <v>0</v>
      </c>
      <c r="H264" s="12">
        <v>0</v>
      </c>
      <c r="I264" s="13">
        <v>0</v>
      </c>
      <c r="J264" s="14">
        <v>0.82</v>
      </c>
      <c r="K264" s="16">
        <v>4.8899999999999997</v>
      </c>
    </row>
    <row r="265" spans="1:11" ht="14.15" customHeight="1" x14ac:dyDescent="0.3">
      <c r="A265" s="48">
        <v>434</v>
      </c>
      <c r="B265" s="48" t="s">
        <v>110</v>
      </c>
      <c r="C265" s="48" t="s">
        <v>102</v>
      </c>
      <c r="D265" s="11">
        <v>2004</v>
      </c>
      <c r="E265" s="12">
        <v>11.57</v>
      </c>
      <c r="F265" s="12">
        <v>0</v>
      </c>
      <c r="G265" s="13">
        <v>0</v>
      </c>
      <c r="H265" s="12">
        <v>0.2</v>
      </c>
      <c r="I265" s="13">
        <v>0</v>
      </c>
      <c r="J265" s="14">
        <v>1.74</v>
      </c>
      <c r="K265" s="16">
        <v>9.6300000000000008</v>
      </c>
    </row>
    <row r="266" spans="1:11" ht="15" customHeight="1" x14ac:dyDescent="0.3">
      <c r="A266" s="48">
        <v>434</v>
      </c>
      <c r="B266" s="48" t="s">
        <v>110</v>
      </c>
      <c r="C266" s="48" t="s">
        <v>102</v>
      </c>
      <c r="D266" s="11">
        <v>2005</v>
      </c>
      <c r="E266" s="12">
        <v>14.92</v>
      </c>
      <c r="F266" s="12">
        <v>0</v>
      </c>
      <c r="G266" s="13">
        <v>0</v>
      </c>
      <c r="H266" s="12">
        <v>0.35</v>
      </c>
      <c r="I266" s="13">
        <v>0</v>
      </c>
      <c r="J266" s="14">
        <v>1.69</v>
      </c>
      <c r="K266" s="16">
        <v>12.88</v>
      </c>
    </row>
    <row r="267" spans="1:11" ht="14.15" customHeight="1" x14ac:dyDescent="0.3">
      <c r="A267" s="48">
        <v>434</v>
      </c>
      <c r="B267" s="48" t="s">
        <v>110</v>
      </c>
      <c r="C267" s="48" t="s">
        <v>102</v>
      </c>
      <c r="D267" s="11">
        <v>2006</v>
      </c>
      <c r="E267" s="12">
        <v>19.48</v>
      </c>
      <c r="F267" s="12">
        <v>0</v>
      </c>
      <c r="G267" s="13">
        <v>0</v>
      </c>
      <c r="H267" s="12">
        <v>1.53</v>
      </c>
      <c r="I267" s="13">
        <v>0</v>
      </c>
      <c r="J267" s="14">
        <v>2.21</v>
      </c>
      <c r="K267" s="16">
        <v>15.74</v>
      </c>
    </row>
    <row r="268" spans="1:11" ht="15" customHeight="1" x14ac:dyDescent="0.3">
      <c r="A268" s="48">
        <v>434</v>
      </c>
      <c r="B268" s="48" t="s">
        <v>110</v>
      </c>
      <c r="C268" s="48" t="s">
        <v>102</v>
      </c>
      <c r="D268" s="11">
        <v>2007</v>
      </c>
      <c r="E268" s="12">
        <v>18.96</v>
      </c>
      <c r="F268" s="12">
        <v>0</v>
      </c>
      <c r="G268" s="13">
        <v>0</v>
      </c>
      <c r="H268" s="12">
        <v>0.68</v>
      </c>
      <c r="I268" s="13">
        <v>0</v>
      </c>
      <c r="J268" s="14">
        <v>1.85</v>
      </c>
      <c r="K268" s="16">
        <v>16.43</v>
      </c>
    </row>
    <row r="269" spans="1:11" ht="14.15" customHeight="1" x14ac:dyDescent="0.3">
      <c r="A269" s="48">
        <v>434</v>
      </c>
      <c r="B269" s="48" t="s">
        <v>110</v>
      </c>
      <c r="C269" s="48" t="s">
        <v>102</v>
      </c>
      <c r="D269" s="11">
        <v>2008</v>
      </c>
      <c r="E269" s="12">
        <v>48.79</v>
      </c>
      <c r="F269" s="12">
        <v>0</v>
      </c>
      <c r="G269" s="13">
        <v>0</v>
      </c>
      <c r="H269" s="12">
        <v>6.44</v>
      </c>
      <c r="I269" s="13">
        <v>0</v>
      </c>
      <c r="J269" s="14">
        <v>9.82</v>
      </c>
      <c r="K269" s="16">
        <v>32.53</v>
      </c>
    </row>
    <row r="270" spans="1:11" ht="15" customHeight="1" x14ac:dyDescent="0.3">
      <c r="A270" s="48">
        <v>434</v>
      </c>
      <c r="B270" s="48" t="s">
        <v>110</v>
      </c>
      <c r="C270" s="48" t="s">
        <v>102</v>
      </c>
      <c r="D270" s="11">
        <v>2009</v>
      </c>
      <c r="E270" s="12">
        <v>85.93</v>
      </c>
      <c r="F270" s="12">
        <v>0</v>
      </c>
      <c r="G270" s="13">
        <v>0</v>
      </c>
      <c r="H270" s="12">
        <v>5.88</v>
      </c>
      <c r="I270" s="13">
        <v>0</v>
      </c>
      <c r="J270" s="14">
        <v>14.14</v>
      </c>
      <c r="K270" s="16">
        <v>65.91</v>
      </c>
    </row>
    <row r="271" spans="1:11" ht="15" customHeight="1" x14ac:dyDescent="0.3">
      <c r="A271" s="48">
        <v>434</v>
      </c>
      <c r="B271" s="48" t="s">
        <v>110</v>
      </c>
      <c r="C271" s="48" t="s">
        <v>102</v>
      </c>
      <c r="D271" s="11">
        <v>2010</v>
      </c>
      <c r="E271" s="12">
        <v>58.01</v>
      </c>
      <c r="F271" s="12">
        <v>0</v>
      </c>
      <c r="G271" s="13">
        <v>0</v>
      </c>
      <c r="H271" s="12">
        <v>5.19</v>
      </c>
      <c r="I271" s="13">
        <v>0</v>
      </c>
      <c r="J271" s="14">
        <v>1.35</v>
      </c>
      <c r="K271" s="16">
        <v>51.47</v>
      </c>
    </row>
    <row r="272" spans="1:11" ht="14.15" customHeight="1" x14ac:dyDescent="0.3">
      <c r="A272" s="48">
        <v>434</v>
      </c>
      <c r="B272" s="48" t="s">
        <v>110</v>
      </c>
      <c r="C272" s="48" t="s">
        <v>102</v>
      </c>
      <c r="D272" s="11">
        <v>2011</v>
      </c>
      <c r="E272" s="12">
        <v>123.57</v>
      </c>
      <c r="F272" s="12">
        <v>0</v>
      </c>
      <c r="G272" s="13">
        <v>0</v>
      </c>
      <c r="H272" s="12">
        <v>5.66</v>
      </c>
      <c r="I272" s="13">
        <v>0</v>
      </c>
      <c r="J272" s="14">
        <v>1.1299999999999999</v>
      </c>
      <c r="K272" s="16">
        <v>116.78</v>
      </c>
    </row>
    <row r="273" spans="1:11" ht="15" customHeight="1" x14ac:dyDescent="0.3">
      <c r="A273" s="48">
        <v>434</v>
      </c>
      <c r="B273" s="48" t="s">
        <v>110</v>
      </c>
      <c r="C273" s="48" t="s">
        <v>102</v>
      </c>
      <c r="D273" s="11">
        <v>2012</v>
      </c>
      <c r="E273" s="12">
        <v>61.23</v>
      </c>
      <c r="F273" s="12">
        <v>0</v>
      </c>
      <c r="G273" s="13">
        <v>0</v>
      </c>
      <c r="H273" s="12">
        <v>0.01</v>
      </c>
      <c r="I273" s="13">
        <v>0</v>
      </c>
      <c r="J273" s="14">
        <v>1.04</v>
      </c>
      <c r="K273" s="16">
        <v>60.18</v>
      </c>
    </row>
    <row r="274" spans="1:11" ht="14.15" customHeight="1" x14ac:dyDescent="0.3">
      <c r="A274" s="48">
        <v>434</v>
      </c>
      <c r="B274" s="48" t="s">
        <v>110</v>
      </c>
      <c r="C274" s="48" t="s">
        <v>102</v>
      </c>
      <c r="D274" s="11">
        <v>2013</v>
      </c>
      <c r="E274" s="12">
        <v>63.29</v>
      </c>
      <c r="F274" s="12">
        <v>0</v>
      </c>
      <c r="G274" s="13">
        <v>0</v>
      </c>
      <c r="H274" s="12">
        <v>0.02</v>
      </c>
      <c r="I274" s="13">
        <v>0</v>
      </c>
      <c r="J274" s="14">
        <v>0.96</v>
      </c>
      <c r="K274" s="16">
        <v>62.31</v>
      </c>
    </row>
    <row r="275" spans="1:11" ht="15" customHeight="1" x14ac:dyDescent="0.3">
      <c r="A275" s="48">
        <v>434</v>
      </c>
      <c r="B275" s="48" t="s">
        <v>110</v>
      </c>
      <c r="C275" s="48" t="s">
        <v>102</v>
      </c>
      <c r="D275" s="11">
        <v>2014</v>
      </c>
      <c r="E275" s="12">
        <v>100.86</v>
      </c>
      <c r="F275" s="12">
        <v>0</v>
      </c>
      <c r="G275" s="13">
        <v>0</v>
      </c>
      <c r="H275" s="12">
        <v>9.27</v>
      </c>
      <c r="I275" s="13">
        <v>0</v>
      </c>
      <c r="J275" s="14">
        <v>1.07</v>
      </c>
      <c r="K275" s="16">
        <v>90.52</v>
      </c>
    </row>
    <row r="276" spans="1:11" ht="14.15" customHeight="1" x14ac:dyDescent="0.3">
      <c r="A276" s="48">
        <v>434</v>
      </c>
      <c r="B276" s="48" t="s">
        <v>110</v>
      </c>
      <c r="C276" s="48" t="s">
        <v>102</v>
      </c>
      <c r="D276" s="11">
        <v>2015</v>
      </c>
      <c r="E276" s="12">
        <v>77.069999999999993</v>
      </c>
      <c r="F276" s="12">
        <v>0</v>
      </c>
      <c r="G276" s="13">
        <v>0</v>
      </c>
      <c r="H276" s="12">
        <v>10.84</v>
      </c>
      <c r="I276" s="13">
        <v>0</v>
      </c>
      <c r="J276" s="14">
        <v>1.85</v>
      </c>
      <c r="K276" s="16">
        <v>64.38</v>
      </c>
    </row>
    <row r="277" spans="1:11" ht="15" customHeight="1" x14ac:dyDescent="0.3">
      <c r="A277" s="48">
        <v>434</v>
      </c>
      <c r="B277" s="48" t="s">
        <v>110</v>
      </c>
      <c r="C277" s="48" t="s">
        <v>102</v>
      </c>
      <c r="D277" s="11">
        <v>2016</v>
      </c>
      <c r="E277" s="12">
        <v>101.61</v>
      </c>
      <c r="F277" s="12">
        <v>0</v>
      </c>
      <c r="G277" s="13">
        <v>0</v>
      </c>
      <c r="H277" s="12">
        <v>8.75</v>
      </c>
      <c r="I277" s="13">
        <v>0</v>
      </c>
      <c r="J277" s="14">
        <v>25.98</v>
      </c>
      <c r="K277" s="16">
        <v>66.88</v>
      </c>
    </row>
    <row r="278" spans="1:11" ht="15" customHeight="1" x14ac:dyDescent="0.3">
      <c r="A278" s="48">
        <v>434</v>
      </c>
      <c r="B278" s="48" t="s">
        <v>110</v>
      </c>
      <c r="C278" s="48" t="s">
        <v>102</v>
      </c>
      <c r="D278" s="11">
        <v>2017</v>
      </c>
      <c r="E278" s="12">
        <v>118.98</v>
      </c>
      <c r="F278" s="12">
        <v>0</v>
      </c>
      <c r="G278" s="13">
        <v>0</v>
      </c>
      <c r="H278" s="12">
        <v>9.32</v>
      </c>
      <c r="I278" s="13">
        <v>0</v>
      </c>
      <c r="J278" s="14">
        <v>2.0699999999999998</v>
      </c>
      <c r="K278" s="16">
        <v>107.59</v>
      </c>
    </row>
    <row r="279" spans="1:11" ht="14.15" customHeight="1" x14ac:dyDescent="0.3">
      <c r="A279" s="48">
        <v>434</v>
      </c>
      <c r="B279" s="48" t="s">
        <v>110</v>
      </c>
      <c r="C279" s="48" t="s">
        <v>102</v>
      </c>
      <c r="D279" s="11">
        <v>2018</v>
      </c>
      <c r="E279" s="12">
        <v>289.45999999999998</v>
      </c>
      <c r="F279" s="12">
        <v>0</v>
      </c>
      <c r="G279" s="13">
        <v>0</v>
      </c>
      <c r="H279" s="12">
        <v>19.39</v>
      </c>
      <c r="I279" s="13">
        <v>0</v>
      </c>
      <c r="J279" s="14">
        <v>78.64</v>
      </c>
      <c r="K279" s="16">
        <v>191.43</v>
      </c>
    </row>
    <row r="280" spans="1:11" ht="15" customHeight="1" x14ac:dyDescent="0.3">
      <c r="A280" s="48">
        <v>434</v>
      </c>
      <c r="B280" s="48" t="s">
        <v>110</v>
      </c>
      <c r="C280" s="48" t="s">
        <v>102</v>
      </c>
      <c r="D280" s="11">
        <v>2019</v>
      </c>
      <c r="E280" s="12">
        <v>555.91</v>
      </c>
      <c r="F280" s="12">
        <v>0</v>
      </c>
      <c r="G280" s="21">
        <v>-51.87</v>
      </c>
      <c r="H280" s="12">
        <v>72.099999999999994</v>
      </c>
      <c r="I280" s="21">
        <v>-0.19</v>
      </c>
      <c r="J280" s="14">
        <v>25.34</v>
      </c>
      <c r="K280" s="16">
        <v>406.79</v>
      </c>
    </row>
    <row r="281" spans="1:11" ht="14.15" customHeight="1" x14ac:dyDescent="0.3">
      <c r="A281" s="48">
        <v>434</v>
      </c>
      <c r="B281" s="48" t="s">
        <v>110</v>
      </c>
      <c r="C281" s="48" t="s">
        <v>102</v>
      </c>
      <c r="D281" s="11">
        <v>2020</v>
      </c>
      <c r="E281" s="12">
        <v>568.14</v>
      </c>
      <c r="F281" s="12">
        <v>0</v>
      </c>
      <c r="G281" s="21">
        <v>-130.69999999999999</v>
      </c>
      <c r="H281" s="12">
        <v>37.24</v>
      </c>
      <c r="I281" s="13">
        <v>0.31</v>
      </c>
      <c r="J281" s="14">
        <v>9.5</v>
      </c>
      <c r="K281" s="16">
        <v>390.39</v>
      </c>
    </row>
    <row r="282" spans="1:11" ht="15" customHeight="1" x14ac:dyDescent="0.3">
      <c r="A282" s="48">
        <v>434</v>
      </c>
      <c r="B282" s="48" t="s">
        <v>110</v>
      </c>
      <c r="C282" s="48" t="s">
        <v>102</v>
      </c>
      <c r="D282" s="11">
        <v>2021</v>
      </c>
      <c r="E282" s="17">
        <v>1648.96</v>
      </c>
      <c r="F282" s="12">
        <v>0</v>
      </c>
      <c r="G282" s="21">
        <v>-276.58</v>
      </c>
      <c r="H282" s="12">
        <v>646.51</v>
      </c>
      <c r="I282" s="21">
        <v>-2.98</v>
      </c>
      <c r="J282" s="14">
        <v>12.15</v>
      </c>
      <c r="K282" s="16">
        <v>716.7</v>
      </c>
    </row>
    <row r="283" spans="1:11" ht="14.15" customHeight="1" x14ac:dyDescent="0.3">
      <c r="A283" s="48">
        <v>434</v>
      </c>
      <c r="B283" s="48" t="s">
        <v>110</v>
      </c>
      <c r="C283" s="48" t="s">
        <v>102</v>
      </c>
      <c r="D283" s="11">
        <v>2022</v>
      </c>
      <c r="E283" s="17">
        <v>3923.46</v>
      </c>
      <c r="F283" s="12">
        <v>0</v>
      </c>
      <c r="G283" s="21">
        <v>-197.28</v>
      </c>
      <c r="H283" s="17">
        <v>1640.73</v>
      </c>
      <c r="I283" s="13">
        <v>0.08</v>
      </c>
      <c r="J283" s="14">
        <v>8.26</v>
      </c>
      <c r="K283" s="18">
        <v>2077.11</v>
      </c>
    </row>
    <row r="284" spans="1:11" ht="15" customHeight="1" x14ac:dyDescent="0.3">
      <c r="A284" s="48">
        <v>434</v>
      </c>
      <c r="B284" s="48" t="s">
        <v>110</v>
      </c>
      <c r="C284" s="48" t="s">
        <v>102</v>
      </c>
      <c r="D284" s="11">
        <v>2023</v>
      </c>
      <c r="E284" s="17">
        <v>8268.1200000000008</v>
      </c>
      <c r="F284" s="12">
        <v>10.11</v>
      </c>
      <c r="G284" s="21">
        <v>-353.02</v>
      </c>
      <c r="H284" s="17">
        <v>2785.46</v>
      </c>
      <c r="I284" s="13">
        <v>0.12</v>
      </c>
      <c r="J284" s="14">
        <v>9.92</v>
      </c>
      <c r="K284" s="18">
        <v>5129.71</v>
      </c>
    </row>
    <row r="285" spans="1:11" ht="14.15" customHeight="1" x14ac:dyDescent="0.3">
      <c r="A285" s="48">
        <v>434</v>
      </c>
      <c r="B285" s="48" t="s">
        <v>110</v>
      </c>
      <c r="C285" s="48" t="s">
        <v>102</v>
      </c>
      <c r="D285" s="11">
        <v>2024</v>
      </c>
      <c r="E285" s="17">
        <v>29924.11</v>
      </c>
      <c r="F285" s="12">
        <v>0</v>
      </c>
      <c r="G285" s="20">
        <v>-2171.9299999999998</v>
      </c>
      <c r="H285" s="17">
        <v>18140.36</v>
      </c>
      <c r="I285" s="21">
        <v>-13.78</v>
      </c>
      <c r="J285" s="14">
        <v>12.98</v>
      </c>
      <c r="K285" s="18">
        <v>9612.6200000000008</v>
      </c>
    </row>
    <row r="286" spans="1:11" ht="15" customHeight="1" x14ac:dyDescent="0.3">
      <c r="A286" s="48">
        <v>434</v>
      </c>
      <c r="B286" s="48" t="s">
        <v>110</v>
      </c>
      <c r="C286" s="48" t="s">
        <v>102</v>
      </c>
      <c r="D286" s="11">
        <v>2025</v>
      </c>
      <c r="E286" s="17">
        <v>3106161.74</v>
      </c>
      <c r="F286" s="17">
        <v>1013.66</v>
      </c>
      <c r="G286" s="20">
        <v>-3343.74</v>
      </c>
      <c r="H286" s="17">
        <v>2990918.99</v>
      </c>
      <c r="I286" s="49">
        <v>79368.490000000005</v>
      </c>
      <c r="J286" s="14">
        <v>15.08</v>
      </c>
      <c r="K286" s="18">
        <v>33529.1</v>
      </c>
    </row>
    <row r="287" spans="1:11" ht="15" customHeight="1" x14ac:dyDescent="0.3">
      <c r="A287" s="48">
        <v>436</v>
      </c>
      <c r="B287" s="48" t="s">
        <v>111</v>
      </c>
      <c r="C287" s="48" t="s">
        <v>112</v>
      </c>
      <c r="D287" s="11">
        <v>1983</v>
      </c>
      <c r="E287" s="12">
        <v>0.52</v>
      </c>
      <c r="F287" s="12">
        <v>0</v>
      </c>
      <c r="G287" s="13">
        <v>0</v>
      </c>
      <c r="H287" s="12">
        <v>0.52</v>
      </c>
      <c r="I287" s="13">
        <v>0</v>
      </c>
      <c r="J287" s="14">
        <v>0</v>
      </c>
      <c r="K287" s="16">
        <v>0</v>
      </c>
    </row>
    <row r="288" spans="1:11" ht="15" customHeight="1" x14ac:dyDescent="0.3">
      <c r="A288" s="48">
        <v>436</v>
      </c>
      <c r="B288" s="48" t="s">
        <v>111</v>
      </c>
      <c r="C288" s="48" t="s">
        <v>112</v>
      </c>
      <c r="D288" s="11">
        <v>1984</v>
      </c>
      <c r="E288" s="12">
        <v>2.2400000000000002</v>
      </c>
      <c r="F288" s="12">
        <v>0</v>
      </c>
      <c r="G288" s="13">
        <v>0</v>
      </c>
      <c r="H288" s="12">
        <v>2.2400000000000002</v>
      </c>
      <c r="I288" s="13">
        <v>0</v>
      </c>
      <c r="J288" s="14">
        <v>0</v>
      </c>
      <c r="K288" s="16">
        <v>0</v>
      </c>
    </row>
    <row r="289" spans="1:11" ht="15" customHeight="1" x14ac:dyDescent="0.3">
      <c r="A289" s="48">
        <v>436</v>
      </c>
      <c r="B289" s="48" t="s">
        <v>111</v>
      </c>
      <c r="C289" s="48" t="s">
        <v>112</v>
      </c>
      <c r="D289" s="11">
        <v>1985</v>
      </c>
      <c r="E289" s="12">
        <v>3.11</v>
      </c>
      <c r="F289" s="12">
        <v>0</v>
      </c>
      <c r="G289" s="13">
        <v>0</v>
      </c>
      <c r="H289" s="12">
        <v>2.41</v>
      </c>
      <c r="I289" s="13">
        <v>0</v>
      </c>
      <c r="J289" s="14">
        <v>0</v>
      </c>
      <c r="K289" s="16">
        <v>0.7</v>
      </c>
    </row>
    <row r="290" spans="1:11" ht="14.15" customHeight="1" x14ac:dyDescent="0.3">
      <c r="A290" s="48">
        <v>436</v>
      </c>
      <c r="B290" s="48" t="s">
        <v>111</v>
      </c>
      <c r="C290" s="48" t="s">
        <v>112</v>
      </c>
      <c r="D290" s="11">
        <v>1986</v>
      </c>
      <c r="E290" s="12">
        <v>3.47</v>
      </c>
      <c r="F290" s="12">
        <v>0</v>
      </c>
      <c r="G290" s="13">
        <v>0</v>
      </c>
      <c r="H290" s="12">
        <v>2.48</v>
      </c>
      <c r="I290" s="13">
        <v>0</v>
      </c>
      <c r="J290" s="14">
        <v>0</v>
      </c>
      <c r="K290" s="16">
        <v>0.99</v>
      </c>
    </row>
    <row r="291" spans="1:11" ht="15" customHeight="1" x14ac:dyDescent="0.3">
      <c r="A291" s="48">
        <v>436</v>
      </c>
      <c r="B291" s="48" t="s">
        <v>111</v>
      </c>
      <c r="C291" s="48" t="s">
        <v>112</v>
      </c>
      <c r="D291" s="11">
        <v>1987</v>
      </c>
      <c r="E291" s="12">
        <v>4.3899999999999997</v>
      </c>
      <c r="F291" s="12">
        <v>0</v>
      </c>
      <c r="G291" s="13">
        <v>0</v>
      </c>
      <c r="H291" s="12">
        <v>3.03</v>
      </c>
      <c r="I291" s="13">
        <v>0</v>
      </c>
      <c r="J291" s="14">
        <v>0</v>
      </c>
      <c r="K291" s="16">
        <v>1.36</v>
      </c>
    </row>
    <row r="292" spans="1:11" ht="14.15" customHeight="1" x14ac:dyDescent="0.3">
      <c r="A292" s="48">
        <v>436</v>
      </c>
      <c r="B292" s="48" t="s">
        <v>111</v>
      </c>
      <c r="C292" s="48" t="s">
        <v>112</v>
      </c>
      <c r="D292" s="11">
        <v>1988</v>
      </c>
      <c r="E292" s="12">
        <v>1.45</v>
      </c>
      <c r="F292" s="12">
        <v>0</v>
      </c>
      <c r="G292" s="13">
        <v>0</v>
      </c>
      <c r="H292" s="12">
        <v>0</v>
      </c>
      <c r="I292" s="13">
        <v>0</v>
      </c>
      <c r="J292" s="14">
        <v>0</v>
      </c>
      <c r="K292" s="16">
        <v>1.45</v>
      </c>
    </row>
    <row r="293" spans="1:11" ht="15" customHeight="1" x14ac:dyDescent="0.3">
      <c r="A293" s="48">
        <v>436</v>
      </c>
      <c r="B293" s="48" t="s">
        <v>111</v>
      </c>
      <c r="C293" s="48" t="s">
        <v>112</v>
      </c>
      <c r="D293" s="11">
        <v>1989</v>
      </c>
      <c r="E293" s="12">
        <v>1.41</v>
      </c>
      <c r="F293" s="12">
        <v>0</v>
      </c>
      <c r="G293" s="13">
        <v>0</v>
      </c>
      <c r="H293" s="12">
        <v>0</v>
      </c>
      <c r="I293" s="13">
        <v>0</v>
      </c>
      <c r="J293" s="14">
        <v>0</v>
      </c>
      <c r="K293" s="16">
        <v>1.41</v>
      </c>
    </row>
    <row r="294" spans="1:11" ht="14.15" customHeight="1" x14ac:dyDescent="0.3">
      <c r="A294" s="48">
        <v>436</v>
      </c>
      <c r="B294" s="48" t="s">
        <v>111</v>
      </c>
      <c r="C294" s="48" t="s">
        <v>112</v>
      </c>
      <c r="D294" s="11">
        <v>1990</v>
      </c>
      <c r="E294" s="12">
        <v>1.37</v>
      </c>
      <c r="F294" s="12">
        <v>0</v>
      </c>
      <c r="G294" s="13">
        <v>0</v>
      </c>
      <c r="H294" s="12">
        <v>0</v>
      </c>
      <c r="I294" s="13">
        <v>0</v>
      </c>
      <c r="J294" s="14">
        <v>0</v>
      </c>
      <c r="K294" s="16">
        <v>1.37</v>
      </c>
    </row>
    <row r="295" spans="1:11" ht="15" customHeight="1" x14ac:dyDescent="0.3">
      <c r="A295" s="48">
        <v>436</v>
      </c>
      <c r="B295" s="48" t="s">
        <v>111</v>
      </c>
      <c r="C295" s="48" t="s">
        <v>112</v>
      </c>
      <c r="D295" s="11">
        <v>1991</v>
      </c>
      <c r="E295" s="12">
        <v>1.18</v>
      </c>
      <c r="F295" s="12">
        <v>0</v>
      </c>
      <c r="G295" s="13">
        <v>0</v>
      </c>
      <c r="H295" s="12">
        <v>0</v>
      </c>
      <c r="I295" s="13">
        <v>0</v>
      </c>
      <c r="J295" s="14">
        <v>0</v>
      </c>
      <c r="K295" s="16">
        <v>1.18</v>
      </c>
    </row>
    <row r="296" spans="1:11" ht="14.15" customHeight="1" x14ac:dyDescent="0.3">
      <c r="A296" s="48">
        <v>436</v>
      </c>
      <c r="B296" s="48" t="s">
        <v>111</v>
      </c>
      <c r="C296" s="48" t="s">
        <v>112</v>
      </c>
      <c r="D296" s="11">
        <v>1992</v>
      </c>
      <c r="E296" s="12">
        <v>1.05</v>
      </c>
      <c r="F296" s="12">
        <v>0</v>
      </c>
      <c r="G296" s="13">
        <v>0</v>
      </c>
      <c r="H296" s="12">
        <v>0</v>
      </c>
      <c r="I296" s="13">
        <v>0</v>
      </c>
      <c r="J296" s="14">
        <v>0</v>
      </c>
      <c r="K296" s="16">
        <v>1.05</v>
      </c>
    </row>
    <row r="297" spans="1:11" ht="15" customHeight="1" x14ac:dyDescent="0.3">
      <c r="A297" s="48">
        <v>436</v>
      </c>
      <c r="B297" s="48" t="s">
        <v>111</v>
      </c>
      <c r="C297" s="48" t="s">
        <v>112</v>
      </c>
      <c r="D297" s="11">
        <v>1993</v>
      </c>
      <c r="E297" s="12">
        <v>0.92</v>
      </c>
      <c r="F297" s="12">
        <v>0</v>
      </c>
      <c r="G297" s="13">
        <v>0</v>
      </c>
      <c r="H297" s="12">
        <v>0</v>
      </c>
      <c r="I297" s="13">
        <v>0</v>
      </c>
      <c r="J297" s="14">
        <v>0</v>
      </c>
      <c r="K297" s="16">
        <v>0.92</v>
      </c>
    </row>
    <row r="298" spans="1:11" ht="15" customHeight="1" x14ac:dyDescent="0.3">
      <c r="A298" s="48">
        <v>436</v>
      </c>
      <c r="B298" s="48" t="s">
        <v>111</v>
      </c>
      <c r="C298" s="48" t="s">
        <v>112</v>
      </c>
      <c r="D298" s="11">
        <v>1994</v>
      </c>
      <c r="E298" s="12">
        <v>0</v>
      </c>
      <c r="F298" s="12">
        <v>0</v>
      </c>
      <c r="G298" s="13">
        <v>0</v>
      </c>
      <c r="H298" s="12">
        <v>0</v>
      </c>
      <c r="I298" s="13">
        <v>0</v>
      </c>
      <c r="J298" s="14">
        <v>0</v>
      </c>
      <c r="K298" s="16">
        <v>0</v>
      </c>
    </row>
    <row r="299" spans="1:11" ht="14.15" customHeight="1" x14ac:dyDescent="0.3">
      <c r="A299" s="48">
        <v>436</v>
      </c>
      <c r="B299" s="48" t="s">
        <v>111</v>
      </c>
      <c r="C299" s="48" t="s">
        <v>112</v>
      </c>
      <c r="D299" s="11">
        <v>1995</v>
      </c>
      <c r="E299" s="12">
        <v>1.86</v>
      </c>
      <c r="F299" s="12">
        <v>0</v>
      </c>
      <c r="G299" s="13">
        <v>0</v>
      </c>
      <c r="H299" s="12">
        <v>0</v>
      </c>
      <c r="I299" s="13">
        <v>0</v>
      </c>
      <c r="J299" s="14">
        <v>0</v>
      </c>
      <c r="K299" s="16">
        <v>1.86</v>
      </c>
    </row>
    <row r="300" spans="1:11" ht="15" customHeight="1" x14ac:dyDescent="0.3">
      <c r="A300" s="48">
        <v>436</v>
      </c>
      <c r="B300" s="48" t="s">
        <v>111</v>
      </c>
      <c r="C300" s="48" t="s">
        <v>112</v>
      </c>
      <c r="D300" s="11">
        <v>1996</v>
      </c>
      <c r="E300" s="12">
        <v>1.24</v>
      </c>
      <c r="F300" s="12">
        <v>0</v>
      </c>
      <c r="G300" s="13">
        <v>0</v>
      </c>
      <c r="H300" s="12">
        <v>0</v>
      </c>
      <c r="I300" s="13">
        <v>0</v>
      </c>
      <c r="J300" s="14">
        <v>0</v>
      </c>
      <c r="K300" s="16">
        <v>1.24</v>
      </c>
    </row>
    <row r="301" spans="1:11" ht="14.15" customHeight="1" x14ac:dyDescent="0.3">
      <c r="A301" s="48">
        <v>436</v>
      </c>
      <c r="B301" s="48" t="s">
        <v>111</v>
      </c>
      <c r="C301" s="48" t="s">
        <v>112</v>
      </c>
      <c r="D301" s="11">
        <v>1997</v>
      </c>
      <c r="E301" s="12">
        <v>0.04</v>
      </c>
      <c r="F301" s="12">
        <v>0</v>
      </c>
      <c r="G301" s="13">
        <v>0</v>
      </c>
      <c r="H301" s="12">
        <v>0</v>
      </c>
      <c r="I301" s="13">
        <v>0</v>
      </c>
      <c r="J301" s="14">
        <v>0</v>
      </c>
      <c r="K301" s="16">
        <v>0.04</v>
      </c>
    </row>
    <row r="302" spans="1:11" ht="15" customHeight="1" x14ac:dyDescent="0.3">
      <c r="A302" s="48">
        <v>436</v>
      </c>
      <c r="B302" s="48" t="s">
        <v>111</v>
      </c>
      <c r="C302" s="48" t="s">
        <v>112</v>
      </c>
      <c r="D302" s="11">
        <v>1998</v>
      </c>
      <c r="E302" s="12">
        <v>0.16</v>
      </c>
      <c r="F302" s="12">
        <v>0</v>
      </c>
      <c r="G302" s="13">
        <v>0</v>
      </c>
      <c r="H302" s="12">
        <v>0</v>
      </c>
      <c r="I302" s="13">
        <v>0</v>
      </c>
      <c r="J302" s="14">
        <v>0</v>
      </c>
      <c r="K302" s="16">
        <v>0.16</v>
      </c>
    </row>
    <row r="303" spans="1:11" ht="14.15" customHeight="1" x14ac:dyDescent="0.3">
      <c r="A303" s="48">
        <v>436</v>
      </c>
      <c r="B303" s="48" t="s">
        <v>111</v>
      </c>
      <c r="C303" s="48" t="s">
        <v>112</v>
      </c>
      <c r="D303" s="11">
        <v>1999</v>
      </c>
      <c r="E303" s="12">
        <v>0.19</v>
      </c>
      <c r="F303" s="12">
        <v>0</v>
      </c>
      <c r="G303" s="13">
        <v>0</v>
      </c>
      <c r="H303" s="12">
        <v>0</v>
      </c>
      <c r="I303" s="13">
        <v>0</v>
      </c>
      <c r="J303" s="14">
        <v>0</v>
      </c>
      <c r="K303" s="16">
        <v>0.19</v>
      </c>
    </row>
    <row r="304" spans="1:11" ht="15" customHeight="1" x14ac:dyDescent="0.3">
      <c r="A304" s="48">
        <v>636</v>
      </c>
      <c r="B304" s="48" t="s">
        <v>191</v>
      </c>
      <c r="C304" s="48" t="s">
        <v>112</v>
      </c>
      <c r="D304" s="11">
        <v>2020</v>
      </c>
      <c r="E304" s="12">
        <v>0</v>
      </c>
      <c r="F304" s="12">
        <v>0</v>
      </c>
      <c r="G304" s="13">
        <v>0</v>
      </c>
      <c r="H304" s="12">
        <v>0</v>
      </c>
      <c r="I304" s="13">
        <v>0</v>
      </c>
      <c r="J304" s="14">
        <v>0</v>
      </c>
      <c r="K304" s="16">
        <v>0</v>
      </c>
    </row>
    <row r="305" spans="1:11" ht="15" customHeight="1" x14ac:dyDescent="0.3">
      <c r="A305" s="48">
        <v>640</v>
      </c>
      <c r="B305" s="48" t="s">
        <v>203</v>
      </c>
      <c r="C305" s="48" t="s">
        <v>112</v>
      </c>
      <c r="D305" s="11">
        <v>2020</v>
      </c>
      <c r="E305" s="12">
        <v>0</v>
      </c>
      <c r="F305" s="12">
        <v>0</v>
      </c>
      <c r="G305" s="13">
        <v>0</v>
      </c>
      <c r="H305" s="12">
        <v>0</v>
      </c>
      <c r="I305" s="13">
        <v>0</v>
      </c>
      <c r="J305" s="14">
        <v>0</v>
      </c>
      <c r="K305" s="16">
        <v>0</v>
      </c>
    </row>
    <row r="306" spans="1:11" ht="15" customHeight="1" x14ac:dyDescent="0.3">
      <c r="A306" s="48">
        <v>660</v>
      </c>
      <c r="B306" s="48" t="s">
        <v>113</v>
      </c>
      <c r="C306" s="48" t="s">
        <v>112</v>
      </c>
      <c r="D306" s="11">
        <v>1983</v>
      </c>
      <c r="E306" s="12">
        <v>0.03</v>
      </c>
      <c r="F306" s="12">
        <v>0</v>
      </c>
      <c r="G306" s="13">
        <v>0</v>
      </c>
      <c r="H306" s="12">
        <v>0.03</v>
      </c>
      <c r="I306" s="13">
        <v>0</v>
      </c>
      <c r="J306" s="14">
        <v>0</v>
      </c>
      <c r="K306" s="16">
        <v>0</v>
      </c>
    </row>
    <row r="307" spans="1:11" ht="15" customHeight="1" x14ac:dyDescent="0.3">
      <c r="A307" s="48">
        <v>660</v>
      </c>
      <c r="B307" s="48" t="s">
        <v>113</v>
      </c>
      <c r="C307" s="48" t="s">
        <v>112</v>
      </c>
      <c r="D307" s="11">
        <v>1984</v>
      </c>
      <c r="E307" s="12">
        <v>0.14000000000000001</v>
      </c>
      <c r="F307" s="12">
        <v>0</v>
      </c>
      <c r="G307" s="13">
        <v>0</v>
      </c>
      <c r="H307" s="12">
        <v>0.14000000000000001</v>
      </c>
      <c r="I307" s="13">
        <v>0</v>
      </c>
      <c r="J307" s="14">
        <v>0</v>
      </c>
      <c r="K307" s="16">
        <v>0</v>
      </c>
    </row>
    <row r="308" spans="1:11" ht="15" customHeight="1" x14ac:dyDescent="0.3">
      <c r="A308" s="48">
        <v>660</v>
      </c>
      <c r="B308" s="48" t="s">
        <v>113</v>
      </c>
      <c r="C308" s="48" t="s">
        <v>112</v>
      </c>
      <c r="D308" s="11">
        <v>1985</v>
      </c>
      <c r="E308" s="12">
        <v>0.19</v>
      </c>
      <c r="F308" s="12">
        <v>0</v>
      </c>
      <c r="G308" s="13">
        <v>0</v>
      </c>
      <c r="H308" s="12">
        <v>0.15</v>
      </c>
      <c r="I308" s="13">
        <v>0</v>
      </c>
      <c r="J308" s="14">
        <v>0</v>
      </c>
      <c r="K308" s="16">
        <v>0.04</v>
      </c>
    </row>
    <row r="309" spans="1:11" ht="14.15" customHeight="1" x14ac:dyDescent="0.3">
      <c r="A309" s="48">
        <v>660</v>
      </c>
      <c r="B309" s="48" t="s">
        <v>113</v>
      </c>
      <c r="C309" s="48" t="s">
        <v>112</v>
      </c>
      <c r="D309" s="11">
        <v>1986</v>
      </c>
      <c r="E309" s="12">
        <v>0.21</v>
      </c>
      <c r="F309" s="12">
        <v>0</v>
      </c>
      <c r="G309" s="13">
        <v>0</v>
      </c>
      <c r="H309" s="12">
        <v>0.15</v>
      </c>
      <c r="I309" s="13">
        <v>0</v>
      </c>
      <c r="J309" s="14">
        <v>0</v>
      </c>
      <c r="K309" s="16">
        <v>0.06</v>
      </c>
    </row>
    <row r="310" spans="1:11" ht="15" customHeight="1" x14ac:dyDescent="0.3">
      <c r="A310" s="48">
        <v>660</v>
      </c>
      <c r="B310" s="48" t="s">
        <v>113</v>
      </c>
      <c r="C310" s="48" t="s">
        <v>112</v>
      </c>
      <c r="D310" s="11">
        <v>1987</v>
      </c>
      <c r="E310" s="12">
        <v>0.27</v>
      </c>
      <c r="F310" s="12">
        <v>0</v>
      </c>
      <c r="G310" s="13">
        <v>0</v>
      </c>
      <c r="H310" s="12">
        <v>0.19</v>
      </c>
      <c r="I310" s="13">
        <v>0</v>
      </c>
      <c r="J310" s="14">
        <v>0</v>
      </c>
      <c r="K310" s="16">
        <v>0.08</v>
      </c>
    </row>
    <row r="311" spans="1:11" ht="14.15" customHeight="1" x14ac:dyDescent="0.3">
      <c r="A311" s="48">
        <v>660</v>
      </c>
      <c r="B311" s="48" t="s">
        <v>113</v>
      </c>
      <c r="C311" s="48" t="s">
        <v>112</v>
      </c>
      <c r="D311" s="11">
        <v>1988</v>
      </c>
      <c r="E311" s="12">
        <v>0.09</v>
      </c>
      <c r="F311" s="12">
        <v>0</v>
      </c>
      <c r="G311" s="13">
        <v>0</v>
      </c>
      <c r="H311" s="12">
        <v>0</v>
      </c>
      <c r="I311" s="13">
        <v>0</v>
      </c>
      <c r="J311" s="14">
        <v>0</v>
      </c>
      <c r="K311" s="16">
        <v>0.09</v>
      </c>
    </row>
    <row r="312" spans="1:11" ht="15" customHeight="1" x14ac:dyDescent="0.3">
      <c r="A312" s="48">
        <v>660</v>
      </c>
      <c r="B312" s="48" t="s">
        <v>113</v>
      </c>
      <c r="C312" s="48" t="s">
        <v>112</v>
      </c>
      <c r="D312" s="11">
        <v>1989</v>
      </c>
      <c r="E312" s="12">
        <v>0.09</v>
      </c>
      <c r="F312" s="12">
        <v>0</v>
      </c>
      <c r="G312" s="13">
        <v>0</v>
      </c>
      <c r="H312" s="12">
        <v>0</v>
      </c>
      <c r="I312" s="13">
        <v>0</v>
      </c>
      <c r="J312" s="14">
        <v>0</v>
      </c>
      <c r="K312" s="16">
        <v>0.09</v>
      </c>
    </row>
    <row r="313" spans="1:11" ht="14.15" customHeight="1" x14ac:dyDescent="0.3">
      <c r="A313" s="48">
        <v>660</v>
      </c>
      <c r="B313" s="48" t="s">
        <v>113</v>
      </c>
      <c r="C313" s="48" t="s">
        <v>112</v>
      </c>
      <c r="D313" s="11">
        <v>1990</v>
      </c>
      <c r="E313" s="12">
        <v>0.08</v>
      </c>
      <c r="F313" s="12">
        <v>0</v>
      </c>
      <c r="G313" s="13">
        <v>0</v>
      </c>
      <c r="H313" s="12">
        <v>0</v>
      </c>
      <c r="I313" s="13">
        <v>0</v>
      </c>
      <c r="J313" s="14">
        <v>0</v>
      </c>
      <c r="K313" s="16">
        <v>0.08</v>
      </c>
    </row>
    <row r="314" spans="1:11" ht="15" customHeight="1" x14ac:dyDescent="0.3">
      <c r="A314" s="48">
        <v>660</v>
      </c>
      <c r="B314" s="48" t="s">
        <v>113</v>
      </c>
      <c r="C314" s="48" t="s">
        <v>112</v>
      </c>
      <c r="D314" s="11">
        <v>1991</v>
      </c>
      <c r="E314" s="12">
        <v>7.0000000000000007E-2</v>
      </c>
      <c r="F314" s="12">
        <v>0</v>
      </c>
      <c r="G314" s="13">
        <v>0</v>
      </c>
      <c r="H314" s="12">
        <v>0</v>
      </c>
      <c r="I314" s="13">
        <v>0</v>
      </c>
      <c r="J314" s="14">
        <v>0</v>
      </c>
      <c r="K314" s="16">
        <v>7.0000000000000007E-2</v>
      </c>
    </row>
    <row r="315" spans="1:11" ht="14.15" customHeight="1" x14ac:dyDescent="0.3">
      <c r="A315" s="48">
        <v>660</v>
      </c>
      <c r="B315" s="48" t="s">
        <v>113</v>
      </c>
      <c r="C315" s="48" t="s">
        <v>112</v>
      </c>
      <c r="D315" s="11">
        <v>1992</v>
      </c>
      <c r="E315" s="12">
        <v>0.06</v>
      </c>
      <c r="F315" s="12">
        <v>0</v>
      </c>
      <c r="G315" s="13">
        <v>0</v>
      </c>
      <c r="H315" s="12">
        <v>0</v>
      </c>
      <c r="I315" s="13">
        <v>0</v>
      </c>
      <c r="J315" s="14">
        <v>0</v>
      </c>
      <c r="K315" s="16">
        <v>0.06</v>
      </c>
    </row>
    <row r="316" spans="1:11" ht="15" customHeight="1" x14ac:dyDescent="0.3">
      <c r="A316" s="48">
        <v>660</v>
      </c>
      <c r="B316" s="48" t="s">
        <v>113</v>
      </c>
      <c r="C316" s="48" t="s">
        <v>112</v>
      </c>
      <c r="D316" s="11">
        <v>1993</v>
      </c>
      <c r="E316" s="12">
        <v>0.06</v>
      </c>
      <c r="F316" s="12">
        <v>0</v>
      </c>
      <c r="G316" s="13">
        <v>0</v>
      </c>
      <c r="H316" s="12">
        <v>0</v>
      </c>
      <c r="I316" s="13">
        <v>0</v>
      </c>
      <c r="J316" s="14">
        <v>0</v>
      </c>
      <c r="K316" s="16">
        <v>0.06</v>
      </c>
    </row>
    <row r="317" spans="1:11" ht="15" customHeight="1" x14ac:dyDescent="0.3">
      <c r="A317" s="48">
        <v>660</v>
      </c>
      <c r="B317" s="48" t="s">
        <v>113</v>
      </c>
      <c r="C317" s="48" t="s">
        <v>112</v>
      </c>
      <c r="D317" s="11">
        <v>1994</v>
      </c>
      <c r="E317" s="12">
        <v>0</v>
      </c>
      <c r="F317" s="12">
        <v>0</v>
      </c>
      <c r="G317" s="13">
        <v>0</v>
      </c>
      <c r="H317" s="12">
        <v>0</v>
      </c>
      <c r="I317" s="13">
        <v>0</v>
      </c>
      <c r="J317" s="14">
        <v>0</v>
      </c>
      <c r="K317" s="16">
        <v>0</v>
      </c>
    </row>
    <row r="318" spans="1:11" ht="14.15" customHeight="1" x14ac:dyDescent="0.3">
      <c r="A318" s="48">
        <v>660</v>
      </c>
      <c r="B318" s="48" t="s">
        <v>113</v>
      </c>
      <c r="C318" s="48" t="s">
        <v>112</v>
      </c>
      <c r="D318" s="11">
        <v>1995</v>
      </c>
      <c r="E318" s="12">
        <v>0.08</v>
      </c>
      <c r="F318" s="12">
        <v>0</v>
      </c>
      <c r="G318" s="13">
        <v>0</v>
      </c>
      <c r="H318" s="12">
        <v>0</v>
      </c>
      <c r="I318" s="13">
        <v>0</v>
      </c>
      <c r="J318" s="14">
        <v>0</v>
      </c>
      <c r="K318" s="16">
        <v>0.08</v>
      </c>
    </row>
    <row r="319" spans="1:11" ht="15" customHeight="1" x14ac:dyDescent="0.3">
      <c r="A319" s="48">
        <v>660</v>
      </c>
      <c r="B319" s="48" t="s">
        <v>113</v>
      </c>
      <c r="C319" s="48" t="s">
        <v>112</v>
      </c>
      <c r="D319" s="11">
        <v>1996</v>
      </c>
      <c r="E319" s="12">
        <v>0.1</v>
      </c>
      <c r="F319" s="12">
        <v>0</v>
      </c>
      <c r="G319" s="13">
        <v>0</v>
      </c>
      <c r="H319" s="12">
        <v>0</v>
      </c>
      <c r="I319" s="13">
        <v>0</v>
      </c>
      <c r="J319" s="14">
        <v>0</v>
      </c>
      <c r="K319" s="16">
        <v>0.1</v>
      </c>
    </row>
    <row r="320" spans="1:11" ht="14.15" customHeight="1" x14ac:dyDescent="0.3">
      <c r="A320" s="48">
        <v>660</v>
      </c>
      <c r="B320" s="48" t="s">
        <v>113</v>
      </c>
      <c r="C320" s="48" t="s">
        <v>112</v>
      </c>
      <c r="D320" s="11">
        <v>1997</v>
      </c>
      <c r="E320" s="12">
        <v>0.13</v>
      </c>
      <c r="F320" s="12">
        <v>0</v>
      </c>
      <c r="G320" s="13">
        <v>0</v>
      </c>
      <c r="H320" s="12">
        <v>0</v>
      </c>
      <c r="I320" s="13">
        <v>0</v>
      </c>
      <c r="J320" s="14">
        <v>0</v>
      </c>
      <c r="K320" s="16">
        <v>0.13</v>
      </c>
    </row>
    <row r="321" spans="1:11" ht="15" customHeight="1" x14ac:dyDescent="0.3">
      <c r="A321" s="48">
        <v>660</v>
      </c>
      <c r="B321" s="48" t="s">
        <v>113</v>
      </c>
      <c r="C321" s="48" t="s">
        <v>112</v>
      </c>
      <c r="D321" s="11">
        <v>1998</v>
      </c>
      <c r="E321" s="12">
        <v>0.55000000000000004</v>
      </c>
      <c r="F321" s="12">
        <v>0</v>
      </c>
      <c r="G321" s="13">
        <v>0</v>
      </c>
      <c r="H321" s="12">
        <v>0</v>
      </c>
      <c r="I321" s="13">
        <v>0</v>
      </c>
      <c r="J321" s="14">
        <v>0</v>
      </c>
      <c r="K321" s="16">
        <v>0.55000000000000004</v>
      </c>
    </row>
    <row r="322" spans="1:11" ht="14.15" customHeight="1" x14ac:dyDescent="0.3">
      <c r="A322" s="48">
        <v>660</v>
      </c>
      <c r="B322" s="48" t="s">
        <v>113</v>
      </c>
      <c r="C322" s="48" t="s">
        <v>112</v>
      </c>
      <c r="D322" s="11">
        <v>1999</v>
      </c>
      <c r="E322" s="12">
        <v>0.68</v>
      </c>
      <c r="F322" s="12">
        <v>0</v>
      </c>
      <c r="G322" s="13">
        <v>0</v>
      </c>
      <c r="H322" s="12">
        <v>0</v>
      </c>
      <c r="I322" s="13">
        <v>0</v>
      </c>
      <c r="J322" s="14">
        <v>0</v>
      </c>
      <c r="K322" s="16">
        <v>0.68</v>
      </c>
    </row>
    <row r="323" spans="1:11" ht="15" customHeight="1" x14ac:dyDescent="0.3">
      <c r="A323" s="48">
        <v>660</v>
      </c>
      <c r="B323" s="48" t="s">
        <v>113</v>
      </c>
      <c r="C323" s="48" t="s">
        <v>112</v>
      </c>
      <c r="D323" s="11">
        <v>2000</v>
      </c>
      <c r="E323" s="12">
        <v>1.07</v>
      </c>
      <c r="F323" s="12">
        <v>0</v>
      </c>
      <c r="G323" s="13">
        <v>0</v>
      </c>
      <c r="H323" s="12">
        <v>0</v>
      </c>
      <c r="I323" s="13">
        <v>0</v>
      </c>
      <c r="J323" s="14">
        <v>0</v>
      </c>
      <c r="K323" s="16">
        <v>1.07</v>
      </c>
    </row>
    <row r="324" spans="1:11" ht="15" customHeight="1" x14ac:dyDescent="0.3">
      <c r="A324" s="48">
        <v>660</v>
      </c>
      <c r="B324" s="48" t="s">
        <v>113</v>
      </c>
      <c r="C324" s="48" t="s">
        <v>112</v>
      </c>
      <c r="D324" s="11">
        <v>2001</v>
      </c>
      <c r="E324" s="12">
        <v>0.77</v>
      </c>
      <c r="F324" s="12">
        <v>0</v>
      </c>
      <c r="G324" s="13">
        <v>0</v>
      </c>
      <c r="H324" s="12">
        <v>0</v>
      </c>
      <c r="I324" s="13">
        <v>0</v>
      </c>
      <c r="J324" s="14">
        <v>0</v>
      </c>
      <c r="K324" s="16">
        <v>0.77</v>
      </c>
    </row>
    <row r="325" spans="1:11" ht="14.15" customHeight="1" x14ac:dyDescent="0.3">
      <c r="A325" s="48">
        <v>660</v>
      </c>
      <c r="B325" s="48" t="s">
        <v>113</v>
      </c>
      <c r="C325" s="48" t="s">
        <v>112</v>
      </c>
      <c r="D325" s="11">
        <v>2002</v>
      </c>
      <c r="E325" s="12">
        <v>0.39</v>
      </c>
      <c r="F325" s="12">
        <v>0</v>
      </c>
      <c r="G325" s="13">
        <v>0</v>
      </c>
      <c r="H325" s="12">
        <v>0</v>
      </c>
      <c r="I325" s="13">
        <v>0</v>
      </c>
      <c r="J325" s="14">
        <v>0</v>
      </c>
      <c r="K325" s="16">
        <v>0.39</v>
      </c>
    </row>
    <row r="326" spans="1:11" ht="15" customHeight="1" x14ac:dyDescent="0.3">
      <c r="A326" s="48">
        <v>660</v>
      </c>
      <c r="B326" s="48" t="s">
        <v>113</v>
      </c>
      <c r="C326" s="48" t="s">
        <v>112</v>
      </c>
      <c r="D326" s="11">
        <v>2003</v>
      </c>
      <c r="E326" s="12">
        <v>0.38</v>
      </c>
      <c r="F326" s="12">
        <v>0</v>
      </c>
      <c r="G326" s="13">
        <v>0</v>
      </c>
      <c r="H326" s="12">
        <v>0</v>
      </c>
      <c r="I326" s="13">
        <v>0</v>
      </c>
      <c r="J326" s="14">
        <v>0.05</v>
      </c>
      <c r="K326" s="16">
        <v>0.33</v>
      </c>
    </row>
    <row r="327" spans="1:11" ht="14.15" customHeight="1" x14ac:dyDescent="0.3">
      <c r="A327" s="48">
        <v>660</v>
      </c>
      <c r="B327" s="48" t="s">
        <v>113</v>
      </c>
      <c r="C327" s="48" t="s">
        <v>112</v>
      </c>
      <c r="D327" s="11">
        <v>2004</v>
      </c>
      <c r="E327" s="12">
        <v>0.73</v>
      </c>
      <c r="F327" s="12">
        <v>0</v>
      </c>
      <c r="G327" s="13">
        <v>0</v>
      </c>
      <c r="H327" s="12">
        <v>0.01</v>
      </c>
      <c r="I327" s="13">
        <v>0</v>
      </c>
      <c r="J327" s="14">
        <v>0.11</v>
      </c>
      <c r="K327" s="16">
        <v>0.61</v>
      </c>
    </row>
    <row r="328" spans="1:11" ht="15" customHeight="1" x14ac:dyDescent="0.3">
      <c r="A328" s="48">
        <v>660</v>
      </c>
      <c r="B328" s="48" t="s">
        <v>113</v>
      </c>
      <c r="C328" s="48" t="s">
        <v>112</v>
      </c>
      <c r="D328" s="11">
        <v>2005</v>
      </c>
      <c r="E328" s="12">
        <v>0.95</v>
      </c>
      <c r="F328" s="12">
        <v>0</v>
      </c>
      <c r="G328" s="13">
        <v>0</v>
      </c>
      <c r="H328" s="12">
        <v>0.02</v>
      </c>
      <c r="I328" s="13">
        <v>0</v>
      </c>
      <c r="J328" s="14">
        <v>0.11</v>
      </c>
      <c r="K328" s="16">
        <v>0.82</v>
      </c>
    </row>
    <row r="329" spans="1:11" ht="14.15" customHeight="1" x14ac:dyDescent="0.3">
      <c r="A329" s="48">
        <v>660</v>
      </c>
      <c r="B329" s="48" t="s">
        <v>113</v>
      </c>
      <c r="C329" s="48" t="s">
        <v>112</v>
      </c>
      <c r="D329" s="11">
        <v>2006</v>
      </c>
      <c r="E329" s="12">
        <v>1.19</v>
      </c>
      <c r="F329" s="12">
        <v>0</v>
      </c>
      <c r="G329" s="13">
        <v>0</v>
      </c>
      <c r="H329" s="12">
        <v>0.09</v>
      </c>
      <c r="I329" s="13">
        <v>0</v>
      </c>
      <c r="J329" s="14">
        <v>0.13</v>
      </c>
      <c r="K329" s="16">
        <v>0.97</v>
      </c>
    </row>
    <row r="330" spans="1:11" ht="15" customHeight="1" x14ac:dyDescent="0.3">
      <c r="A330" s="48">
        <v>660</v>
      </c>
      <c r="B330" s="48" t="s">
        <v>113</v>
      </c>
      <c r="C330" s="48" t="s">
        <v>112</v>
      </c>
      <c r="D330" s="11">
        <v>2007</v>
      </c>
      <c r="E330" s="12">
        <v>1.21</v>
      </c>
      <c r="F330" s="12">
        <v>0</v>
      </c>
      <c r="G330" s="13">
        <v>0</v>
      </c>
      <c r="H330" s="12">
        <v>0.02</v>
      </c>
      <c r="I330" s="13">
        <v>0</v>
      </c>
      <c r="J330" s="14">
        <v>0.12</v>
      </c>
      <c r="K330" s="16">
        <v>1.07</v>
      </c>
    </row>
    <row r="331" spans="1:11" ht="14.15" customHeight="1" x14ac:dyDescent="0.3">
      <c r="A331" s="48">
        <v>660</v>
      </c>
      <c r="B331" s="48" t="s">
        <v>113</v>
      </c>
      <c r="C331" s="48" t="s">
        <v>112</v>
      </c>
      <c r="D331" s="11">
        <v>2008</v>
      </c>
      <c r="E331" s="12">
        <v>3.61</v>
      </c>
      <c r="F331" s="12">
        <v>0</v>
      </c>
      <c r="G331" s="13">
        <v>0</v>
      </c>
      <c r="H331" s="12">
        <v>0.47</v>
      </c>
      <c r="I331" s="13">
        <v>0</v>
      </c>
      <c r="J331" s="14">
        <v>0.73</v>
      </c>
      <c r="K331" s="16">
        <v>2.41</v>
      </c>
    </row>
    <row r="332" spans="1:11" ht="15" customHeight="1" x14ac:dyDescent="0.3">
      <c r="A332" s="48">
        <v>660</v>
      </c>
      <c r="B332" s="48" t="s">
        <v>113</v>
      </c>
      <c r="C332" s="48" t="s">
        <v>112</v>
      </c>
      <c r="D332" s="11">
        <v>2009</v>
      </c>
      <c r="E332" s="12">
        <v>6.55</v>
      </c>
      <c r="F332" s="12">
        <v>0</v>
      </c>
      <c r="G332" s="13">
        <v>0</v>
      </c>
      <c r="H332" s="12">
        <v>0.45</v>
      </c>
      <c r="I332" s="13">
        <v>0</v>
      </c>
      <c r="J332" s="14">
        <v>1.08</v>
      </c>
      <c r="K332" s="16">
        <v>5.0199999999999996</v>
      </c>
    </row>
    <row r="333" spans="1:11" ht="15" customHeight="1" x14ac:dyDescent="0.3">
      <c r="A333" s="48">
        <v>660</v>
      </c>
      <c r="B333" s="48" t="s">
        <v>113</v>
      </c>
      <c r="C333" s="48" t="s">
        <v>112</v>
      </c>
      <c r="D333" s="11">
        <v>2010</v>
      </c>
      <c r="E333" s="12">
        <v>4.3499999999999996</v>
      </c>
      <c r="F333" s="12">
        <v>0</v>
      </c>
      <c r="G333" s="13">
        <v>0</v>
      </c>
      <c r="H333" s="12">
        <v>0.39</v>
      </c>
      <c r="I333" s="13">
        <v>0</v>
      </c>
      <c r="J333" s="14">
        <v>0.1</v>
      </c>
      <c r="K333" s="16">
        <v>3.86</v>
      </c>
    </row>
    <row r="334" spans="1:11" ht="14.15" customHeight="1" x14ac:dyDescent="0.3">
      <c r="A334" s="48">
        <v>660</v>
      </c>
      <c r="B334" s="48" t="s">
        <v>113</v>
      </c>
      <c r="C334" s="48" t="s">
        <v>112</v>
      </c>
      <c r="D334" s="11">
        <v>2011</v>
      </c>
      <c r="E334" s="12">
        <v>9.27</v>
      </c>
      <c r="F334" s="12">
        <v>0</v>
      </c>
      <c r="G334" s="13">
        <v>0</v>
      </c>
      <c r="H334" s="12">
        <v>0.42</v>
      </c>
      <c r="I334" s="13">
        <v>0</v>
      </c>
      <c r="J334" s="14">
        <v>0.08</v>
      </c>
      <c r="K334" s="16">
        <v>8.77</v>
      </c>
    </row>
    <row r="335" spans="1:11" ht="15" customHeight="1" x14ac:dyDescent="0.3">
      <c r="A335" s="48">
        <v>660</v>
      </c>
      <c r="B335" s="48" t="s">
        <v>113</v>
      </c>
      <c r="C335" s="48" t="s">
        <v>112</v>
      </c>
      <c r="D335" s="11">
        <v>2012</v>
      </c>
      <c r="E335" s="12">
        <v>4.8899999999999997</v>
      </c>
      <c r="F335" s="12">
        <v>0</v>
      </c>
      <c r="G335" s="13">
        <v>0</v>
      </c>
      <c r="H335" s="12">
        <v>0</v>
      </c>
      <c r="I335" s="13">
        <v>0</v>
      </c>
      <c r="J335" s="14">
        <v>0.08</v>
      </c>
      <c r="K335" s="16">
        <v>4.8099999999999996</v>
      </c>
    </row>
    <row r="336" spans="1:11" ht="14.15" customHeight="1" x14ac:dyDescent="0.3">
      <c r="A336" s="48">
        <v>660</v>
      </c>
      <c r="B336" s="48" t="s">
        <v>113</v>
      </c>
      <c r="C336" s="48" t="s">
        <v>112</v>
      </c>
      <c r="D336" s="11">
        <v>2013</v>
      </c>
      <c r="E336" s="12">
        <v>6</v>
      </c>
      <c r="F336" s="12">
        <v>0</v>
      </c>
      <c r="G336" s="13">
        <v>0</v>
      </c>
      <c r="H336" s="12">
        <v>0</v>
      </c>
      <c r="I336" s="13">
        <v>0</v>
      </c>
      <c r="J336" s="14">
        <v>0.09</v>
      </c>
      <c r="K336" s="16">
        <v>5.91</v>
      </c>
    </row>
    <row r="337" spans="1:11" ht="15" customHeight="1" x14ac:dyDescent="0.3">
      <c r="A337" s="48">
        <v>660</v>
      </c>
      <c r="B337" s="48" t="s">
        <v>113</v>
      </c>
      <c r="C337" s="48" t="s">
        <v>112</v>
      </c>
      <c r="D337" s="11">
        <v>2014</v>
      </c>
      <c r="E337" s="12">
        <v>8.01</v>
      </c>
      <c r="F337" s="12">
        <v>0</v>
      </c>
      <c r="G337" s="13">
        <v>0</v>
      </c>
      <c r="H337" s="12">
        <v>0.73</v>
      </c>
      <c r="I337" s="13">
        <v>0</v>
      </c>
      <c r="J337" s="14">
        <v>0.08</v>
      </c>
      <c r="K337" s="16">
        <v>7.2</v>
      </c>
    </row>
    <row r="338" spans="1:11" ht="14.15" customHeight="1" x14ac:dyDescent="0.3">
      <c r="A338" s="48">
        <v>660</v>
      </c>
      <c r="B338" s="48" t="s">
        <v>113</v>
      </c>
      <c r="C338" s="48" t="s">
        <v>112</v>
      </c>
      <c r="D338" s="11">
        <v>2015</v>
      </c>
      <c r="E338" s="12">
        <v>7.04</v>
      </c>
      <c r="F338" s="12">
        <v>0</v>
      </c>
      <c r="G338" s="13">
        <v>0</v>
      </c>
      <c r="H338" s="12">
        <v>0.98</v>
      </c>
      <c r="I338" s="13">
        <v>0</v>
      </c>
      <c r="J338" s="14">
        <v>0.17</v>
      </c>
      <c r="K338" s="16">
        <v>5.89</v>
      </c>
    </row>
    <row r="339" spans="1:11" ht="15" customHeight="1" x14ac:dyDescent="0.3">
      <c r="A339" s="48">
        <v>660</v>
      </c>
      <c r="B339" s="48" t="s">
        <v>113</v>
      </c>
      <c r="C339" s="48" t="s">
        <v>112</v>
      </c>
      <c r="D339" s="11">
        <v>2016</v>
      </c>
      <c r="E339" s="12">
        <v>12.18</v>
      </c>
      <c r="F339" s="12">
        <v>0</v>
      </c>
      <c r="G339" s="13">
        <v>0</v>
      </c>
      <c r="H339" s="12">
        <v>1.03</v>
      </c>
      <c r="I339" s="13">
        <v>0</v>
      </c>
      <c r="J339" s="14">
        <v>3.11</v>
      </c>
      <c r="K339" s="16">
        <v>8.0399999999999991</v>
      </c>
    </row>
    <row r="340" spans="1:11" ht="13.5" customHeight="1" x14ac:dyDescent="0.3">
      <c r="A340" s="48">
        <v>660</v>
      </c>
      <c r="B340" s="48" t="s">
        <v>113</v>
      </c>
      <c r="C340" s="48" t="s">
        <v>112</v>
      </c>
      <c r="D340" s="11">
        <v>2017</v>
      </c>
      <c r="E340" s="12">
        <v>12.06</v>
      </c>
      <c r="F340" s="12">
        <v>0</v>
      </c>
      <c r="G340" s="13">
        <v>0</v>
      </c>
      <c r="H340" s="12">
        <v>0.94</v>
      </c>
      <c r="I340" s="13">
        <v>0</v>
      </c>
      <c r="J340" s="14">
        <v>0.21</v>
      </c>
      <c r="K340" s="16">
        <v>10.91</v>
      </c>
    </row>
    <row r="341" spans="1:11" ht="13.5" customHeight="1" x14ac:dyDescent="0.3">
      <c r="A341" s="48">
        <v>660</v>
      </c>
      <c r="B341" s="48" t="s">
        <v>113</v>
      </c>
      <c r="C341" s="48" t="s">
        <v>112</v>
      </c>
      <c r="D341" s="11">
        <v>2018</v>
      </c>
      <c r="E341" s="12">
        <v>26.98</v>
      </c>
      <c r="F341" s="12">
        <v>0</v>
      </c>
      <c r="G341" s="13">
        <v>0</v>
      </c>
      <c r="H341" s="12">
        <v>1.78</v>
      </c>
      <c r="I341" s="13">
        <v>0</v>
      </c>
      <c r="J341" s="14">
        <v>7.32</v>
      </c>
      <c r="K341" s="16">
        <v>17.88</v>
      </c>
    </row>
    <row r="342" spans="1:11" ht="14.15" customHeight="1" x14ac:dyDescent="0.3">
      <c r="A342" s="48">
        <v>660</v>
      </c>
      <c r="B342" s="48" t="s">
        <v>113</v>
      </c>
      <c r="C342" s="48" t="s">
        <v>112</v>
      </c>
      <c r="D342" s="11">
        <v>2019</v>
      </c>
      <c r="E342" s="12">
        <v>45.1</v>
      </c>
      <c r="F342" s="12">
        <v>0</v>
      </c>
      <c r="G342" s="21">
        <v>-4.21</v>
      </c>
      <c r="H342" s="12">
        <v>5.84</v>
      </c>
      <c r="I342" s="21">
        <v>-0.01</v>
      </c>
      <c r="J342" s="14">
        <v>2.06</v>
      </c>
      <c r="K342" s="16">
        <v>33</v>
      </c>
    </row>
    <row r="343" spans="1:11" ht="15" customHeight="1" x14ac:dyDescent="0.3">
      <c r="A343" s="48">
        <v>660</v>
      </c>
      <c r="B343" s="48" t="s">
        <v>113</v>
      </c>
      <c r="C343" s="48" t="s">
        <v>112</v>
      </c>
      <c r="D343" s="11">
        <v>2020</v>
      </c>
      <c r="E343" s="12">
        <v>56.16</v>
      </c>
      <c r="F343" s="12">
        <v>0</v>
      </c>
      <c r="G343" s="21">
        <v>-12.93</v>
      </c>
      <c r="H343" s="12">
        <v>3.68</v>
      </c>
      <c r="I343" s="13">
        <v>0.04</v>
      </c>
      <c r="J343" s="14">
        <v>0.94</v>
      </c>
      <c r="K343" s="16">
        <v>38.57</v>
      </c>
    </row>
    <row r="344" spans="1:11" ht="15" customHeight="1" x14ac:dyDescent="0.3">
      <c r="A344" s="48">
        <v>660</v>
      </c>
      <c r="B344" s="48" t="s">
        <v>113</v>
      </c>
      <c r="C344" s="48" t="s">
        <v>112</v>
      </c>
      <c r="D344" s="11">
        <v>2021</v>
      </c>
      <c r="E344" s="12">
        <v>143.15</v>
      </c>
      <c r="F344" s="12">
        <v>0</v>
      </c>
      <c r="G344" s="21">
        <v>-24.01</v>
      </c>
      <c r="H344" s="12">
        <v>56.12</v>
      </c>
      <c r="I344" s="21">
        <v>-0.26</v>
      </c>
      <c r="J344" s="14">
        <v>1.05</v>
      </c>
      <c r="K344" s="16">
        <v>62.23</v>
      </c>
    </row>
    <row r="345" spans="1:11" ht="14.15" customHeight="1" x14ac:dyDescent="0.3">
      <c r="A345" s="48">
        <v>660</v>
      </c>
      <c r="B345" s="48" t="s">
        <v>113</v>
      </c>
      <c r="C345" s="48" t="s">
        <v>112</v>
      </c>
      <c r="D345" s="11">
        <v>2022</v>
      </c>
      <c r="E345" s="12">
        <v>416.58</v>
      </c>
      <c r="F345" s="12">
        <v>0</v>
      </c>
      <c r="G345" s="21">
        <v>-20.95</v>
      </c>
      <c r="H345" s="12">
        <v>174.18</v>
      </c>
      <c r="I345" s="13">
        <v>0</v>
      </c>
      <c r="J345" s="14">
        <v>0.88</v>
      </c>
      <c r="K345" s="16">
        <v>220.57</v>
      </c>
    </row>
    <row r="346" spans="1:11" ht="15" customHeight="1" x14ac:dyDescent="0.3">
      <c r="A346" s="48">
        <v>660</v>
      </c>
      <c r="B346" s="48" t="s">
        <v>113</v>
      </c>
      <c r="C346" s="48" t="s">
        <v>112</v>
      </c>
      <c r="D346" s="11">
        <v>2023</v>
      </c>
      <c r="E346" s="12">
        <v>805.38</v>
      </c>
      <c r="F346" s="12">
        <v>0.98</v>
      </c>
      <c r="G346" s="21">
        <v>-34.4</v>
      </c>
      <c r="H346" s="12">
        <v>271.33999999999997</v>
      </c>
      <c r="I346" s="13">
        <v>0</v>
      </c>
      <c r="J346" s="14">
        <v>0.96</v>
      </c>
      <c r="K346" s="16">
        <v>499.66</v>
      </c>
    </row>
    <row r="347" spans="1:11" ht="14.15" customHeight="1" x14ac:dyDescent="0.3">
      <c r="A347" s="48">
        <v>660</v>
      </c>
      <c r="B347" s="48" t="s">
        <v>113</v>
      </c>
      <c r="C347" s="48" t="s">
        <v>112</v>
      </c>
      <c r="D347" s="11">
        <v>2024</v>
      </c>
      <c r="E347" s="17">
        <v>2945.17</v>
      </c>
      <c r="F347" s="12">
        <v>0</v>
      </c>
      <c r="G347" s="21">
        <v>-213.78</v>
      </c>
      <c r="H347" s="17">
        <v>1785.4</v>
      </c>
      <c r="I347" s="21">
        <v>-1.35</v>
      </c>
      <c r="J347" s="14">
        <v>1.28</v>
      </c>
      <c r="K347" s="16">
        <v>946.06</v>
      </c>
    </row>
    <row r="348" spans="1:11" ht="14.15" customHeight="1" x14ac:dyDescent="0.3">
      <c r="A348" s="48">
        <v>660</v>
      </c>
      <c r="B348" s="48" t="s">
        <v>113</v>
      </c>
      <c r="C348" s="48" t="s">
        <v>112</v>
      </c>
      <c r="D348" s="11">
        <v>2025</v>
      </c>
      <c r="E348" s="17">
        <v>230631.73</v>
      </c>
      <c r="F348" s="12">
        <v>75.27</v>
      </c>
      <c r="G348" s="21">
        <v>-248.26</v>
      </c>
      <c r="H348" s="17">
        <v>222074.98</v>
      </c>
      <c r="I348" s="49">
        <v>5893.09</v>
      </c>
      <c r="J348" s="14">
        <v>1.1100000000000001</v>
      </c>
      <c r="K348" s="18">
        <v>2489.56</v>
      </c>
    </row>
    <row r="349" spans="1:11" ht="15" customHeight="1" x14ac:dyDescent="0.3">
      <c r="A349" s="48">
        <v>662</v>
      </c>
      <c r="B349" s="48" t="s">
        <v>114</v>
      </c>
      <c r="C349" s="48" t="s">
        <v>112</v>
      </c>
      <c r="D349" s="11">
        <v>1983</v>
      </c>
      <c r="E349" s="12">
        <v>0.02</v>
      </c>
      <c r="F349" s="12">
        <v>0</v>
      </c>
      <c r="G349" s="13">
        <v>0</v>
      </c>
      <c r="H349" s="12">
        <v>0.02</v>
      </c>
      <c r="I349" s="13">
        <v>0</v>
      </c>
      <c r="J349" s="14">
        <v>0</v>
      </c>
      <c r="K349" s="16">
        <v>0</v>
      </c>
    </row>
    <row r="350" spans="1:11" ht="15" customHeight="1" x14ac:dyDescent="0.3">
      <c r="A350" s="48">
        <v>662</v>
      </c>
      <c r="B350" s="48" t="s">
        <v>114</v>
      </c>
      <c r="C350" s="48" t="s">
        <v>112</v>
      </c>
      <c r="D350" s="11">
        <v>1984</v>
      </c>
      <c r="E350" s="12">
        <v>7.0000000000000007E-2</v>
      </c>
      <c r="F350" s="12">
        <v>0</v>
      </c>
      <c r="G350" s="13">
        <v>0</v>
      </c>
      <c r="H350" s="12">
        <v>7.0000000000000007E-2</v>
      </c>
      <c r="I350" s="13">
        <v>0</v>
      </c>
      <c r="J350" s="14">
        <v>0</v>
      </c>
      <c r="K350" s="16">
        <v>0</v>
      </c>
    </row>
    <row r="351" spans="1:11" ht="15" customHeight="1" x14ac:dyDescent="0.3">
      <c r="A351" s="48">
        <v>662</v>
      </c>
      <c r="B351" s="48" t="s">
        <v>114</v>
      </c>
      <c r="C351" s="48" t="s">
        <v>112</v>
      </c>
      <c r="D351" s="11">
        <v>1985</v>
      </c>
      <c r="E351" s="12">
        <v>0.1</v>
      </c>
      <c r="F351" s="12">
        <v>0</v>
      </c>
      <c r="G351" s="13">
        <v>0</v>
      </c>
      <c r="H351" s="12">
        <v>0.08</v>
      </c>
      <c r="I351" s="13">
        <v>0</v>
      </c>
      <c r="J351" s="14">
        <v>0</v>
      </c>
      <c r="K351" s="16">
        <v>0.02</v>
      </c>
    </row>
    <row r="352" spans="1:11" ht="14.15" customHeight="1" x14ac:dyDescent="0.3">
      <c r="A352" s="48">
        <v>662</v>
      </c>
      <c r="B352" s="48" t="s">
        <v>114</v>
      </c>
      <c r="C352" s="48" t="s">
        <v>112</v>
      </c>
      <c r="D352" s="11">
        <v>1986</v>
      </c>
      <c r="E352" s="12">
        <v>0.11</v>
      </c>
      <c r="F352" s="12">
        <v>0</v>
      </c>
      <c r="G352" s="13">
        <v>0</v>
      </c>
      <c r="H352" s="12">
        <v>0.08</v>
      </c>
      <c r="I352" s="13">
        <v>0</v>
      </c>
      <c r="J352" s="14">
        <v>0</v>
      </c>
      <c r="K352" s="16">
        <v>0.03</v>
      </c>
    </row>
    <row r="353" spans="1:11" ht="15" customHeight="1" x14ac:dyDescent="0.3">
      <c r="A353" s="48">
        <v>662</v>
      </c>
      <c r="B353" s="48" t="s">
        <v>114</v>
      </c>
      <c r="C353" s="48" t="s">
        <v>112</v>
      </c>
      <c r="D353" s="11">
        <v>1987</v>
      </c>
      <c r="E353" s="12">
        <v>0.14000000000000001</v>
      </c>
      <c r="F353" s="12">
        <v>0</v>
      </c>
      <c r="G353" s="13">
        <v>0</v>
      </c>
      <c r="H353" s="12">
        <v>0.1</v>
      </c>
      <c r="I353" s="13">
        <v>0</v>
      </c>
      <c r="J353" s="14">
        <v>0</v>
      </c>
      <c r="K353" s="16">
        <v>0.04</v>
      </c>
    </row>
    <row r="354" spans="1:11" ht="14.15" customHeight="1" x14ac:dyDescent="0.3">
      <c r="A354" s="48">
        <v>662</v>
      </c>
      <c r="B354" s="48" t="s">
        <v>114</v>
      </c>
      <c r="C354" s="48" t="s">
        <v>112</v>
      </c>
      <c r="D354" s="11">
        <v>1988</v>
      </c>
      <c r="E354" s="12">
        <v>0.05</v>
      </c>
      <c r="F354" s="12">
        <v>0</v>
      </c>
      <c r="G354" s="13">
        <v>0</v>
      </c>
      <c r="H354" s="12">
        <v>0</v>
      </c>
      <c r="I354" s="13">
        <v>0</v>
      </c>
      <c r="J354" s="14">
        <v>0</v>
      </c>
      <c r="K354" s="16">
        <v>0.05</v>
      </c>
    </row>
    <row r="355" spans="1:11" ht="15" customHeight="1" x14ac:dyDescent="0.3">
      <c r="A355" s="48">
        <v>662</v>
      </c>
      <c r="B355" s="48" t="s">
        <v>114</v>
      </c>
      <c r="C355" s="48" t="s">
        <v>112</v>
      </c>
      <c r="D355" s="11">
        <v>1989</v>
      </c>
      <c r="E355" s="12">
        <v>0.05</v>
      </c>
      <c r="F355" s="12">
        <v>0</v>
      </c>
      <c r="G355" s="13">
        <v>0</v>
      </c>
      <c r="H355" s="12">
        <v>0</v>
      </c>
      <c r="I355" s="13">
        <v>0</v>
      </c>
      <c r="J355" s="14">
        <v>0</v>
      </c>
      <c r="K355" s="16">
        <v>0.05</v>
      </c>
    </row>
    <row r="356" spans="1:11" ht="14.15" customHeight="1" x14ac:dyDescent="0.3">
      <c r="A356" s="48">
        <v>662</v>
      </c>
      <c r="B356" s="48" t="s">
        <v>114</v>
      </c>
      <c r="C356" s="48" t="s">
        <v>112</v>
      </c>
      <c r="D356" s="11">
        <v>1990</v>
      </c>
      <c r="E356" s="12">
        <v>0.04</v>
      </c>
      <c r="F356" s="12">
        <v>0</v>
      </c>
      <c r="G356" s="13">
        <v>0</v>
      </c>
      <c r="H356" s="12">
        <v>0</v>
      </c>
      <c r="I356" s="13">
        <v>0</v>
      </c>
      <c r="J356" s="14">
        <v>0</v>
      </c>
      <c r="K356" s="16">
        <v>0.04</v>
      </c>
    </row>
    <row r="357" spans="1:11" ht="15" customHeight="1" x14ac:dyDescent="0.3">
      <c r="A357" s="48">
        <v>662</v>
      </c>
      <c r="B357" s="48" t="s">
        <v>114</v>
      </c>
      <c r="C357" s="48" t="s">
        <v>112</v>
      </c>
      <c r="D357" s="11">
        <v>1991</v>
      </c>
      <c r="E357" s="12">
        <v>0.04</v>
      </c>
      <c r="F357" s="12">
        <v>0</v>
      </c>
      <c r="G357" s="13">
        <v>0</v>
      </c>
      <c r="H357" s="12">
        <v>0</v>
      </c>
      <c r="I357" s="13">
        <v>0</v>
      </c>
      <c r="J357" s="14">
        <v>0</v>
      </c>
      <c r="K357" s="16">
        <v>0.04</v>
      </c>
    </row>
    <row r="358" spans="1:11" ht="14.15" customHeight="1" x14ac:dyDescent="0.3">
      <c r="A358" s="48">
        <v>662</v>
      </c>
      <c r="B358" s="48" t="s">
        <v>114</v>
      </c>
      <c r="C358" s="48" t="s">
        <v>112</v>
      </c>
      <c r="D358" s="11">
        <v>1992</v>
      </c>
      <c r="E358" s="12">
        <v>0.03</v>
      </c>
      <c r="F358" s="12">
        <v>0</v>
      </c>
      <c r="G358" s="13">
        <v>0</v>
      </c>
      <c r="H358" s="12">
        <v>0</v>
      </c>
      <c r="I358" s="13">
        <v>0</v>
      </c>
      <c r="J358" s="14">
        <v>0</v>
      </c>
      <c r="K358" s="16">
        <v>0.03</v>
      </c>
    </row>
    <row r="359" spans="1:11" ht="15" customHeight="1" x14ac:dyDescent="0.3">
      <c r="A359" s="48">
        <v>662</v>
      </c>
      <c r="B359" s="48" t="s">
        <v>114</v>
      </c>
      <c r="C359" s="48" t="s">
        <v>112</v>
      </c>
      <c r="D359" s="11">
        <v>1993</v>
      </c>
      <c r="E359" s="12">
        <v>0.03</v>
      </c>
      <c r="F359" s="12">
        <v>0</v>
      </c>
      <c r="G359" s="13">
        <v>0</v>
      </c>
      <c r="H359" s="12">
        <v>0</v>
      </c>
      <c r="I359" s="13">
        <v>0</v>
      </c>
      <c r="J359" s="14">
        <v>0</v>
      </c>
      <c r="K359" s="16">
        <v>0.03</v>
      </c>
    </row>
    <row r="360" spans="1:11" ht="15" customHeight="1" x14ac:dyDescent="0.3">
      <c r="A360" s="48">
        <v>662</v>
      </c>
      <c r="B360" s="48" t="s">
        <v>114</v>
      </c>
      <c r="C360" s="48" t="s">
        <v>112</v>
      </c>
      <c r="D360" s="11">
        <v>1994</v>
      </c>
      <c r="E360" s="12">
        <v>0</v>
      </c>
      <c r="F360" s="12">
        <v>0</v>
      </c>
      <c r="G360" s="13">
        <v>0</v>
      </c>
      <c r="H360" s="12">
        <v>0</v>
      </c>
      <c r="I360" s="13">
        <v>0</v>
      </c>
      <c r="J360" s="14">
        <v>0</v>
      </c>
      <c r="K360" s="16">
        <v>0</v>
      </c>
    </row>
    <row r="361" spans="1:11" ht="14.15" customHeight="1" x14ac:dyDescent="0.3">
      <c r="A361" s="48">
        <v>662</v>
      </c>
      <c r="B361" s="48" t="s">
        <v>114</v>
      </c>
      <c r="C361" s="48" t="s">
        <v>112</v>
      </c>
      <c r="D361" s="11">
        <v>1995</v>
      </c>
      <c r="E361" s="12">
        <v>0.05</v>
      </c>
      <c r="F361" s="12">
        <v>0</v>
      </c>
      <c r="G361" s="13">
        <v>0</v>
      </c>
      <c r="H361" s="12">
        <v>0</v>
      </c>
      <c r="I361" s="13">
        <v>0</v>
      </c>
      <c r="J361" s="14">
        <v>0</v>
      </c>
      <c r="K361" s="16">
        <v>0.05</v>
      </c>
    </row>
    <row r="362" spans="1:11" ht="15" customHeight="1" x14ac:dyDescent="0.3">
      <c r="A362" s="48">
        <v>662</v>
      </c>
      <c r="B362" s="48" t="s">
        <v>114</v>
      </c>
      <c r="C362" s="48" t="s">
        <v>112</v>
      </c>
      <c r="D362" s="11">
        <v>1996</v>
      </c>
      <c r="E362" s="12">
        <v>0.05</v>
      </c>
      <c r="F362" s="12">
        <v>0</v>
      </c>
      <c r="G362" s="13">
        <v>0</v>
      </c>
      <c r="H362" s="12">
        <v>0</v>
      </c>
      <c r="I362" s="13">
        <v>0</v>
      </c>
      <c r="J362" s="14">
        <v>0</v>
      </c>
      <c r="K362" s="16">
        <v>0.05</v>
      </c>
    </row>
    <row r="363" spans="1:11" ht="14.15" customHeight="1" x14ac:dyDescent="0.3">
      <c r="A363" s="48">
        <v>662</v>
      </c>
      <c r="B363" s="48" t="s">
        <v>114</v>
      </c>
      <c r="C363" s="48" t="s">
        <v>112</v>
      </c>
      <c r="D363" s="11">
        <v>1997</v>
      </c>
      <c r="E363" s="12">
        <v>7.0000000000000007E-2</v>
      </c>
      <c r="F363" s="12">
        <v>0</v>
      </c>
      <c r="G363" s="13">
        <v>0</v>
      </c>
      <c r="H363" s="12">
        <v>0</v>
      </c>
      <c r="I363" s="13">
        <v>0</v>
      </c>
      <c r="J363" s="14">
        <v>0</v>
      </c>
      <c r="K363" s="16">
        <v>7.0000000000000007E-2</v>
      </c>
    </row>
    <row r="364" spans="1:11" ht="15" customHeight="1" x14ac:dyDescent="0.3">
      <c r="A364" s="48">
        <v>662</v>
      </c>
      <c r="B364" s="48" t="s">
        <v>114</v>
      </c>
      <c r="C364" s="48" t="s">
        <v>112</v>
      </c>
      <c r="D364" s="11">
        <v>1998</v>
      </c>
      <c r="E364" s="12">
        <v>0.34</v>
      </c>
      <c r="F364" s="12">
        <v>0</v>
      </c>
      <c r="G364" s="13">
        <v>0</v>
      </c>
      <c r="H364" s="12">
        <v>0</v>
      </c>
      <c r="I364" s="13">
        <v>0</v>
      </c>
      <c r="J364" s="14">
        <v>0</v>
      </c>
      <c r="K364" s="16">
        <v>0.34</v>
      </c>
    </row>
    <row r="365" spans="1:11" ht="14.15" customHeight="1" x14ac:dyDescent="0.3">
      <c r="A365" s="48">
        <v>662</v>
      </c>
      <c r="B365" s="48" t="s">
        <v>114</v>
      </c>
      <c r="C365" s="48" t="s">
        <v>112</v>
      </c>
      <c r="D365" s="11">
        <v>1999</v>
      </c>
      <c r="E365" s="12">
        <v>1.18</v>
      </c>
      <c r="F365" s="12">
        <v>0</v>
      </c>
      <c r="G365" s="13">
        <v>0</v>
      </c>
      <c r="H365" s="12">
        <v>0</v>
      </c>
      <c r="I365" s="13">
        <v>0</v>
      </c>
      <c r="J365" s="14">
        <v>0</v>
      </c>
      <c r="K365" s="16">
        <v>1.18</v>
      </c>
    </row>
    <row r="366" spans="1:11" ht="15" customHeight="1" x14ac:dyDescent="0.3">
      <c r="A366" s="48">
        <v>662</v>
      </c>
      <c r="B366" s="48" t="s">
        <v>114</v>
      </c>
      <c r="C366" s="48" t="s">
        <v>112</v>
      </c>
      <c r="D366" s="11">
        <v>2000</v>
      </c>
      <c r="E366" s="12">
        <v>2.5</v>
      </c>
      <c r="F366" s="12">
        <v>0</v>
      </c>
      <c r="G366" s="13">
        <v>0</v>
      </c>
      <c r="H366" s="12">
        <v>0</v>
      </c>
      <c r="I366" s="13">
        <v>0</v>
      </c>
      <c r="J366" s="14">
        <v>0</v>
      </c>
      <c r="K366" s="16">
        <v>2.5</v>
      </c>
    </row>
    <row r="367" spans="1:11" ht="15" customHeight="1" x14ac:dyDescent="0.3">
      <c r="A367" s="48">
        <v>662</v>
      </c>
      <c r="B367" s="48" t="s">
        <v>114</v>
      </c>
      <c r="C367" s="48" t="s">
        <v>112</v>
      </c>
      <c r="D367" s="11">
        <v>2001</v>
      </c>
      <c r="E367" s="12">
        <v>1.82</v>
      </c>
      <c r="F367" s="12">
        <v>0</v>
      </c>
      <c r="G367" s="13">
        <v>0</v>
      </c>
      <c r="H367" s="12">
        <v>0</v>
      </c>
      <c r="I367" s="13">
        <v>0</v>
      </c>
      <c r="J367" s="14">
        <v>0</v>
      </c>
      <c r="K367" s="16">
        <v>1.82</v>
      </c>
    </row>
    <row r="368" spans="1:11" ht="14.15" customHeight="1" x14ac:dyDescent="0.3">
      <c r="A368" s="48">
        <v>662</v>
      </c>
      <c r="B368" s="48" t="s">
        <v>114</v>
      </c>
      <c r="C368" s="48" t="s">
        <v>112</v>
      </c>
      <c r="D368" s="11">
        <v>2002</v>
      </c>
      <c r="E368" s="12">
        <v>1.22</v>
      </c>
      <c r="F368" s="12">
        <v>0</v>
      </c>
      <c r="G368" s="13">
        <v>0</v>
      </c>
      <c r="H368" s="12">
        <v>0</v>
      </c>
      <c r="I368" s="13">
        <v>0</v>
      </c>
      <c r="J368" s="14">
        <v>0</v>
      </c>
      <c r="K368" s="16">
        <v>1.22</v>
      </c>
    </row>
    <row r="369" spans="1:11" ht="15" customHeight="1" x14ac:dyDescent="0.3">
      <c r="A369" s="48">
        <v>662</v>
      </c>
      <c r="B369" s="48" t="s">
        <v>114</v>
      </c>
      <c r="C369" s="48" t="s">
        <v>112</v>
      </c>
      <c r="D369" s="11">
        <v>2003</v>
      </c>
      <c r="E369" s="12">
        <v>0.99</v>
      </c>
      <c r="F369" s="12">
        <v>0</v>
      </c>
      <c r="G369" s="13">
        <v>0</v>
      </c>
      <c r="H369" s="12">
        <v>0</v>
      </c>
      <c r="I369" s="13">
        <v>0</v>
      </c>
      <c r="J369" s="14">
        <v>0.14000000000000001</v>
      </c>
      <c r="K369" s="16">
        <v>0.85</v>
      </c>
    </row>
    <row r="370" spans="1:11" ht="14.15" customHeight="1" x14ac:dyDescent="0.3">
      <c r="A370" s="48">
        <v>662</v>
      </c>
      <c r="B370" s="48" t="s">
        <v>114</v>
      </c>
      <c r="C370" s="48" t="s">
        <v>112</v>
      </c>
      <c r="D370" s="11">
        <v>2004</v>
      </c>
      <c r="E370" s="12">
        <v>1.05</v>
      </c>
      <c r="F370" s="12">
        <v>0</v>
      </c>
      <c r="G370" s="13">
        <v>0</v>
      </c>
      <c r="H370" s="12">
        <v>0.02</v>
      </c>
      <c r="I370" s="13">
        <v>0</v>
      </c>
      <c r="J370" s="14">
        <v>0.16</v>
      </c>
      <c r="K370" s="16">
        <v>0.87</v>
      </c>
    </row>
    <row r="371" spans="1:11" ht="15" customHeight="1" x14ac:dyDescent="0.3">
      <c r="A371" s="48">
        <v>662</v>
      </c>
      <c r="B371" s="48" t="s">
        <v>114</v>
      </c>
      <c r="C371" s="48" t="s">
        <v>112</v>
      </c>
      <c r="D371" s="11">
        <v>2005</v>
      </c>
      <c r="E371" s="12">
        <v>1.44</v>
      </c>
      <c r="F371" s="12">
        <v>0</v>
      </c>
      <c r="G371" s="13">
        <v>0</v>
      </c>
      <c r="H371" s="12">
        <v>0.03</v>
      </c>
      <c r="I371" s="13">
        <v>0</v>
      </c>
      <c r="J371" s="14">
        <v>0.16</v>
      </c>
      <c r="K371" s="16">
        <v>1.25</v>
      </c>
    </row>
    <row r="372" spans="1:11" ht="14.15" customHeight="1" x14ac:dyDescent="0.3">
      <c r="A372" s="48">
        <v>662</v>
      </c>
      <c r="B372" s="48" t="s">
        <v>114</v>
      </c>
      <c r="C372" s="48" t="s">
        <v>112</v>
      </c>
      <c r="D372" s="11">
        <v>2006</v>
      </c>
      <c r="E372" s="12">
        <v>1.77</v>
      </c>
      <c r="F372" s="12">
        <v>0</v>
      </c>
      <c r="G372" s="13">
        <v>0</v>
      </c>
      <c r="H372" s="12">
        <v>0.14000000000000001</v>
      </c>
      <c r="I372" s="13">
        <v>0</v>
      </c>
      <c r="J372" s="14">
        <v>0.2</v>
      </c>
      <c r="K372" s="16">
        <v>1.43</v>
      </c>
    </row>
    <row r="373" spans="1:11" ht="15" customHeight="1" x14ac:dyDescent="0.3">
      <c r="A373" s="48">
        <v>662</v>
      </c>
      <c r="B373" s="48" t="s">
        <v>114</v>
      </c>
      <c r="C373" s="48" t="s">
        <v>112</v>
      </c>
      <c r="D373" s="11">
        <v>2007</v>
      </c>
      <c r="E373" s="12">
        <v>3.52</v>
      </c>
      <c r="F373" s="12">
        <v>0</v>
      </c>
      <c r="G373" s="13">
        <v>0</v>
      </c>
      <c r="H373" s="12">
        <v>0.15</v>
      </c>
      <c r="I373" s="13">
        <v>0</v>
      </c>
      <c r="J373" s="14">
        <v>0.34</v>
      </c>
      <c r="K373" s="16">
        <v>3.03</v>
      </c>
    </row>
    <row r="374" spans="1:11" ht="14.15" customHeight="1" x14ac:dyDescent="0.3">
      <c r="A374" s="48">
        <v>662</v>
      </c>
      <c r="B374" s="48" t="s">
        <v>114</v>
      </c>
      <c r="C374" s="48" t="s">
        <v>112</v>
      </c>
      <c r="D374" s="11">
        <v>2008</v>
      </c>
      <c r="E374" s="12">
        <v>9.68</v>
      </c>
      <c r="F374" s="12">
        <v>0</v>
      </c>
      <c r="G374" s="13">
        <v>0</v>
      </c>
      <c r="H374" s="12">
        <v>1.28</v>
      </c>
      <c r="I374" s="13">
        <v>0</v>
      </c>
      <c r="J374" s="14">
        <v>1.95</v>
      </c>
      <c r="K374" s="16">
        <v>6.45</v>
      </c>
    </row>
    <row r="375" spans="1:11" ht="15" customHeight="1" x14ac:dyDescent="0.3">
      <c r="A375" s="48">
        <v>662</v>
      </c>
      <c r="B375" s="48" t="s">
        <v>114</v>
      </c>
      <c r="C375" s="48" t="s">
        <v>112</v>
      </c>
      <c r="D375" s="11">
        <v>2009</v>
      </c>
      <c r="E375" s="12">
        <v>18.07</v>
      </c>
      <c r="F375" s="12">
        <v>0</v>
      </c>
      <c r="G375" s="13">
        <v>0</v>
      </c>
      <c r="H375" s="12">
        <v>1.24</v>
      </c>
      <c r="I375" s="13">
        <v>0</v>
      </c>
      <c r="J375" s="14">
        <v>2.98</v>
      </c>
      <c r="K375" s="16">
        <v>13.85</v>
      </c>
    </row>
    <row r="376" spans="1:11" ht="15" customHeight="1" x14ac:dyDescent="0.3">
      <c r="A376" s="48">
        <v>662</v>
      </c>
      <c r="B376" s="48" t="s">
        <v>114</v>
      </c>
      <c r="C376" s="48" t="s">
        <v>112</v>
      </c>
      <c r="D376" s="11">
        <v>2010</v>
      </c>
      <c r="E376" s="12">
        <v>12.26</v>
      </c>
      <c r="F376" s="12">
        <v>0</v>
      </c>
      <c r="G376" s="13">
        <v>0</v>
      </c>
      <c r="H376" s="12">
        <v>1.0900000000000001</v>
      </c>
      <c r="I376" s="13">
        <v>0</v>
      </c>
      <c r="J376" s="14">
        <v>0.28999999999999998</v>
      </c>
      <c r="K376" s="16">
        <v>10.88</v>
      </c>
    </row>
    <row r="377" spans="1:11" ht="14.15" customHeight="1" x14ac:dyDescent="0.3">
      <c r="A377" s="48">
        <v>662</v>
      </c>
      <c r="B377" s="48" t="s">
        <v>114</v>
      </c>
      <c r="C377" s="48" t="s">
        <v>112</v>
      </c>
      <c r="D377" s="11">
        <v>2011</v>
      </c>
      <c r="E377" s="12">
        <v>24.6</v>
      </c>
      <c r="F377" s="12">
        <v>0</v>
      </c>
      <c r="G377" s="13">
        <v>0</v>
      </c>
      <c r="H377" s="12">
        <v>1.1200000000000001</v>
      </c>
      <c r="I377" s="13">
        <v>0</v>
      </c>
      <c r="J377" s="14">
        <v>0.22</v>
      </c>
      <c r="K377" s="16">
        <v>23.26</v>
      </c>
    </row>
    <row r="378" spans="1:11" ht="15" customHeight="1" x14ac:dyDescent="0.3">
      <c r="A378" s="48">
        <v>662</v>
      </c>
      <c r="B378" s="48" t="s">
        <v>114</v>
      </c>
      <c r="C378" s="48" t="s">
        <v>112</v>
      </c>
      <c r="D378" s="11">
        <v>2012</v>
      </c>
      <c r="E378" s="12">
        <v>14.86</v>
      </c>
      <c r="F378" s="12">
        <v>0</v>
      </c>
      <c r="G378" s="13">
        <v>0</v>
      </c>
      <c r="H378" s="12">
        <v>0</v>
      </c>
      <c r="I378" s="13">
        <v>0</v>
      </c>
      <c r="J378" s="14">
        <v>0.25</v>
      </c>
      <c r="K378" s="16">
        <v>14.61</v>
      </c>
    </row>
    <row r="379" spans="1:11" ht="14.15" customHeight="1" x14ac:dyDescent="0.3">
      <c r="A379" s="48">
        <v>662</v>
      </c>
      <c r="B379" s="48" t="s">
        <v>114</v>
      </c>
      <c r="C379" s="48" t="s">
        <v>112</v>
      </c>
      <c r="D379" s="11">
        <v>2013</v>
      </c>
      <c r="E379" s="12">
        <v>16.600000000000001</v>
      </c>
      <c r="F379" s="12">
        <v>0</v>
      </c>
      <c r="G379" s="13">
        <v>0</v>
      </c>
      <c r="H379" s="12">
        <v>0</v>
      </c>
      <c r="I379" s="13">
        <v>0</v>
      </c>
      <c r="J379" s="14">
        <v>0.25</v>
      </c>
      <c r="K379" s="16">
        <v>16.350000000000001</v>
      </c>
    </row>
    <row r="380" spans="1:11" ht="15" customHeight="1" x14ac:dyDescent="0.3">
      <c r="A380" s="48">
        <v>662</v>
      </c>
      <c r="B380" s="48" t="s">
        <v>114</v>
      </c>
      <c r="C380" s="48" t="s">
        <v>112</v>
      </c>
      <c r="D380" s="11">
        <v>2014</v>
      </c>
      <c r="E380" s="12">
        <v>22.25</v>
      </c>
      <c r="F380" s="12">
        <v>0</v>
      </c>
      <c r="G380" s="13">
        <v>0</v>
      </c>
      <c r="H380" s="12">
        <v>2.0299999999999998</v>
      </c>
      <c r="I380" s="13">
        <v>0</v>
      </c>
      <c r="J380" s="14">
        <v>0.24</v>
      </c>
      <c r="K380" s="16">
        <v>19.98</v>
      </c>
    </row>
    <row r="381" spans="1:11" ht="14.15" customHeight="1" x14ac:dyDescent="0.3">
      <c r="A381" s="48">
        <v>662</v>
      </c>
      <c r="B381" s="48" t="s">
        <v>114</v>
      </c>
      <c r="C381" s="48" t="s">
        <v>112</v>
      </c>
      <c r="D381" s="11">
        <v>2015</v>
      </c>
      <c r="E381" s="12">
        <v>18.61</v>
      </c>
      <c r="F381" s="12">
        <v>0</v>
      </c>
      <c r="G381" s="13">
        <v>0</v>
      </c>
      <c r="H381" s="12">
        <v>2.62</v>
      </c>
      <c r="I381" s="13">
        <v>0</v>
      </c>
      <c r="J381" s="14">
        <v>0.44</v>
      </c>
      <c r="K381" s="16">
        <v>15.55</v>
      </c>
    </row>
    <row r="382" spans="1:11" ht="15" customHeight="1" x14ac:dyDescent="0.3">
      <c r="A382" s="48">
        <v>662</v>
      </c>
      <c r="B382" s="48" t="s">
        <v>114</v>
      </c>
      <c r="C382" s="48" t="s">
        <v>112</v>
      </c>
      <c r="D382" s="11">
        <v>2016</v>
      </c>
      <c r="E382" s="12">
        <v>34.380000000000003</v>
      </c>
      <c r="F382" s="12">
        <v>0</v>
      </c>
      <c r="G382" s="13">
        <v>0</v>
      </c>
      <c r="H382" s="12">
        <v>2.99</v>
      </c>
      <c r="I382" s="13">
        <v>0</v>
      </c>
      <c r="J382" s="14">
        <v>8.8000000000000007</v>
      </c>
      <c r="K382" s="16">
        <v>22.59</v>
      </c>
    </row>
    <row r="383" spans="1:11" ht="13.5" customHeight="1" x14ac:dyDescent="0.3">
      <c r="A383" s="48">
        <v>662</v>
      </c>
      <c r="B383" s="48" t="s">
        <v>114</v>
      </c>
      <c r="C383" s="48" t="s">
        <v>112</v>
      </c>
      <c r="D383" s="11">
        <v>2017</v>
      </c>
      <c r="E383" s="12">
        <v>32.39</v>
      </c>
      <c r="F383" s="12">
        <v>0</v>
      </c>
      <c r="G383" s="13">
        <v>0</v>
      </c>
      <c r="H383" s="12">
        <v>2.54</v>
      </c>
      <c r="I383" s="13">
        <v>0</v>
      </c>
      <c r="J383" s="14">
        <v>0.56999999999999995</v>
      </c>
      <c r="K383" s="16">
        <v>29.28</v>
      </c>
    </row>
    <row r="384" spans="1:11" ht="13.5" customHeight="1" x14ac:dyDescent="0.3">
      <c r="A384" s="48">
        <v>662</v>
      </c>
      <c r="B384" s="48" t="s">
        <v>114</v>
      </c>
      <c r="C384" s="48" t="s">
        <v>112</v>
      </c>
      <c r="D384" s="11">
        <v>2018</v>
      </c>
      <c r="E384" s="12">
        <v>75.12</v>
      </c>
      <c r="F384" s="12">
        <v>0</v>
      </c>
      <c r="G384" s="13">
        <v>0</v>
      </c>
      <c r="H384" s="12">
        <v>5.03</v>
      </c>
      <c r="I384" s="13">
        <v>0</v>
      </c>
      <c r="J384" s="14">
        <v>20.41</v>
      </c>
      <c r="K384" s="16">
        <v>49.68</v>
      </c>
    </row>
    <row r="385" spans="1:11" ht="14.15" customHeight="1" x14ac:dyDescent="0.3">
      <c r="A385" s="48">
        <v>662</v>
      </c>
      <c r="B385" s="48" t="s">
        <v>114</v>
      </c>
      <c r="C385" s="48" t="s">
        <v>112</v>
      </c>
      <c r="D385" s="11">
        <v>2019</v>
      </c>
      <c r="E385" s="12">
        <v>141.52000000000001</v>
      </c>
      <c r="F385" s="12">
        <v>0</v>
      </c>
      <c r="G385" s="21">
        <v>-13.21</v>
      </c>
      <c r="H385" s="12">
        <v>18.34</v>
      </c>
      <c r="I385" s="21">
        <v>-0.05</v>
      </c>
      <c r="J385" s="14">
        <v>6.45</v>
      </c>
      <c r="K385" s="16">
        <v>103.57</v>
      </c>
    </row>
    <row r="386" spans="1:11" ht="15" customHeight="1" x14ac:dyDescent="0.3">
      <c r="A386" s="48">
        <v>662</v>
      </c>
      <c r="B386" s="48" t="s">
        <v>114</v>
      </c>
      <c r="C386" s="48" t="s">
        <v>112</v>
      </c>
      <c r="D386" s="11">
        <v>2020</v>
      </c>
      <c r="E386" s="12">
        <v>175.83</v>
      </c>
      <c r="F386" s="12">
        <v>0</v>
      </c>
      <c r="G386" s="21">
        <v>-40.44</v>
      </c>
      <c r="H386" s="12">
        <v>11.52</v>
      </c>
      <c r="I386" s="13">
        <v>0.09</v>
      </c>
      <c r="J386" s="14">
        <v>2.94</v>
      </c>
      <c r="K386" s="16">
        <v>120.84</v>
      </c>
    </row>
    <row r="387" spans="1:11" ht="15" customHeight="1" x14ac:dyDescent="0.3">
      <c r="A387" s="48">
        <v>662</v>
      </c>
      <c r="B387" s="48" t="s">
        <v>114</v>
      </c>
      <c r="C387" s="48" t="s">
        <v>112</v>
      </c>
      <c r="D387" s="11">
        <v>2021</v>
      </c>
      <c r="E387" s="12">
        <v>495.37</v>
      </c>
      <c r="F387" s="12">
        <v>0</v>
      </c>
      <c r="G387" s="21">
        <v>-83.08</v>
      </c>
      <c r="H387" s="12">
        <v>194.24</v>
      </c>
      <c r="I387" s="21">
        <v>-0.88</v>
      </c>
      <c r="J387" s="14">
        <v>3.65</v>
      </c>
      <c r="K387" s="16">
        <v>215.28</v>
      </c>
    </row>
    <row r="388" spans="1:11" ht="14.15" customHeight="1" x14ac:dyDescent="0.3">
      <c r="A388" s="48">
        <v>662</v>
      </c>
      <c r="B388" s="48" t="s">
        <v>114</v>
      </c>
      <c r="C388" s="48" t="s">
        <v>112</v>
      </c>
      <c r="D388" s="11">
        <v>2022</v>
      </c>
      <c r="E388" s="17">
        <v>1235.04</v>
      </c>
      <c r="F388" s="12">
        <v>0</v>
      </c>
      <c r="G388" s="21">
        <v>-62.11</v>
      </c>
      <c r="H388" s="12">
        <v>516.45000000000005</v>
      </c>
      <c r="I388" s="13">
        <v>0.02</v>
      </c>
      <c r="J388" s="14">
        <v>2.6</v>
      </c>
      <c r="K388" s="16">
        <v>653.86</v>
      </c>
    </row>
    <row r="389" spans="1:11" ht="15" customHeight="1" x14ac:dyDescent="0.3">
      <c r="A389" s="48">
        <v>662</v>
      </c>
      <c r="B389" s="48" t="s">
        <v>114</v>
      </c>
      <c r="C389" s="48" t="s">
        <v>112</v>
      </c>
      <c r="D389" s="11">
        <v>2023</v>
      </c>
      <c r="E389" s="17">
        <v>2288.4499999999998</v>
      </c>
      <c r="F389" s="12">
        <v>2.8</v>
      </c>
      <c r="G389" s="21">
        <v>-97.72</v>
      </c>
      <c r="H389" s="12">
        <v>770.97</v>
      </c>
      <c r="I389" s="13">
        <v>0.02</v>
      </c>
      <c r="J389" s="14">
        <v>2.75</v>
      </c>
      <c r="K389" s="18">
        <v>1419.79</v>
      </c>
    </row>
    <row r="390" spans="1:11" ht="14.15" customHeight="1" x14ac:dyDescent="0.3">
      <c r="A390" s="48">
        <v>662</v>
      </c>
      <c r="B390" s="48" t="s">
        <v>114</v>
      </c>
      <c r="C390" s="48" t="s">
        <v>112</v>
      </c>
      <c r="D390" s="11">
        <v>2024</v>
      </c>
      <c r="E390" s="17">
        <v>7574.83</v>
      </c>
      <c r="F390" s="12">
        <v>0</v>
      </c>
      <c r="G390" s="21">
        <v>-549.79999999999995</v>
      </c>
      <c r="H390" s="17">
        <v>4591.97</v>
      </c>
      <c r="I390" s="21">
        <v>-3.51</v>
      </c>
      <c r="J390" s="14">
        <v>3.28</v>
      </c>
      <c r="K390" s="18">
        <v>2433.29</v>
      </c>
    </row>
    <row r="391" spans="1:11" ht="14.15" customHeight="1" x14ac:dyDescent="0.3">
      <c r="A391" s="48">
        <v>662</v>
      </c>
      <c r="B391" s="48" t="s">
        <v>114</v>
      </c>
      <c r="C391" s="48" t="s">
        <v>112</v>
      </c>
      <c r="D391" s="11">
        <v>2025</v>
      </c>
      <c r="E391" s="17">
        <v>800938.26</v>
      </c>
      <c r="F391" s="12">
        <v>261.37</v>
      </c>
      <c r="G391" s="21">
        <v>-862.2</v>
      </c>
      <c r="H391" s="17">
        <v>771222.39</v>
      </c>
      <c r="I391" s="49">
        <v>20465.55</v>
      </c>
      <c r="J391" s="14">
        <v>3.88</v>
      </c>
      <c r="K391" s="18">
        <v>8645.61</v>
      </c>
    </row>
    <row r="392" spans="1:11" ht="15" customHeight="1" x14ac:dyDescent="0.3">
      <c r="A392" s="48">
        <v>663</v>
      </c>
      <c r="B392" s="48" t="s">
        <v>115</v>
      </c>
      <c r="C392" s="48" t="s">
        <v>112</v>
      </c>
      <c r="D392" s="11">
        <v>2020</v>
      </c>
      <c r="E392" s="12">
        <v>0</v>
      </c>
      <c r="F392" s="12">
        <v>0</v>
      </c>
      <c r="G392" s="13">
        <v>0</v>
      </c>
      <c r="H392" s="12">
        <v>0</v>
      </c>
      <c r="I392" s="13">
        <v>0</v>
      </c>
      <c r="J392" s="14">
        <v>0</v>
      </c>
      <c r="K392" s="16">
        <v>0</v>
      </c>
    </row>
    <row r="393" spans="1:11" ht="15" customHeight="1" x14ac:dyDescent="0.3">
      <c r="A393" s="48">
        <v>663</v>
      </c>
      <c r="B393" s="48" t="s">
        <v>115</v>
      </c>
      <c r="C393" s="48" t="s">
        <v>112</v>
      </c>
      <c r="D393" s="11">
        <v>2021</v>
      </c>
      <c r="E393" s="12">
        <v>55.75</v>
      </c>
      <c r="F393" s="12">
        <v>0</v>
      </c>
      <c r="G393" s="21">
        <v>-9.36</v>
      </c>
      <c r="H393" s="12">
        <v>21.86</v>
      </c>
      <c r="I393" s="21">
        <v>-0.09</v>
      </c>
      <c r="J393" s="14">
        <v>0.41</v>
      </c>
      <c r="K393" s="16">
        <v>24.21</v>
      </c>
    </row>
    <row r="394" spans="1:11" ht="15" customHeight="1" x14ac:dyDescent="0.3">
      <c r="A394" s="48">
        <v>663</v>
      </c>
      <c r="B394" s="48" t="s">
        <v>115</v>
      </c>
      <c r="C394" s="48" t="s">
        <v>112</v>
      </c>
      <c r="D394" s="11">
        <v>2022</v>
      </c>
      <c r="E394" s="12">
        <v>161.11000000000001</v>
      </c>
      <c r="F394" s="12">
        <v>0</v>
      </c>
      <c r="G394" s="21">
        <v>-8.1199999999999992</v>
      </c>
      <c r="H394" s="12">
        <v>67.38</v>
      </c>
      <c r="I394" s="13">
        <v>0.03</v>
      </c>
      <c r="J394" s="14">
        <v>0.34</v>
      </c>
      <c r="K394" s="16">
        <v>85.24</v>
      </c>
    </row>
    <row r="395" spans="1:11" ht="14.15" customHeight="1" x14ac:dyDescent="0.3">
      <c r="A395" s="48">
        <v>663</v>
      </c>
      <c r="B395" s="48" t="s">
        <v>115</v>
      </c>
      <c r="C395" s="48" t="s">
        <v>112</v>
      </c>
      <c r="D395" s="11">
        <v>2023</v>
      </c>
      <c r="E395" s="12">
        <v>320.61</v>
      </c>
      <c r="F395" s="12">
        <v>0.39</v>
      </c>
      <c r="G395" s="21">
        <v>-13.67</v>
      </c>
      <c r="H395" s="12">
        <v>108.01</v>
      </c>
      <c r="I395" s="13">
        <v>0.02</v>
      </c>
      <c r="J395" s="14">
        <v>0.38</v>
      </c>
      <c r="K395" s="16">
        <v>198.92</v>
      </c>
    </row>
    <row r="396" spans="1:11" ht="14.15" customHeight="1" x14ac:dyDescent="0.3">
      <c r="A396" s="48">
        <v>663</v>
      </c>
      <c r="B396" s="48" t="s">
        <v>115</v>
      </c>
      <c r="C396" s="48" t="s">
        <v>112</v>
      </c>
      <c r="D396" s="11">
        <v>2024</v>
      </c>
      <c r="E396" s="12">
        <v>712.23</v>
      </c>
      <c r="F396" s="12">
        <v>0</v>
      </c>
      <c r="G396" s="21">
        <v>-51.69</v>
      </c>
      <c r="H396" s="12">
        <v>431.76</v>
      </c>
      <c r="I396" s="21">
        <v>-0.33</v>
      </c>
      <c r="J396" s="14">
        <v>0.31</v>
      </c>
      <c r="K396" s="16">
        <v>228.8</v>
      </c>
    </row>
    <row r="397" spans="1:11" ht="15" customHeight="1" x14ac:dyDescent="0.3">
      <c r="A397" s="48">
        <v>664</v>
      </c>
      <c r="B397" s="48" t="s">
        <v>116</v>
      </c>
      <c r="C397" s="48" t="s">
        <v>112</v>
      </c>
      <c r="D397" s="11">
        <v>1983</v>
      </c>
      <c r="E397" s="12">
        <v>5.78</v>
      </c>
      <c r="F397" s="12">
        <v>0</v>
      </c>
      <c r="G397" s="13">
        <v>0</v>
      </c>
      <c r="H397" s="12">
        <v>5.78</v>
      </c>
      <c r="I397" s="13">
        <v>0</v>
      </c>
      <c r="J397" s="14">
        <v>0</v>
      </c>
      <c r="K397" s="16">
        <v>0</v>
      </c>
    </row>
    <row r="398" spans="1:11" ht="15" customHeight="1" x14ac:dyDescent="0.3">
      <c r="A398" s="48">
        <v>664</v>
      </c>
      <c r="B398" s="48" t="s">
        <v>116</v>
      </c>
      <c r="C398" s="48" t="s">
        <v>112</v>
      </c>
      <c r="D398" s="11">
        <v>1984</v>
      </c>
      <c r="E398" s="12">
        <v>24.74</v>
      </c>
      <c r="F398" s="12">
        <v>0</v>
      </c>
      <c r="G398" s="13">
        <v>0</v>
      </c>
      <c r="H398" s="12">
        <v>24.74</v>
      </c>
      <c r="I398" s="13">
        <v>0</v>
      </c>
      <c r="J398" s="14">
        <v>0</v>
      </c>
      <c r="K398" s="16">
        <v>0</v>
      </c>
    </row>
    <row r="399" spans="1:11" ht="15" customHeight="1" x14ac:dyDescent="0.3">
      <c r="A399" s="48">
        <v>664</v>
      </c>
      <c r="B399" s="48" t="s">
        <v>116</v>
      </c>
      <c r="C399" s="48" t="s">
        <v>112</v>
      </c>
      <c r="D399" s="11">
        <v>1985</v>
      </c>
      <c r="E399" s="12">
        <v>34.380000000000003</v>
      </c>
      <c r="F399" s="12">
        <v>0</v>
      </c>
      <c r="G399" s="13">
        <v>0</v>
      </c>
      <c r="H399" s="12">
        <v>26.65</v>
      </c>
      <c r="I399" s="13">
        <v>0</v>
      </c>
      <c r="J399" s="14">
        <v>0</v>
      </c>
      <c r="K399" s="16">
        <v>7.73</v>
      </c>
    </row>
    <row r="400" spans="1:11" ht="14.15" customHeight="1" x14ac:dyDescent="0.3">
      <c r="A400" s="48">
        <v>664</v>
      </c>
      <c r="B400" s="48" t="s">
        <v>116</v>
      </c>
      <c r="C400" s="48" t="s">
        <v>112</v>
      </c>
      <c r="D400" s="11">
        <v>1986</v>
      </c>
      <c r="E400" s="12">
        <v>38.369999999999997</v>
      </c>
      <c r="F400" s="12">
        <v>0</v>
      </c>
      <c r="G400" s="13">
        <v>0</v>
      </c>
      <c r="H400" s="12">
        <v>27.47</v>
      </c>
      <c r="I400" s="13">
        <v>0</v>
      </c>
      <c r="J400" s="14">
        <v>0</v>
      </c>
      <c r="K400" s="16">
        <v>10.9</v>
      </c>
    </row>
    <row r="401" spans="1:11" ht="15" customHeight="1" x14ac:dyDescent="0.3">
      <c r="A401" s="48">
        <v>664</v>
      </c>
      <c r="B401" s="48" t="s">
        <v>116</v>
      </c>
      <c r="C401" s="48" t="s">
        <v>112</v>
      </c>
      <c r="D401" s="11">
        <v>1987</v>
      </c>
      <c r="E401" s="12">
        <v>48.56</v>
      </c>
      <c r="F401" s="12">
        <v>0</v>
      </c>
      <c r="G401" s="13">
        <v>0</v>
      </c>
      <c r="H401" s="12">
        <v>33.53</v>
      </c>
      <c r="I401" s="13">
        <v>0</v>
      </c>
      <c r="J401" s="14">
        <v>0</v>
      </c>
      <c r="K401" s="16">
        <v>15.03</v>
      </c>
    </row>
    <row r="402" spans="1:11" ht="14.15" customHeight="1" x14ac:dyDescent="0.3">
      <c r="A402" s="48">
        <v>664</v>
      </c>
      <c r="B402" s="48" t="s">
        <v>116</v>
      </c>
      <c r="C402" s="48" t="s">
        <v>112</v>
      </c>
      <c r="D402" s="11">
        <v>1988</v>
      </c>
      <c r="E402" s="12">
        <v>15.98</v>
      </c>
      <c r="F402" s="12">
        <v>0</v>
      </c>
      <c r="G402" s="13">
        <v>0</v>
      </c>
      <c r="H402" s="12">
        <v>0</v>
      </c>
      <c r="I402" s="13">
        <v>0</v>
      </c>
      <c r="J402" s="14">
        <v>0</v>
      </c>
      <c r="K402" s="16">
        <v>15.98</v>
      </c>
    </row>
    <row r="403" spans="1:11" ht="15" customHeight="1" x14ac:dyDescent="0.3">
      <c r="A403" s="48">
        <v>664</v>
      </c>
      <c r="B403" s="48" t="s">
        <v>116</v>
      </c>
      <c r="C403" s="48" t="s">
        <v>112</v>
      </c>
      <c r="D403" s="11">
        <v>1989</v>
      </c>
      <c r="E403" s="12">
        <v>15.62</v>
      </c>
      <c r="F403" s="12">
        <v>0</v>
      </c>
      <c r="G403" s="13">
        <v>0</v>
      </c>
      <c r="H403" s="12">
        <v>0</v>
      </c>
      <c r="I403" s="13">
        <v>0</v>
      </c>
      <c r="J403" s="14">
        <v>0</v>
      </c>
      <c r="K403" s="16">
        <v>15.62</v>
      </c>
    </row>
    <row r="404" spans="1:11" ht="14.15" customHeight="1" x14ac:dyDescent="0.3">
      <c r="A404" s="48">
        <v>664</v>
      </c>
      <c r="B404" s="48" t="s">
        <v>116</v>
      </c>
      <c r="C404" s="48" t="s">
        <v>112</v>
      </c>
      <c r="D404" s="11">
        <v>1990</v>
      </c>
      <c r="E404" s="12">
        <v>15.19</v>
      </c>
      <c r="F404" s="12">
        <v>0</v>
      </c>
      <c r="G404" s="13">
        <v>0</v>
      </c>
      <c r="H404" s="12">
        <v>0</v>
      </c>
      <c r="I404" s="13">
        <v>0</v>
      </c>
      <c r="J404" s="14">
        <v>0</v>
      </c>
      <c r="K404" s="16">
        <v>15.19</v>
      </c>
    </row>
    <row r="405" spans="1:11" ht="15" customHeight="1" x14ac:dyDescent="0.3">
      <c r="A405" s="48">
        <v>664</v>
      </c>
      <c r="B405" s="48" t="s">
        <v>116</v>
      </c>
      <c r="C405" s="48" t="s">
        <v>112</v>
      </c>
      <c r="D405" s="11">
        <v>1991</v>
      </c>
      <c r="E405" s="12">
        <v>13.04</v>
      </c>
      <c r="F405" s="12">
        <v>0</v>
      </c>
      <c r="G405" s="13">
        <v>0</v>
      </c>
      <c r="H405" s="12">
        <v>0</v>
      </c>
      <c r="I405" s="13">
        <v>0</v>
      </c>
      <c r="J405" s="14">
        <v>0</v>
      </c>
      <c r="K405" s="16">
        <v>13.04</v>
      </c>
    </row>
    <row r="406" spans="1:11" ht="14.15" customHeight="1" x14ac:dyDescent="0.3">
      <c r="A406" s="48">
        <v>664</v>
      </c>
      <c r="B406" s="48" t="s">
        <v>116</v>
      </c>
      <c r="C406" s="48" t="s">
        <v>112</v>
      </c>
      <c r="D406" s="11">
        <v>1992</v>
      </c>
      <c r="E406" s="12">
        <v>11.64</v>
      </c>
      <c r="F406" s="12">
        <v>0</v>
      </c>
      <c r="G406" s="13">
        <v>0</v>
      </c>
      <c r="H406" s="12">
        <v>0</v>
      </c>
      <c r="I406" s="13">
        <v>0</v>
      </c>
      <c r="J406" s="14">
        <v>0</v>
      </c>
      <c r="K406" s="16">
        <v>11.64</v>
      </c>
    </row>
    <row r="407" spans="1:11" ht="15" customHeight="1" x14ac:dyDescent="0.3">
      <c r="A407" s="48">
        <v>664</v>
      </c>
      <c r="B407" s="48" t="s">
        <v>116</v>
      </c>
      <c r="C407" s="48" t="s">
        <v>112</v>
      </c>
      <c r="D407" s="11">
        <v>1993</v>
      </c>
      <c r="E407" s="12">
        <v>10.130000000000001</v>
      </c>
      <c r="F407" s="12">
        <v>0</v>
      </c>
      <c r="G407" s="13">
        <v>0</v>
      </c>
      <c r="H407" s="12">
        <v>0</v>
      </c>
      <c r="I407" s="13">
        <v>0</v>
      </c>
      <c r="J407" s="14">
        <v>0</v>
      </c>
      <c r="K407" s="16">
        <v>10.130000000000001</v>
      </c>
    </row>
    <row r="408" spans="1:11" ht="15" customHeight="1" x14ac:dyDescent="0.3">
      <c r="A408" s="48">
        <v>664</v>
      </c>
      <c r="B408" s="48" t="s">
        <v>116</v>
      </c>
      <c r="C408" s="48" t="s">
        <v>112</v>
      </c>
      <c r="D408" s="11">
        <v>1994</v>
      </c>
      <c r="E408" s="12">
        <v>0</v>
      </c>
      <c r="F408" s="12">
        <v>0</v>
      </c>
      <c r="G408" s="13">
        <v>0</v>
      </c>
      <c r="H408" s="12">
        <v>0</v>
      </c>
      <c r="I408" s="13">
        <v>0</v>
      </c>
      <c r="J408" s="14">
        <v>0</v>
      </c>
      <c r="K408" s="16">
        <v>0</v>
      </c>
    </row>
    <row r="409" spans="1:11" ht="14.15" customHeight="1" x14ac:dyDescent="0.3">
      <c r="A409" s="48">
        <v>664</v>
      </c>
      <c r="B409" s="48" t="s">
        <v>116</v>
      </c>
      <c r="C409" s="48" t="s">
        <v>112</v>
      </c>
      <c r="D409" s="11">
        <v>1995</v>
      </c>
      <c r="E409" s="12">
        <v>14.6</v>
      </c>
      <c r="F409" s="12">
        <v>0</v>
      </c>
      <c r="G409" s="13">
        <v>0</v>
      </c>
      <c r="H409" s="12">
        <v>0</v>
      </c>
      <c r="I409" s="13">
        <v>0</v>
      </c>
      <c r="J409" s="14">
        <v>0</v>
      </c>
      <c r="K409" s="16">
        <v>14.6</v>
      </c>
    </row>
    <row r="410" spans="1:11" ht="15" customHeight="1" x14ac:dyDescent="0.3">
      <c r="A410" s="48">
        <v>664</v>
      </c>
      <c r="B410" s="48" t="s">
        <v>116</v>
      </c>
      <c r="C410" s="48" t="s">
        <v>112</v>
      </c>
      <c r="D410" s="11">
        <v>1996</v>
      </c>
      <c r="E410" s="12">
        <v>11.22</v>
      </c>
      <c r="F410" s="12">
        <v>0</v>
      </c>
      <c r="G410" s="13">
        <v>0</v>
      </c>
      <c r="H410" s="12">
        <v>0</v>
      </c>
      <c r="I410" s="13">
        <v>0</v>
      </c>
      <c r="J410" s="14">
        <v>0</v>
      </c>
      <c r="K410" s="16">
        <v>11.22</v>
      </c>
    </row>
    <row r="411" spans="1:11" ht="14.15" customHeight="1" x14ac:dyDescent="0.3">
      <c r="A411" s="48">
        <v>664</v>
      </c>
      <c r="B411" s="48" t="s">
        <v>116</v>
      </c>
      <c r="C411" s="48" t="s">
        <v>112</v>
      </c>
      <c r="D411" s="11">
        <v>1997</v>
      </c>
      <c r="E411" s="12">
        <v>16.91</v>
      </c>
      <c r="F411" s="12">
        <v>0</v>
      </c>
      <c r="G411" s="13">
        <v>0</v>
      </c>
      <c r="H411" s="12">
        <v>0</v>
      </c>
      <c r="I411" s="13">
        <v>0</v>
      </c>
      <c r="J411" s="14">
        <v>0</v>
      </c>
      <c r="K411" s="16">
        <v>16.91</v>
      </c>
    </row>
    <row r="412" spans="1:11" ht="15" customHeight="1" x14ac:dyDescent="0.3">
      <c r="A412" s="48">
        <v>664</v>
      </c>
      <c r="B412" s="48" t="s">
        <v>116</v>
      </c>
      <c r="C412" s="48" t="s">
        <v>112</v>
      </c>
      <c r="D412" s="11">
        <v>1998</v>
      </c>
      <c r="E412" s="12">
        <v>87.9</v>
      </c>
      <c r="F412" s="12">
        <v>0</v>
      </c>
      <c r="G412" s="13">
        <v>0</v>
      </c>
      <c r="H412" s="12">
        <v>0</v>
      </c>
      <c r="I412" s="13">
        <v>0</v>
      </c>
      <c r="J412" s="14">
        <v>0</v>
      </c>
      <c r="K412" s="16">
        <v>87.9</v>
      </c>
    </row>
    <row r="413" spans="1:11" ht="14.15" customHeight="1" x14ac:dyDescent="0.3">
      <c r="A413" s="48">
        <v>664</v>
      </c>
      <c r="B413" s="48" t="s">
        <v>116</v>
      </c>
      <c r="C413" s="48" t="s">
        <v>112</v>
      </c>
      <c r="D413" s="11">
        <v>1999</v>
      </c>
      <c r="E413" s="12">
        <v>129.12</v>
      </c>
      <c r="F413" s="12">
        <v>0</v>
      </c>
      <c r="G413" s="13">
        <v>0</v>
      </c>
      <c r="H413" s="12">
        <v>0</v>
      </c>
      <c r="I413" s="13">
        <v>0</v>
      </c>
      <c r="J413" s="14">
        <v>0</v>
      </c>
      <c r="K413" s="16">
        <v>129.12</v>
      </c>
    </row>
    <row r="414" spans="1:11" ht="15" customHeight="1" x14ac:dyDescent="0.3">
      <c r="A414" s="48">
        <v>664</v>
      </c>
      <c r="B414" s="48" t="s">
        <v>116</v>
      </c>
      <c r="C414" s="48" t="s">
        <v>112</v>
      </c>
      <c r="D414" s="11">
        <v>2000</v>
      </c>
      <c r="E414" s="12">
        <v>193.82</v>
      </c>
      <c r="F414" s="12">
        <v>0</v>
      </c>
      <c r="G414" s="13">
        <v>0</v>
      </c>
      <c r="H414" s="12">
        <v>0</v>
      </c>
      <c r="I414" s="13">
        <v>0</v>
      </c>
      <c r="J414" s="14">
        <v>0</v>
      </c>
      <c r="K414" s="16">
        <v>193.82</v>
      </c>
    </row>
    <row r="415" spans="1:11" ht="15" customHeight="1" x14ac:dyDescent="0.3">
      <c r="A415" s="48">
        <v>664</v>
      </c>
      <c r="B415" s="48" t="s">
        <v>116</v>
      </c>
      <c r="C415" s="48" t="s">
        <v>112</v>
      </c>
      <c r="D415" s="11">
        <v>2001</v>
      </c>
      <c r="E415" s="12">
        <v>120.98</v>
      </c>
      <c r="F415" s="12">
        <v>0</v>
      </c>
      <c r="G415" s="13">
        <v>0</v>
      </c>
      <c r="H415" s="12">
        <v>0</v>
      </c>
      <c r="I415" s="13">
        <v>0</v>
      </c>
      <c r="J415" s="14">
        <v>0</v>
      </c>
      <c r="K415" s="16">
        <v>120.98</v>
      </c>
    </row>
    <row r="416" spans="1:11" ht="14.15" customHeight="1" x14ac:dyDescent="0.3">
      <c r="A416" s="48">
        <v>664</v>
      </c>
      <c r="B416" s="48" t="s">
        <v>116</v>
      </c>
      <c r="C416" s="48" t="s">
        <v>112</v>
      </c>
      <c r="D416" s="11">
        <v>2002</v>
      </c>
      <c r="E416" s="12">
        <v>80.33</v>
      </c>
      <c r="F416" s="12">
        <v>0</v>
      </c>
      <c r="G416" s="13">
        <v>0</v>
      </c>
      <c r="H416" s="12">
        <v>0</v>
      </c>
      <c r="I416" s="13">
        <v>0</v>
      </c>
      <c r="J416" s="14">
        <v>0</v>
      </c>
      <c r="K416" s="16">
        <v>80.33</v>
      </c>
    </row>
    <row r="417" spans="1:11" ht="15" customHeight="1" x14ac:dyDescent="0.3">
      <c r="A417" s="48">
        <v>664</v>
      </c>
      <c r="B417" s="48" t="s">
        <v>116</v>
      </c>
      <c r="C417" s="48" t="s">
        <v>112</v>
      </c>
      <c r="D417" s="11">
        <v>2003</v>
      </c>
      <c r="E417" s="12">
        <v>72.959999999999994</v>
      </c>
      <c r="F417" s="12">
        <v>0</v>
      </c>
      <c r="G417" s="13">
        <v>0</v>
      </c>
      <c r="H417" s="12">
        <v>0</v>
      </c>
      <c r="I417" s="13">
        <v>0</v>
      </c>
      <c r="J417" s="14">
        <v>10.45</v>
      </c>
      <c r="K417" s="16">
        <v>62.51</v>
      </c>
    </row>
    <row r="418" spans="1:11" ht="14.15" customHeight="1" x14ac:dyDescent="0.3">
      <c r="A418" s="48">
        <v>664</v>
      </c>
      <c r="B418" s="48" t="s">
        <v>116</v>
      </c>
      <c r="C418" s="48" t="s">
        <v>112</v>
      </c>
      <c r="D418" s="11">
        <v>2004</v>
      </c>
      <c r="E418" s="12">
        <v>151.19</v>
      </c>
      <c r="F418" s="12">
        <v>0</v>
      </c>
      <c r="G418" s="13">
        <v>0</v>
      </c>
      <c r="H418" s="12">
        <v>2.63</v>
      </c>
      <c r="I418" s="13">
        <v>0</v>
      </c>
      <c r="J418" s="14">
        <v>22.73</v>
      </c>
      <c r="K418" s="16">
        <v>125.83</v>
      </c>
    </row>
    <row r="419" spans="1:11" ht="15" customHeight="1" x14ac:dyDescent="0.3">
      <c r="A419" s="48">
        <v>664</v>
      </c>
      <c r="B419" s="48" t="s">
        <v>116</v>
      </c>
      <c r="C419" s="48" t="s">
        <v>112</v>
      </c>
      <c r="D419" s="11">
        <v>2005</v>
      </c>
      <c r="E419" s="12">
        <v>210.64</v>
      </c>
      <c r="F419" s="12">
        <v>0</v>
      </c>
      <c r="G419" s="13">
        <v>0</v>
      </c>
      <c r="H419" s="12">
        <v>4.9000000000000004</v>
      </c>
      <c r="I419" s="13">
        <v>0</v>
      </c>
      <c r="J419" s="14">
        <v>23.78</v>
      </c>
      <c r="K419" s="16">
        <v>181.96</v>
      </c>
    </row>
    <row r="420" spans="1:11" ht="14.15" customHeight="1" x14ac:dyDescent="0.3">
      <c r="A420" s="48">
        <v>664</v>
      </c>
      <c r="B420" s="48" t="s">
        <v>116</v>
      </c>
      <c r="C420" s="48" t="s">
        <v>112</v>
      </c>
      <c r="D420" s="11">
        <v>2006</v>
      </c>
      <c r="E420" s="12">
        <v>275.25</v>
      </c>
      <c r="F420" s="12">
        <v>0</v>
      </c>
      <c r="G420" s="13">
        <v>0</v>
      </c>
      <c r="H420" s="12">
        <v>21.63</v>
      </c>
      <c r="I420" s="13">
        <v>0</v>
      </c>
      <c r="J420" s="14">
        <v>31.31</v>
      </c>
      <c r="K420" s="16">
        <v>222.31</v>
      </c>
    </row>
    <row r="421" spans="1:11" ht="15" customHeight="1" x14ac:dyDescent="0.3">
      <c r="A421" s="48">
        <v>664</v>
      </c>
      <c r="B421" s="48" t="s">
        <v>116</v>
      </c>
      <c r="C421" s="48" t="s">
        <v>112</v>
      </c>
      <c r="D421" s="11">
        <v>2007</v>
      </c>
      <c r="E421" s="12">
        <v>290.31</v>
      </c>
      <c r="F421" s="12">
        <v>0</v>
      </c>
      <c r="G421" s="13">
        <v>0</v>
      </c>
      <c r="H421" s="12">
        <v>9.9499999999999993</v>
      </c>
      <c r="I421" s="13">
        <v>0</v>
      </c>
      <c r="J421" s="14">
        <v>28.25</v>
      </c>
      <c r="K421" s="16">
        <v>252.11</v>
      </c>
    </row>
    <row r="422" spans="1:11" ht="14.15" customHeight="1" x14ac:dyDescent="0.3">
      <c r="A422" s="48">
        <v>664</v>
      </c>
      <c r="B422" s="48" t="s">
        <v>116</v>
      </c>
      <c r="C422" s="48" t="s">
        <v>112</v>
      </c>
      <c r="D422" s="11">
        <v>2008</v>
      </c>
      <c r="E422" s="12">
        <v>782.42</v>
      </c>
      <c r="F422" s="12">
        <v>0</v>
      </c>
      <c r="G422" s="13">
        <v>0</v>
      </c>
      <c r="H422" s="12">
        <v>103.18</v>
      </c>
      <c r="I422" s="13">
        <v>0</v>
      </c>
      <c r="J422" s="14">
        <v>157.54</v>
      </c>
      <c r="K422" s="16">
        <v>521.70000000000005</v>
      </c>
    </row>
    <row r="423" spans="1:11" ht="15" customHeight="1" x14ac:dyDescent="0.3">
      <c r="A423" s="48">
        <v>664</v>
      </c>
      <c r="B423" s="48" t="s">
        <v>116</v>
      </c>
      <c r="C423" s="48" t="s">
        <v>112</v>
      </c>
      <c r="D423" s="11">
        <v>2009</v>
      </c>
      <c r="E423" s="17">
        <v>1522.05</v>
      </c>
      <c r="F423" s="12">
        <v>0</v>
      </c>
      <c r="G423" s="13">
        <v>0</v>
      </c>
      <c r="H423" s="12">
        <v>104.12</v>
      </c>
      <c r="I423" s="13">
        <v>0</v>
      </c>
      <c r="J423" s="14">
        <v>250.58</v>
      </c>
      <c r="K423" s="18">
        <v>1167.3499999999999</v>
      </c>
    </row>
    <row r="424" spans="1:11" ht="15" customHeight="1" x14ac:dyDescent="0.3">
      <c r="A424" s="48">
        <v>664</v>
      </c>
      <c r="B424" s="48" t="s">
        <v>116</v>
      </c>
      <c r="C424" s="48" t="s">
        <v>112</v>
      </c>
      <c r="D424" s="11">
        <v>2010</v>
      </c>
      <c r="E424" s="17">
        <v>1037.6600000000001</v>
      </c>
      <c r="F424" s="12">
        <v>0</v>
      </c>
      <c r="G424" s="13">
        <v>0</v>
      </c>
      <c r="H424" s="12">
        <v>92.93</v>
      </c>
      <c r="I424" s="13">
        <v>0</v>
      </c>
      <c r="J424" s="14">
        <v>24.19</v>
      </c>
      <c r="K424" s="16">
        <v>920.54</v>
      </c>
    </row>
    <row r="425" spans="1:11" ht="14.15" customHeight="1" x14ac:dyDescent="0.3">
      <c r="A425" s="48">
        <v>664</v>
      </c>
      <c r="B425" s="48" t="s">
        <v>116</v>
      </c>
      <c r="C425" s="48" t="s">
        <v>112</v>
      </c>
      <c r="D425" s="11">
        <v>2011</v>
      </c>
      <c r="E425" s="17">
        <v>2064.0100000000002</v>
      </c>
      <c r="F425" s="12">
        <v>0</v>
      </c>
      <c r="G425" s="13">
        <v>0</v>
      </c>
      <c r="H425" s="12">
        <v>94.56</v>
      </c>
      <c r="I425" s="13">
        <v>0</v>
      </c>
      <c r="J425" s="14">
        <v>18.82</v>
      </c>
      <c r="K425" s="18">
        <v>1950.63</v>
      </c>
    </row>
    <row r="426" spans="1:11" ht="15" customHeight="1" x14ac:dyDescent="0.3">
      <c r="A426" s="48">
        <v>664</v>
      </c>
      <c r="B426" s="48" t="s">
        <v>116</v>
      </c>
      <c r="C426" s="48" t="s">
        <v>112</v>
      </c>
      <c r="D426" s="11">
        <v>2012</v>
      </c>
      <c r="E426" s="17">
        <v>1133.6400000000001</v>
      </c>
      <c r="F426" s="12">
        <v>0</v>
      </c>
      <c r="G426" s="13">
        <v>0</v>
      </c>
      <c r="H426" s="12">
        <v>0.25</v>
      </c>
      <c r="I426" s="13">
        <v>0</v>
      </c>
      <c r="J426" s="14">
        <v>19.21</v>
      </c>
      <c r="K426" s="18">
        <v>1114.18</v>
      </c>
    </row>
    <row r="427" spans="1:11" ht="14.15" customHeight="1" x14ac:dyDescent="0.3">
      <c r="A427" s="48">
        <v>664</v>
      </c>
      <c r="B427" s="48" t="s">
        <v>116</v>
      </c>
      <c r="C427" s="48" t="s">
        <v>112</v>
      </c>
      <c r="D427" s="11">
        <v>2013</v>
      </c>
      <c r="E427" s="17">
        <v>1308.5</v>
      </c>
      <c r="F427" s="12">
        <v>0</v>
      </c>
      <c r="G427" s="13">
        <v>0</v>
      </c>
      <c r="H427" s="12">
        <v>0.5</v>
      </c>
      <c r="I427" s="13">
        <v>0</v>
      </c>
      <c r="J427" s="14">
        <v>19.86</v>
      </c>
      <c r="K427" s="18">
        <v>1288.1400000000001</v>
      </c>
    </row>
    <row r="428" spans="1:11" ht="15" customHeight="1" x14ac:dyDescent="0.3">
      <c r="A428" s="48">
        <v>664</v>
      </c>
      <c r="B428" s="48" t="s">
        <v>116</v>
      </c>
      <c r="C428" s="48" t="s">
        <v>112</v>
      </c>
      <c r="D428" s="11">
        <v>2014</v>
      </c>
      <c r="E428" s="17">
        <v>1765.2</v>
      </c>
      <c r="F428" s="12">
        <v>0</v>
      </c>
      <c r="G428" s="13">
        <v>0</v>
      </c>
      <c r="H428" s="12">
        <v>162.36000000000001</v>
      </c>
      <c r="I428" s="13">
        <v>0</v>
      </c>
      <c r="J428" s="14">
        <v>18.670000000000002</v>
      </c>
      <c r="K428" s="18">
        <v>1584.17</v>
      </c>
    </row>
    <row r="429" spans="1:11" ht="14.15" customHeight="1" x14ac:dyDescent="0.3">
      <c r="A429" s="48">
        <v>664</v>
      </c>
      <c r="B429" s="48" t="s">
        <v>116</v>
      </c>
      <c r="C429" s="48" t="s">
        <v>112</v>
      </c>
      <c r="D429" s="11">
        <v>2015</v>
      </c>
      <c r="E429" s="17">
        <v>1382.29</v>
      </c>
      <c r="F429" s="12">
        <v>0</v>
      </c>
      <c r="G429" s="13">
        <v>0</v>
      </c>
      <c r="H429" s="12">
        <v>194.6</v>
      </c>
      <c r="I429" s="13">
        <v>0</v>
      </c>
      <c r="J429" s="14">
        <v>33.119999999999997</v>
      </c>
      <c r="K429" s="18">
        <v>1154.57</v>
      </c>
    </row>
    <row r="430" spans="1:11" ht="15" customHeight="1" x14ac:dyDescent="0.3">
      <c r="A430" s="48">
        <v>664</v>
      </c>
      <c r="B430" s="48" t="s">
        <v>116</v>
      </c>
      <c r="C430" s="48" t="s">
        <v>112</v>
      </c>
      <c r="D430" s="11">
        <v>2016</v>
      </c>
      <c r="E430" s="17">
        <v>2489.44</v>
      </c>
      <c r="F430" s="12">
        <v>0</v>
      </c>
      <c r="G430" s="13">
        <v>0</v>
      </c>
      <c r="H430" s="12">
        <v>214.3</v>
      </c>
      <c r="I430" s="13">
        <v>0</v>
      </c>
      <c r="J430" s="14">
        <v>636.49</v>
      </c>
      <c r="K430" s="18">
        <v>1638.65</v>
      </c>
    </row>
    <row r="431" spans="1:11" ht="13.5" customHeight="1" x14ac:dyDescent="0.3">
      <c r="A431" s="48">
        <v>664</v>
      </c>
      <c r="B431" s="48" t="s">
        <v>116</v>
      </c>
      <c r="C431" s="48" t="s">
        <v>112</v>
      </c>
      <c r="D431" s="11">
        <v>2017</v>
      </c>
      <c r="E431" s="17">
        <v>2548.3000000000002</v>
      </c>
      <c r="F431" s="12">
        <v>0</v>
      </c>
      <c r="G431" s="13">
        <v>0</v>
      </c>
      <c r="H431" s="12">
        <v>199.59</v>
      </c>
      <c r="I431" s="13">
        <v>0</v>
      </c>
      <c r="J431" s="14">
        <v>44.35</v>
      </c>
      <c r="K431" s="18">
        <v>2304.36</v>
      </c>
    </row>
    <row r="432" spans="1:11" ht="13.5" customHeight="1" x14ac:dyDescent="0.3">
      <c r="A432" s="48">
        <v>664</v>
      </c>
      <c r="B432" s="48" t="s">
        <v>116</v>
      </c>
      <c r="C432" s="48" t="s">
        <v>112</v>
      </c>
      <c r="D432" s="11">
        <v>2018</v>
      </c>
      <c r="E432" s="17">
        <v>5940.69</v>
      </c>
      <c r="F432" s="12">
        <v>0</v>
      </c>
      <c r="G432" s="13">
        <v>0</v>
      </c>
      <c r="H432" s="12">
        <v>397.74</v>
      </c>
      <c r="I432" s="13">
        <v>0</v>
      </c>
      <c r="J432" s="19">
        <v>1613.93</v>
      </c>
      <c r="K432" s="18">
        <v>3929.02</v>
      </c>
    </row>
    <row r="433" spans="1:11" ht="14.15" customHeight="1" x14ac:dyDescent="0.3">
      <c r="A433" s="48">
        <v>664</v>
      </c>
      <c r="B433" s="48" t="s">
        <v>116</v>
      </c>
      <c r="C433" s="48" t="s">
        <v>112</v>
      </c>
      <c r="D433" s="11">
        <v>2019</v>
      </c>
      <c r="E433" s="17">
        <v>11226.44</v>
      </c>
      <c r="F433" s="12">
        <v>0</v>
      </c>
      <c r="G433" s="20">
        <v>-1047.6300000000001</v>
      </c>
      <c r="H433" s="17">
        <v>1455.72</v>
      </c>
      <c r="I433" s="21">
        <v>-3.83</v>
      </c>
      <c r="J433" s="14">
        <v>511.78</v>
      </c>
      <c r="K433" s="18">
        <v>8215.14</v>
      </c>
    </row>
    <row r="434" spans="1:11" ht="15" customHeight="1" x14ac:dyDescent="0.3">
      <c r="A434" s="48">
        <v>664</v>
      </c>
      <c r="B434" s="48" t="s">
        <v>116</v>
      </c>
      <c r="C434" s="48" t="s">
        <v>112</v>
      </c>
      <c r="D434" s="11">
        <v>2020</v>
      </c>
      <c r="E434" s="17">
        <v>13273.32</v>
      </c>
      <c r="F434" s="12">
        <v>0</v>
      </c>
      <c r="G434" s="20">
        <v>-3053.33</v>
      </c>
      <c r="H434" s="12">
        <v>870.19</v>
      </c>
      <c r="I434" s="13">
        <v>6.97</v>
      </c>
      <c r="J434" s="14">
        <v>221.88</v>
      </c>
      <c r="K434" s="18">
        <v>9120.9500000000007</v>
      </c>
    </row>
    <row r="435" spans="1:11" ht="15" customHeight="1" x14ac:dyDescent="0.3">
      <c r="A435" s="48">
        <v>664</v>
      </c>
      <c r="B435" s="48" t="s">
        <v>116</v>
      </c>
      <c r="C435" s="48" t="s">
        <v>112</v>
      </c>
      <c r="D435" s="11">
        <v>2021</v>
      </c>
      <c r="E435" s="17">
        <v>37064.21</v>
      </c>
      <c r="F435" s="12">
        <v>0</v>
      </c>
      <c r="G435" s="20">
        <v>-6216.44</v>
      </c>
      <c r="H435" s="17">
        <v>14532.01</v>
      </c>
      <c r="I435" s="21">
        <v>-66.81</v>
      </c>
      <c r="J435" s="14">
        <v>272.92</v>
      </c>
      <c r="K435" s="18">
        <v>16109.65</v>
      </c>
    </row>
    <row r="436" spans="1:11" ht="14.15" customHeight="1" x14ac:dyDescent="0.3">
      <c r="A436" s="48">
        <v>664</v>
      </c>
      <c r="B436" s="48" t="s">
        <v>116</v>
      </c>
      <c r="C436" s="48" t="s">
        <v>112</v>
      </c>
      <c r="D436" s="11">
        <v>2022</v>
      </c>
      <c r="E436" s="17">
        <v>89638.12</v>
      </c>
      <c r="F436" s="12">
        <v>0</v>
      </c>
      <c r="G436" s="20">
        <v>-4507.6499999999996</v>
      </c>
      <c r="H436" s="17">
        <v>37485.58</v>
      </c>
      <c r="I436" s="13">
        <v>1.94</v>
      </c>
      <c r="J436" s="14">
        <v>188.72</v>
      </c>
      <c r="K436" s="18">
        <v>47454.23</v>
      </c>
    </row>
    <row r="437" spans="1:11" ht="15" customHeight="1" x14ac:dyDescent="0.3">
      <c r="A437" s="48">
        <v>664</v>
      </c>
      <c r="B437" s="48" t="s">
        <v>116</v>
      </c>
      <c r="C437" s="48" t="s">
        <v>112</v>
      </c>
      <c r="D437" s="11">
        <v>2023</v>
      </c>
      <c r="E437" s="17">
        <v>179451.6</v>
      </c>
      <c r="F437" s="12">
        <v>219.43</v>
      </c>
      <c r="G437" s="20">
        <v>-7661.96</v>
      </c>
      <c r="H437" s="17">
        <v>60455.72</v>
      </c>
      <c r="I437" s="13">
        <v>2.64</v>
      </c>
      <c r="J437" s="14">
        <v>215.22</v>
      </c>
      <c r="K437" s="18">
        <v>111335.49</v>
      </c>
    </row>
    <row r="438" spans="1:11" ht="14.15" customHeight="1" x14ac:dyDescent="0.3">
      <c r="A438" s="48">
        <v>664</v>
      </c>
      <c r="B438" s="48" t="s">
        <v>116</v>
      </c>
      <c r="C438" s="48" t="s">
        <v>112</v>
      </c>
      <c r="D438" s="11">
        <v>2024</v>
      </c>
      <c r="E438" s="17">
        <v>600936.19999999995</v>
      </c>
      <c r="F438" s="12">
        <v>0</v>
      </c>
      <c r="G438" s="20">
        <v>-43617.06</v>
      </c>
      <c r="H438" s="17">
        <v>364295.09</v>
      </c>
      <c r="I438" s="21">
        <v>-276.7</v>
      </c>
      <c r="J438" s="14">
        <v>260.75</v>
      </c>
      <c r="K438" s="18">
        <v>193040</v>
      </c>
    </row>
    <row r="439" spans="1:11" ht="14.15" customHeight="1" x14ac:dyDescent="0.3">
      <c r="A439" s="48">
        <v>664</v>
      </c>
      <c r="B439" s="48" t="s">
        <v>116</v>
      </c>
      <c r="C439" s="48" t="s">
        <v>112</v>
      </c>
      <c r="D439" s="11">
        <v>2025</v>
      </c>
      <c r="E439" s="17">
        <v>61759219.590000004</v>
      </c>
      <c r="F439" s="17">
        <v>20154.5</v>
      </c>
      <c r="G439" s="20">
        <v>-66482.37</v>
      </c>
      <c r="H439" s="17">
        <v>59467870.149999999</v>
      </c>
      <c r="I439" s="49">
        <v>1578068.59</v>
      </c>
      <c r="J439" s="14">
        <v>299.83</v>
      </c>
      <c r="K439" s="18">
        <v>666653.15</v>
      </c>
    </row>
    <row r="440" spans="1:11" ht="15" customHeight="1" x14ac:dyDescent="0.3">
      <c r="A440" s="48">
        <v>665</v>
      </c>
      <c r="B440" s="48" t="s">
        <v>117</v>
      </c>
      <c r="C440" s="48" t="s">
        <v>112</v>
      </c>
      <c r="D440" s="11">
        <v>2012</v>
      </c>
      <c r="E440" s="12">
        <v>3</v>
      </c>
      <c r="F440" s="12">
        <v>0</v>
      </c>
      <c r="G440" s="13">
        <v>0</v>
      </c>
      <c r="H440" s="12">
        <v>0</v>
      </c>
      <c r="I440" s="13">
        <v>0</v>
      </c>
      <c r="J440" s="14">
        <v>0.05</v>
      </c>
      <c r="K440" s="16">
        <v>2.95</v>
      </c>
    </row>
    <row r="441" spans="1:11" ht="15" customHeight="1" x14ac:dyDescent="0.3">
      <c r="A441" s="48">
        <v>665</v>
      </c>
      <c r="B441" s="48" t="s">
        <v>117</v>
      </c>
      <c r="C441" s="48" t="s">
        <v>112</v>
      </c>
      <c r="D441" s="11">
        <v>2013</v>
      </c>
      <c r="E441" s="12">
        <v>10.75</v>
      </c>
      <c r="F441" s="12">
        <v>0</v>
      </c>
      <c r="G441" s="13">
        <v>0</v>
      </c>
      <c r="H441" s="12">
        <v>0</v>
      </c>
      <c r="I441" s="13">
        <v>0</v>
      </c>
      <c r="J441" s="14">
        <v>0.16</v>
      </c>
      <c r="K441" s="16">
        <v>10.59</v>
      </c>
    </row>
    <row r="442" spans="1:11" ht="15" customHeight="1" x14ac:dyDescent="0.3">
      <c r="A442" s="48">
        <v>665</v>
      </c>
      <c r="B442" s="48" t="s">
        <v>117</v>
      </c>
      <c r="C442" s="48" t="s">
        <v>112</v>
      </c>
      <c r="D442" s="11">
        <v>2014</v>
      </c>
      <c r="E442" s="12">
        <v>37.39</v>
      </c>
      <c r="F442" s="12">
        <v>0</v>
      </c>
      <c r="G442" s="13">
        <v>0</v>
      </c>
      <c r="H442" s="12">
        <v>3.45</v>
      </c>
      <c r="I442" s="13">
        <v>0</v>
      </c>
      <c r="J442" s="14">
        <v>0.4</v>
      </c>
      <c r="K442" s="16">
        <v>33.54</v>
      </c>
    </row>
    <row r="443" spans="1:11" ht="14.15" customHeight="1" x14ac:dyDescent="0.3">
      <c r="A443" s="48">
        <v>665</v>
      </c>
      <c r="B443" s="48" t="s">
        <v>117</v>
      </c>
      <c r="C443" s="48" t="s">
        <v>112</v>
      </c>
      <c r="D443" s="11">
        <v>2015</v>
      </c>
      <c r="E443" s="12">
        <v>54.91</v>
      </c>
      <c r="F443" s="12">
        <v>0</v>
      </c>
      <c r="G443" s="13">
        <v>0</v>
      </c>
      <c r="H443" s="12">
        <v>7.73</v>
      </c>
      <c r="I443" s="13">
        <v>0</v>
      </c>
      <c r="J443" s="14">
        <v>1.31</v>
      </c>
      <c r="K443" s="16">
        <v>45.87</v>
      </c>
    </row>
    <row r="444" spans="1:11" ht="15" customHeight="1" x14ac:dyDescent="0.3">
      <c r="A444" s="48">
        <v>665</v>
      </c>
      <c r="B444" s="48" t="s">
        <v>117</v>
      </c>
      <c r="C444" s="48" t="s">
        <v>112</v>
      </c>
      <c r="D444" s="11">
        <v>2016</v>
      </c>
      <c r="E444" s="12">
        <v>128.06</v>
      </c>
      <c r="F444" s="12">
        <v>0</v>
      </c>
      <c r="G444" s="13">
        <v>0</v>
      </c>
      <c r="H444" s="12">
        <v>11</v>
      </c>
      <c r="I444" s="13">
        <v>0</v>
      </c>
      <c r="J444" s="14">
        <v>32.729999999999997</v>
      </c>
      <c r="K444" s="16">
        <v>84.33</v>
      </c>
    </row>
    <row r="445" spans="1:11" ht="14.15" customHeight="1" x14ac:dyDescent="0.3">
      <c r="A445" s="48">
        <v>665</v>
      </c>
      <c r="B445" s="48" t="s">
        <v>117</v>
      </c>
      <c r="C445" s="48" t="s">
        <v>112</v>
      </c>
      <c r="D445" s="11">
        <v>2017</v>
      </c>
      <c r="E445" s="12">
        <v>190.68</v>
      </c>
      <c r="F445" s="12">
        <v>0</v>
      </c>
      <c r="G445" s="13">
        <v>0</v>
      </c>
      <c r="H445" s="12">
        <v>14.93</v>
      </c>
      <c r="I445" s="13">
        <v>0</v>
      </c>
      <c r="J445" s="14">
        <v>3.32</v>
      </c>
      <c r="K445" s="16">
        <v>172.43</v>
      </c>
    </row>
    <row r="446" spans="1:11" ht="15" customHeight="1" x14ac:dyDescent="0.3">
      <c r="A446" s="48">
        <v>665</v>
      </c>
      <c r="B446" s="48" t="s">
        <v>117</v>
      </c>
      <c r="C446" s="48" t="s">
        <v>112</v>
      </c>
      <c r="D446" s="11">
        <v>2018</v>
      </c>
      <c r="E446" s="12">
        <v>507.69</v>
      </c>
      <c r="F446" s="12">
        <v>0</v>
      </c>
      <c r="G446" s="13">
        <v>0</v>
      </c>
      <c r="H446" s="12">
        <v>33.99</v>
      </c>
      <c r="I446" s="13">
        <v>0</v>
      </c>
      <c r="J446" s="14">
        <v>137.91999999999999</v>
      </c>
      <c r="K446" s="16">
        <v>335.78</v>
      </c>
    </row>
    <row r="447" spans="1:11" ht="14.15" customHeight="1" x14ac:dyDescent="0.3">
      <c r="A447" s="48">
        <v>665</v>
      </c>
      <c r="B447" s="48" t="s">
        <v>117</v>
      </c>
      <c r="C447" s="48" t="s">
        <v>112</v>
      </c>
      <c r="D447" s="11">
        <v>2019</v>
      </c>
      <c r="E447" s="17">
        <v>1047.33</v>
      </c>
      <c r="F447" s="12">
        <v>0</v>
      </c>
      <c r="G447" s="21">
        <v>-97.74</v>
      </c>
      <c r="H447" s="12">
        <v>135.80000000000001</v>
      </c>
      <c r="I447" s="21">
        <v>-0.36</v>
      </c>
      <c r="J447" s="14">
        <v>47.74</v>
      </c>
      <c r="K447" s="16">
        <v>766.41</v>
      </c>
    </row>
    <row r="448" spans="1:11" ht="15" customHeight="1" x14ac:dyDescent="0.3">
      <c r="A448" s="48">
        <v>665</v>
      </c>
      <c r="B448" s="48" t="s">
        <v>117</v>
      </c>
      <c r="C448" s="48" t="s">
        <v>112</v>
      </c>
      <c r="D448" s="11">
        <v>2020</v>
      </c>
      <c r="E448" s="17">
        <v>1393.3</v>
      </c>
      <c r="F448" s="12">
        <v>0</v>
      </c>
      <c r="G448" s="21">
        <v>-320.51</v>
      </c>
      <c r="H448" s="12">
        <v>91.34</v>
      </c>
      <c r="I448" s="13">
        <v>0.74</v>
      </c>
      <c r="J448" s="14">
        <v>23.3</v>
      </c>
      <c r="K448" s="16">
        <v>957.41</v>
      </c>
    </row>
    <row r="449" spans="1:11" ht="14.15" customHeight="1" x14ac:dyDescent="0.3">
      <c r="A449" s="48">
        <v>665</v>
      </c>
      <c r="B449" s="48" t="s">
        <v>117</v>
      </c>
      <c r="C449" s="48" t="s">
        <v>112</v>
      </c>
      <c r="D449" s="11">
        <v>2021</v>
      </c>
      <c r="E449" s="17">
        <v>4211.2299999999996</v>
      </c>
      <c r="F449" s="12">
        <v>0</v>
      </c>
      <c r="G449" s="21">
        <v>-706.31</v>
      </c>
      <c r="H449" s="17">
        <v>1651.13</v>
      </c>
      <c r="I449" s="21">
        <v>-7.61</v>
      </c>
      <c r="J449" s="14">
        <v>31</v>
      </c>
      <c r="K449" s="18">
        <v>1830.4</v>
      </c>
    </row>
    <row r="450" spans="1:11" ht="15" customHeight="1" x14ac:dyDescent="0.3">
      <c r="A450" s="48">
        <v>665</v>
      </c>
      <c r="B450" s="48" t="s">
        <v>117</v>
      </c>
      <c r="C450" s="48" t="s">
        <v>112</v>
      </c>
      <c r="D450" s="11">
        <v>2022</v>
      </c>
      <c r="E450" s="17">
        <v>11184.7</v>
      </c>
      <c r="F450" s="12">
        <v>0</v>
      </c>
      <c r="G450" s="21">
        <v>-562.45000000000005</v>
      </c>
      <c r="H450" s="17">
        <v>4677.3100000000004</v>
      </c>
      <c r="I450" s="13">
        <v>0.24</v>
      </c>
      <c r="J450" s="14">
        <v>23.55</v>
      </c>
      <c r="K450" s="18">
        <v>5921.15</v>
      </c>
    </row>
    <row r="451" spans="1:11" ht="15" customHeight="1" x14ac:dyDescent="0.3">
      <c r="A451" s="48">
        <v>665</v>
      </c>
      <c r="B451" s="48" t="s">
        <v>117</v>
      </c>
      <c r="C451" s="48" t="s">
        <v>112</v>
      </c>
      <c r="D451" s="11">
        <v>2023</v>
      </c>
      <c r="E451" s="17">
        <v>22172.76</v>
      </c>
      <c r="F451" s="12">
        <v>27.11</v>
      </c>
      <c r="G451" s="21">
        <v>-946.7</v>
      </c>
      <c r="H451" s="17">
        <v>7469.82</v>
      </c>
      <c r="I451" s="13">
        <v>0.32</v>
      </c>
      <c r="J451" s="14">
        <v>26.59</v>
      </c>
      <c r="K451" s="18">
        <v>13756.44</v>
      </c>
    </row>
    <row r="452" spans="1:11" ht="14.15" customHeight="1" x14ac:dyDescent="0.3">
      <c r="A452" s="48">
        <v>665</v>
      </c>
      <c r="B452" s="48" t="s">
        <v>117</v>
      </c>
      <c r="C452" s="48" t="s">
        <v>112</v>
      </c>
      <c r="D452" s="11">
        <v>2024</v>
      </c>
      <c r="E452" s="17">
        <v>76701.89</v>
      </c>
      <c r="F452" s="12">
        <v>0</v>
      </c>
      <c r="G452" s="20">
        <v>-5567.16</v>
      </c>
      <c r="H452" s="17">
        <v>46497.64</v>
      </c>
      <c r="I452" s="21">
        <v>-35.31</v>
      </c>
      <c r="J452" s="14">
        <v>33.28</v>
      </c>
      <c r="K452" s="18">
        <v>24639.119999999999</v>
      </c>
    </row>
    <row r="453" spans="1:11" ht="14.15" customHeight="1" x14ac:dyDescent="0.3">
      <c r="A453" s="48">
        <v>665</v>
      </c>
      <c r="B453" s="48" t="s">
        <v>117</v>
      </c>
      <c r="C453" s="48" t="s">
        <v>112</v>
      </c>
      <c r="D453" s="11">
        <v>2025</v>
      </c>
      <c r="E453" s="17">
        <v>6779224.8099999996</v>
      </c>
      <c r="F453" s="17">
        <v>2212.3200000000002</v>
      </c>
      <c r="G453" s="20">
        <v>-7297.69</v>
      </c>
      <c r="H453" s="17">
        <v>6527706.54</v>
      </c>
      <c r="I453" s="49">
        <v>173222.44</v>
      </c>
      <c r="J453" s="14">
        <v>32.909999999999997</v>
      </c>
      <c r="K453" s="18">
        <v>73177.55</v>
      </c>
    </row>
    <row r="454" spans="1:11" ht="15" customHeight="1" x14ac:dyDescent="0.3">
      <c r="A454" s="48">
        <v>666</v>
      </c>
      <c r="B454" s="48" t="s">
        <v>118</v>
      </c>
      <c r="C454" s="48" t="s">
        <v>112</v>
      </c>
      <c r="D454" s="11">
        <v>1983</v>
      </c>
      <c r="E454" s="12">
        <v>0.41</v>
      </c>
      <c r="F454" s="12">
        <v>0</v>
      </c>
      <c r="G454" s="13">
        <v>0</v>
      </c>
      <c r="H454" s="12">
        <v>0.41</v>
      </c>
      <c r="I454" s="13">
        <v>0</v>
      </c>
      <c r="J454" s="14">
        <v>0</v>
      </c>
      <c r="K454" s="16">
        <v>0</v>
      </c>
    </row>
    <row r="455" spans="1:11" ht="15" customHeight="1" x14ac:dyDescent="0.3">
      <c r="A455" s="48">
        <v>666</v>
      </c>
      <c r="B455" s="48" t="s">
        <v>118</v>
      </c>
      <c r="C455" s="48" t="s">
        <v>112</v>
      </c>
      <c r="D455" s="11">
        <v>1984</v>
      </c>
      <c r="E455" s="12">
        <v>1.74</v>
      </c>
      <c r="F455" s="12">
        <v>0</v>
      </c>
      <c r="G455" s="13">
        <v>0</v>
      </c>
      <c r="H455" s="12">
        <v>1.74</v>
      </c>
      <c r="I455" s="13">
        <v>0</v>
      </c>
      <c r="J455" s="14">
        <v>0</v>
      </c>
      <c r="K455" s="16">
        <v>0</v>
      </c>
    </row>
    <row r="456" spans="1:11" ht="15" customHeight="1" x14ac:dyDescent="0.3">
      <c r="A456" s="48">
        <v>666</v>
      </c>
      <c r="B456" s="48" t="s">
        <v>118</v>
      </c>
      <c r="C456" s="48" t="s">
        <v>112</v>
      </c>
      <c r="D456" s="11">
        <v>1985</v>
      </c>
      <c r="E456" s="12">
        <v>2.42</v>
      </c>
      <c r="F456" s="12">
        <v>0</v>
      </c>
      <c r="G456" s="13">
        <v>0</v>
      </c>
      <c r="H456" s="12">
        <v>1.88</v>
      </c>
      <c r="I456" s="13">
        <v>0</v>
      </c>
      <c r="J456" s="14">
        <v>0</v>
      </c>
      <c r="K456" s="16">
        <v>0.54</v>
      </c>
    </row>
    <row r="457" spans="1:11" ht="14.15" customHeight="1" x14ac:dyDescent="0.3">
      <c r="A457" s="48">
        <v>666</v>
      </c>
      <c r="B457" s="48" t="s">
        <v>118</v>
      </c>
      <c r="C457" s="48" t="s">
        <v>112</v>
      </c>
      <c r="D457" s="11">
        <v>1986</v>
      </c>
      <c r="E457" s="12">
        <v>2.7</v>
      </c>
      <c r="F457" s="12">
        <v>0</v>
      </c>
      <c r="G457" s="13">
        <v>0</v>
      </c>
      <c r="H457" s="12">
        <v>1.93</v>
      </c>
      <c r="I457" s="13">
        <v>0</v>
      </c>
      <c r="J457" s="14">
        <v>0</v>
      </c>
      <c r="K457" s="16">
        <v>0.77</v>
      </c>
    </row>
    <row r="458" spans="1:11" ht="15" customHeight="1" x14ac:dyDescent="0.3">
      <c r="A458" s="48">
        <v>666</v>
      </c>
      <c r="B458" s="48" t="s">
        <v>118</v>
      </c>
      <c r="C458" s="48" t="s">
        <v>112</v>
      </c>
      <c r="D458" s="11">
        <v>1987</v>
      </c>
      <c r="E458" s="12">
        <v>3.42</v>
      </c>
      <c r="F458" s="12">
        <v>0</v>
      </c>
      <c r="G458" s="13">
        <v>0</v>
      </c>
      <c r="H458" s="12">
        <v>2.36</v>
      </c>
      <c r="I458" s="13">
        <v>0</v>
      </c>
      <c r="J458" s="14">
        <v>0</v>
      </c>
      <c r="K458" s="16">
        <v>1.06</v>
      </c>
    </row>
    <row r="459" spans="1:11" ht="14.15" customHeight="1" x14ac:dyDescent="0.3">
      <c r="A459" s="48">
        <v>666</v>
      </c>
      <c r="B459" s="48" t="s">
        <v>118</v>
      </c>
      <c r="C459" s="48" t="s">
        <v>112</v>
      </c>
      <c r="D459" s="11">
        <v>1988</v>
      </c>
      <c r="E459" s="12">
        <v>1.1299999999999999</v>
      </c>
      <c r="F459" s="12">
        <v>0</v>
      </c>
      <c r="G459" s="13">
        <v>0</v>
      </c>
      <c r="H459" s="12">
        <v>0</v>
      </c>
      <c r="I459" s="13">
        <v>0</v>
      </c>
      <c r="J459" s="14">
        <v>0</v>
      </c>
      <c r="K459" s="16">
        <v>1.1299999999999999</v>
      </c>
    </row>
    <row r="460" spans="1:11" ht="15" customHeight="1" x14ac:dyDescent="0.3">
      <c r="A460" s="48">
        <v>666</v>
      </c>
      <c r="B460" s="48" t="s">
        <v>118</v>
      </c>
      <c r="C460" s="48" t="s">
        <v>112</v>
      </c>
      <c r="D460" s="11">
        <v>1989</v>
      </c>
      <c r="E460" s="12">
        <v>1.1000000000000001</v>
      </c>
      <c r="F460" s="12">
        <v>0</v>
      </c>
      <c r="G460" s="13">
        <v>0</v>
      </c>
      <c r="H460" s="12">
        <v>0</v>
      </c>
      <c r="I460" s="13">
        <v>0</v>
      </c>
      <c r="J460" s="14">
        <v>0</v>
      </c>
      <c r="K460" s="16">
        <v>1.1000000000000001</v>
      </c>
    </row>
    <row r="461" spans="1:11" ht="14.15" customHeight="1" x14ac:dyDescent="0.3">
      <c r="A461" s="48">
        <v>666</v>
      </c>
      <c r="B461" s="48" t="s">
        <v>118</v>
      </c>
      <c r="C461" s="48" t="s">
        <v>112</v>
      </c>
      <c r="D461" s="11">
        <v>1990</v>
      </c>
      <c r="E461" s="12">
        <v>1.07</v>
      </c>
      <c r="F461" s="12">
        <v>0</v>
      </c>
      <c r="G461" s="13">
        <v>0</v>
      </c>
      <c r="H461" s="12">
        <v>0</v>
      </c>
      <c r="I461" s="13">
        <v>0</v>
      </c>
      <c r="J461" s="14">
        <v>0</v>
      </c>
      <c r="K461" s="16">
        <v>1.07</v>
      </c>
    </row>
    <row r="462" spans="1:11" ht="15" customHeight="1" x14ac:dyDescent="0.3">
      <c r="A462" s="48">
        <v>666</v>
      </c>
      <c r="B462" s="48" t="s">
        <v>118</v>
      </c>
      <c r="C462" s="48" t="s">
        <v>112</v>
      </c>
      <c r="D462" s="11">
        <v>1991</v>
      </c>
      <c r="E462" s="12">
        <v>0.92</v>
      </c>
      <c r="F462" s="12">
        <v>0</v>
      </c>
      <c r="G462" s="13">
        <v>0</v>
      </c>
      <c r="H462" s="12">
        <v>0</v>
      </c>
      <c r="I462" s="13">
        <v>0</v>
      </c>
      <c r="J462" s="14">
        <v>0</v>
      </c>
      <c r="K462" s="16">
        <v>0.92</v>
      </c>
    </row>
    <row r="463" spans="1:11" ht="14.15" customHeight="1" x14ac:dyDescent="0.3">
      <c r="A463" s="48">
        <v>666</v>
      </c>
      <c r="B463" s="48" t="s">
        <v>118</v>
      </c>
      <c r="C463" s="48" t="s">
        <v>112</v>
      </c>
      <c r="D463" s="11">
        <v>1992</v>
      </c>
      <c r="E463" s="12">
        <v>0.82</v>
      </c>
      <c r="F463" s="12">
        <v>0</v>
      </c>
      <c r="G463" s="13">
        <v>0</v>
      </c>
      <c r="H463" s="12">
        <v>0</v>
      </c>
      <c r="I463" s="13">
        <v>0</v>
      </c>
      <c r="J463" s="14">
        <v>0</v>
      </c>
      <c r="K463" s="16">
        <v>0.82</v>
      </c>
    </row>
    <row r="464" spans="1:11" ht="15" customHeight="1" x14ac:dyDescent="0.3">
      <c r="A464" s="48">
        <v>666</v>
      </c>
      <c r="B464" s="48" t="s">
        <v>118</v>
      </c>
      <c r="C464" s="48" t="s">
        <v>112</v>
      </c>
      <c r="D464" s="11">
        <v>1993</v>
      </c>
      <c r="E464" s="12">
        <v>0.71</v>
      </c>
      <c r="F464" s="12">
        <v>0</v>
      </c>
      <c r="G464" s="13">
        <v>0</v>
      </c>
      <c r="H464" s="12">
        <v>0</v>
      </c>
      <c r="I464" s="13">
        <v>0</v>
      </c>
      <c r="J464" s="14">
        <v>0</v>
      </c>
      <c r="K464" s="16">
        <v>0.71</v>
      </c>
    </row>
    <row r="465" spans="1:11" ht="15" customHeight="1" x14ac:dyDescent="0.3">
      <c r="A465" s="48">
        <v>666</v>
      </c>
      <c r="B465" s="48" t="s">
        <v>118</v>
      </c>
      <c r="C465" s="48" t="s">
        <v>112</v>
      </c>
      <c r="D465" s="11">
        <v>1994</v>
      </c>
      <c r="E465" s="12">
        <v>0</v>
      </c>
      <c r="F465" s="12">
        <v>0</v>
      </c>
      <c r="G465" s="13">
        <v>0</v>
      </c>
      <c r="H465" s="12">
        <v>0</v>
      </c>
      <c r="I465" s="13">
        <v>0</v>
      </c>
      <c r="J465" s="14">
        <v>0</v>
      </c>
      <c r="K465" s="16">
        <v>0</v>
      </c>
    </row>
    <row r="466" spans="1:11" ht="14.15" customHeight="1" x14ac:dyDescent="0.3">
      <c r="A466" s="48">
        <v>666</v>
      </c>
      <c r="B466" s="48" t="s">
        <v>118</v>
      </c>
      <c r="C466" s="48" t="s">
        <v>112</v>
      </c>
      <c r="D466" s="11">
        <v>1995</v>
      </c>
      <c r="E466" s="12">
        <v>1.18</v>
      </c>
      <c r="F466" s="12">
        <v>0</v>
      </c>
      <c r="G466" s="13">
        <v>0</v>
      </c>
      <c r="H466" s="12">
        <v>0</v>
      </c>
      <c r="I466" s="13">
        <v>0</v>
      </c>
      <c r="J466" s="14">
        <v>0</v>
      </c>
      <c r="K466" s="16">
        <v>1.18</v>
      </c>
    </row>
    <row r="467" spans="1:11" ht="15" customHeight="1" x14ac:dyDescent="0.3">
      <c r="A467" s="48">
        <v>666</v>
      </c>
      <c r="B467" s="48" t="s">
        <v>118</v>
      </c>
      <c r="C467" s="48" t="s">
        <v>112</v>
      </c>
      <c r="D467" s="11">
        <v>1996</v>
      </c>
      <c r="E467" s="12">
        <v>1.3</v>
      </c>
      <c r="F467" s="12">
        <v>0</v>
      </c>
      <c r="G467" s="13">
        <v>0</v>
      </c>
      <c r="H467" s="12">
        <v>0</v>
      </c>
      <c r="I467" s="13">
        <v>0</v>
      </c>
      <c r="J467" s="14">
        <v>0</v>
      </c>
      <c r="K467" s="16">
        <v>1.3</v>
      </c>
    </row>
    <row r="468" spans="1:11" ht="14.15" customHeight="1" x14ac:dyDescent="0.3">
      <c r="A468" s="48">
        <v>666</v>
      </c>
      <c r="B468" s="48" t="s">
        <v>118</v>
      </c>
      <c r="C468" s="48" t="s">
        <v>112</v>
      </c>
      <c r="D468" s="11">
        <v>1997</v>
      </c>
      <c r="E468" s="12">
        <v>1.43</v>
      </c>
      <c r="F468" s="12">
        <v>0</v>
      </c>
      <c r="G468" s="13">
        <v>0</v>
      </c>
      <c r="H468" s="12">
        <v>0</v>
      </c>
      <c r="I468" s="13">
        <v>0</v>
      </c>
      <c r="J468" s="14">
        <v>0</v>
      </c>
      <c r="K468" s="16">
        <v>1.43</v>
      </c>
    </row>
    <row r="469" spans="1:11" ht="15" customHeight="1" x14ac:dyDescent="0.3">
      <c r="A469" s="48">
        <v>666</v>
      </c>
      <c r="B469" s="48" t="s">
        <v>118</v>
      </c>
      <c r="C469" s="48" t="s">
        <v>112</v>
      </c>
      <c r="D469" s="11">
        <v>1998</v>
      </c>
      <c r="E469" s="12">
        <v>6.84</v>
      </c>
      <c r="F469" s="12">
        <v>0</v>
      </c>
      <c r="G469" s="13">
        <v>0</v>
      </c>
      <c r="H469" s="12">
        <v>0</v>
      </c>
      <c r="I469" s="13">
        <v>0</v>
      </c>
      <c r="J469" s="14">
        <v>0</v>
      </c>
      <c r="K469" s="16">
        <v>6.84</v>
      </c>
    </row>
    <row r="470" spans="1:11" ht="14.15" customHeight="1" x14ac:dyDescent="0.3">
      <c r="A470" s="48">
        <v>666</v>
      </c>
      <c r="B470" s="48" t="s">
        <v>118</v>
      </c>
      <c r="C470" s="48" t="s">
        <v>112</v>
      </c>
      <c r="D470" s="11">
        <v>1999</v>
      </c>
      <c r="E470" s="12">
        <v>10.16</v>
      </c>
      <c r="F470" s="12">
        <v>0</v>
      </c>
      <c r="G470" s="13">
        <v>0</v>
      </c>
      <c r="H470" s="12">
        <v>0</v>
      </c>
      <c r="I470" s="13">
        <v>0</v>
      </c>
      <c r="J470" s="14">
        <v>0</v>
      </c>
      <c r="K470" s="16">
        <v>10.16</v>
      </c>
    </row>
    <row r="471" spans="1:11" ht="15" customHeight="1" x14ac:dyDescent="0.3">
      <c r="A471" s="48">
        <v>666</v>
      </c>
      <c r="B471" s="48" t="s">
        <v>118</v>
      </c>
      <c r="C471" s="48" t="s">
        <v>112</v>
      </c>
      <c r="D471" s="11">
        <v>2000</v>
      </c>
      <c r="E471" s="12">
        <v>16.18</v>
      </c>
      <c r="F471" s="12">
        <v>0</v>
      </c>
      <c r="G471" s="13">
        <v>0</v>
      </c>
      <c r="H471" s="12">
        <v>0</v>
      </c>
      <c r="I471" s="13">
        <v>0</v>
      </c>
      <c r="J471" s="14">
        <v>0</v>
      </c>
      <c r="K471" s="16">
        <v>16.18</v>
      </c>
    </row>
    <row r="472" spans="1:11" ht="15" customHeight="1" x14ac:dyDescent="0.3">
      <c r="A472" s="48">
        <v>666</v>
      </c>
      <c r="B472" s="48" t="s">
        <v>118</v>
      </c>
      <c r="C472" s="48" t="s">
        <v>112</v>
      </c>
      <c r="D472" s="11">
        <v>2001</v>
      </c>
      <c r="E472" s="12">
        <v>11.38</v>
      </c>
      <c r="F472" s="12">
        <v>0</v>
      </c>
      <c r="G472" s="13">
        <v>0</v>
      </c>
      <c r="H472" s="12">
        <v>0</v>
      </c>
      <c r="I472" s="13">
        <v>0</v>
      </c>
      <c r="J472" s="14">
        <v>0</v>
      </c>
      <c r="K472" s="16">
        <v>11.38</v>
      </c>
    </row>
    <row r="473" spans="1:11" ht="14.15" customHeight="1" x14ac:dyDescent="0.3">
      <c r="A473" s="48">
        <v>666</v>
      </c>
      <c r="B473" s="48" t="s">
        <v>118</v>
      </c>
      <c r="C473" s="48" t="s">
        <v>112</v>
      </c>
      <c r="D473" s="11">
        <v>2002</v>
      </c>
      <c r="E473" s="12">
        <v>6.87</v>
      </c>
      <c r="F473" s="12">
        <v>0</v>
      </c>
      <c r="G473" s="13">
        <v>0</v>
      </c>
      <c r="H473" s="12">
        <v>0</v>
      </c>
      <c r="I473" s="13">
        <v>0</v>
      </c>
      <c r="J473" s="14">
        <v>0</v>
      </c>
      <c r="K473" s="16">
        <v>6.87</v>
      </c>
    </row>
    <row r="474" spans="1:11" ht="15" customHeight="1" x14ac:dyDescent="0.3">
      <c r="A474" s="48">
        <v>666</v>
      </c>
      <c r="B474" s="48" t="s">
        <v>118</v>
      </c>
      <c r="C474" s="48" t="s">
        <v>112</v>
      </c>
      <c r="D474" s="11">
        <v>2003</v>
      </c>
      <c r="E474" s="12">
        <v>5.85</v>
      </c>
      <c r="F474" s="12">
        <v>0</v>
      </c>
      <c r="G474" s="13">
        <v>0</v>
      </c>
      <c r="H474" s="12">
        <v>0</v>
      </c>
      <c r="I474" s="13">
        <v>0</v>
      </c>
      <c r="J474" s="14">
        <v>0.84</v>
      </c>
      <c r="K474" s="16">
        <v>5.01</v>
      </c>
    </row>
    <row r="475" spans="1:11" ht="14.15" customHeight="1" x14ac:dyDescent="0.3">
      <c r="A475" s="48">
        <v>666</v>
      </c>
      <c r="B475" s="48" t="s">
        <v>118</v>
      </c>
      <c r="C475" s="48" t="s">
        <v>112</v>
      </c>
      <c r="D475" s="11">
        <v>2004</v>
      </c>
      <c r="E475" s="12">
        <v>10.81</v>
      </c>
      <c r="F475" s="12">
        <v>0</v>
      </c>
      <c r="G475" s="13">
        <v>0</v>
      </c>
      <c r="H475" s="12">
        <v>0.19</v>
      </c>
      <c r="I475" s="13">
        <v>0</v>
      </c>
      <c r="J475" s="14">
        <v>1.62</v>
      </c>
      <c r="K475" s="16">
        <v>9</v>
      </c>
    </row>
    <row r="476" spans="1:11" ht="15" customHeight="1" x14ac:dyDescent="0.3">
      <c r="A476" s="48">
        <v>666</v>
      </c>
      <c r="B476" s="48" t="s">
        <v>118</v>
      </c>
      <c r="C476" s="48" t="s">
        <v>112</v>
      </c>
      <c r="D476" s="11">
        <v>2005</v>
      </c>
      <c r="E476" s="12">
        <v>14.93</v>
      </c>
      <c r="F476" s="12">
        <v>0</v>
      </c>
      <c r="G476" s="13">
        <v>0</v>
      </c>
      <c r="H476" s="12">
        <v>0.35</v>
      </c>
      <c r="I476" s="13">
        <v>0</v>
      </c>
      <c r="J476" s="14">
        <v>1.68</v>
      </c>
      <c r="K476" s="16">
        <v>12.9</v>
      </c>
    </row>
    <row r="477" spans="1:11" ht="14.15" customHeight="1" x14ac:dyDescent="0.3">
      <c r="A477" s="48">
        <v>666</v>
      </c>
      <c r="B477" s="48" t="s">
        <v>118</v>
      </c>
      <c r="C477" s="48" t="s">
        <v>112</v>
      </c>
      <c r="D477" s="11">
        <v>2006</v>
      </c>
      <c r="E477" s="12">
        <v>18.61</v>
      </c>
      <c r="F477" s="12">
        <v>0</v>
      </c>
      <c r="G477" s="13">
        <v>0</v>
      </c>
      <c r="H477" s="12">
        <v>1.46</v>
      </c>
      <c r="I477" s="13">
        <v>0</v>
      </c>
      <c r="J477" s="14">
        <v>2.12</v>
      </c>
      <c r="K477" s="16">
        <v>15.03</v>
      </c>
    </row>
    <row r="478" spans="1:11" ht="15" customHeight="1" x14ac:dyDescent="0.3">
      <c r="A478" s="48">
        <v>666</v>
      </c>
      <c r="B478" s="48" t="s">
        <v>118</v>
      </c>
      <c r="C478" s="48" t="s">
        <v>112</v>
      </c>
      <c r="D478" s="11">
        <v>2007</v>
      </c>
      <c r="E478" s="12">
        <v>19.11</v>
      </c>
      <c r="F478" s="12">
        <v>0</v>
      </c>
      <c r="G478" s="13">
        <v>0</v>
      </c>
      <c r="H478" s="12">
        <v>0.7</v>
      </c>
      <c r="I478" s="13">
        <v>0</v>
      </c>
      <c r="J478" s="14">
        <v>1.86</v>
      </c>
      <c r="K478" s="16">
        <v>16.55</v>
      </c>
    </row>
    <row r="479" spans="1:11" ht="14.15" customHeight="1" x14ac:dyDescent="0.3">
      <c r="A479" s="48">
        <v>666</v>
      </c>
      <c r="B479" s="48" t="s">
        <v>118</v>
      </c>
      <c r="C479" s="48" t="s">
        <v>112</v>
      </c>
      <c r="D479" s="11">
        <v>2008</v>
      </c>
      <c r="E479" s="12">
        <v>51.05</v>
      </c>
      <c r="F479" s="12">
        <v>0</v>
      </c>
      <c r="G479" s="13">
        <v>0</v>
      </c>
      <c r="H479" s="12">
        <v>6.73</v>
      </c>
      <c r="I479" s="13">
        <v>0</v>
      </c>
      <c r="J479" s="14">
        <v>10.28</v>
      </c>
      <c r="K479" s="16">
        <v>34.04</v>
      </c>
    </row>
    <row r="480" spans="1:11" ht="15" customHeight="1" x14ac:dyDescent="0.3">
      <c r="A480" s="48">
        <v>666</v>
      </c>
      <c r="B480" s="48" t="s">
        <v>118</v>
      </c>
      <c r="C480" s="48" t="s">
        <v>112</v>
      </c>
      <c r="D480" s="11">
        <v>2009</v>
      </c>
      <c r="E480" s="12">
        <v>99.93</v>
      </c>
      <c r="F480" s="12">
        <v>0</v>
      </c>
      <c r="G480" s="13">
        <v>0</v>
      </c>
      <c r="H480" s="12">
        <v>6.84</v>
      </c>
      <c r="I480" s="13">
        <v>0</v>
      </c>
      <c r="J480" s="14">
        <v>16.45</v>
      </c>
      <c r="K480" s="16">
        <v>76.64</v>
      </c>
    </row>
    <row r="481" spans="1:11" ht="15" customHeight="1" x14ac:dyDescent="0.3">
      <c r="A481" s="48">
        <v>666</v>
      </c>
      <c r="B481" s="48" t="s">
        <v>118</v>
      </c>
      <c r="C481" s="48" t="s">
        <v>112</v>
      </c>
      <c r="D481" s="11">
        <v>2010</v>
      </c>
      <c r="E481" s="12">
        <v>67.75</v>
      </c>
      <c r="F481" s="12">
        <v>0</v>
      </c>
      <c r="G481" s="13">
        <v>0</v>
      </c>
      <c r="H481" s="12">
        <v>6.07</v>
      </c>
      <c r="I481" s="13">
        <v>0</v>
      </c>
      <c r="J481" s="14">
        <v>1.58</v>
      </c>
      <c r="K481" s="16">
        <v>60.1</v>
      </c>
    </row>
    <row r="482" spans="1:11" ht="14.15" customHeight="1" x14ac:dyDescent="0.3">
      <c r="A482" s="48">
        <v>666</v>
      </c>
      <c r="B482" s="48" t="s">
        <v>118</v>
      </c>
      <c r="C482" s="48" t="s">
        <v>112</v>
      </c>
      <c r="D482" s="11">
        <v>2011</v>
      </c>
      <c r="E482" s="12">
        <v>137.76</v>
      </c>
      <c r="F482" s="12">
        <v>0</v>
      </c>
      <c r="G482" s="13">
        <v>0</v>
      </c>
      <c r="H482" s="12">
        <v>6.32</v>
      </c>
      <c r="I482" s="13">
        <v>0</v>
      </c>
      <c r="J482" s="14">
        <v>1.26</v>
      </c>
      <c r="K482" s="16">
        <v>130.18</v>
      </c>
    </row>
    <row r="483" spans="1:11" ht="15" customHeight="1" x14ac:dyDescent="0.3">
      <c r="A483" s="48">
        <v>666</v>
      </c>
      <c r="B483" s="48" t="s">
        <v>118</v>
      </c>
      <c r="C483" s="48" t="s">
        <v>112</v>
      </c>
      <c r="D483" s="11">
        <v>2012</v>
      </c>
      <c r="E483" s="12">
        <v>74.28</v>
      </c>
      <c r="F483" s="12">
        <v>0</v>
      </c>
      <c r="G483" s="13">
        <v>0</v>
      </c>
      <c r="H483" s="12">
        <v>0.02</v>
      </c>
      <c r="I483" s="13">
        <v>0</v>
      </c>
      <c r="J483" s="14">
        <v>1.26</v>
      </c>
      <c r="K483" s="16">
        <v>73</v>
      </c>
    </row>
    <row r="484" spans="1:11" ht="14.15" customHeight="1" x14ac:dyDescent="0.3">
      <c r="A484" s="48">
        <v>666</v>
      </c>
      <c r="B484" s="48" t="s">
        <v>118</v>
      </c>
      <c r="C484" s="48" t="s">
        <v>112</v>
      </c>
      <c r="D484" s="11">
        <v>2013</v>
      </c>
      <c r="E484" s="12">
        <v>83.29</v>
      </c>
      <c r="F484" s="12">
        <v>0</v>
      </c>
      <c r="G484" s="13">
        <v>0</v>
      </c>
      <c r="H484" s="12">
        <v>0.04</v>
      </c>
      <c r="I484" s="13">
        <v>0</v>
      </c>
      <c r="J484" s="14">
        <v>1.26</v>
      </c>
      <c r="K484" s="16">
        <v>81.99</v>
      </c>
    </row>
    <row r="485" spans="1:11" ht="15" customHeight="1" x14ac:dyDescent="0.3">
      <c r="A485" s="48">
        <v>666</v>
      </c>
      <c r="B485" s="48" t="s">
        <v>118</v>
      </c>
      <c r="C485" s="48" t="s">
        <v>112</v>
      </c>
      <c r="D485" s="11">
        <v>2014</v>
      </c>
      <c r="E485" s="12">
        <v>111.25</v>
      </c>
      <c r="F485" s="12">
        <v>0</v>
      </c>
      <c r="G485" s="13">
        <v>0</v>
      </c>
      <c r="H485" s="12">
        <v>10.24</v>
      </c>
      <c r="I485" s="13">
        <v>0</v>
      </c>
      <c r="J485" s="14">
        <v>1.18</v>
      </c>
      <c r="K485" s="16">
        <v>99.83</v>
      </c>
    </row>
    <row r="486" spans="1:11" ht="14.15" customHeight="1" x14ac:dyDescent="0.3">
      <c r="A486" s="48">
        <v>666</v>
      </c>
      <c r="B486" s="48" t="s">
        <v>118</v>
      </c>
      <c r="C486" s="48" t="s">
        <v>112</v>
      </c>
      <c r="D486" s="11">
        <v>2015</v>
      </c>
      <c r="E486" s="12">
        <v>97.63</v>
      </c>
      <c r="F486" s="12">
        <v>0</v>
      </c>
      <c r="G486" s="13">
        <v>0</v>
      </c>
      <c r="H486" s="12">
        <v>13.76</v>
      </c>
      <c r="I486" s="13">
        <v>0</v>
      </c>
      <c r="J486" s="14">
        <v>2.34</v>
      </c>
      <c r="K486" s="16">
        <v>81.53</v>
      </c>
    </row>
    <row r="487" spans="1:11" ht="15" customHeight="1" x14ac:dyDescent="0.3">
      <c r="A487" s="48">
        <v>666</v>
      </c>
      <c r="B487" s="48" t="s">
        <v>118</v>
      </c>
      <c r="C487" s="48" t="s">
        <v>112</v>
      </c>
      <c r="D487" s="11">
        <v>2016</v>
      </c>
      <c r="E487" s="12">
        <v>176.24</v>
      </c>
      <c r="F487" s="12">
        <v>0</v>
      </c>
      <c r="G487" s="13">
        <v>0</v>
      </c>
      <c r="H487" s="12">
        <v>15.17</v>
      </c>
      <c r="I487" s="13">
        <v>0</v>
      </c>
      <c r="J487" s="14">
        <v>45.05</v>
      </c>
      <c r="K487" s="16">
        <v>116.02</v>
      </c>
    </row>
    <row r="488" spans="1:11" ht="13.5" customHeight="1" x14ac:dyDescent="0.3">
      <c r="A488" s="48">
        <v>666</v>
      </c>
      <c r="B488" s="48" t="s">
        <v>118</v>
      </c>
      <c r="C488" s="48" t="s">
        <v>112</v>
      </c>
      <c r="D488" s="11">
        <v>2017</v>
      </c>
      <c r="E488" s="12">
        <v>181.65</v>
      </c>
      <c r="F488" s="12">
        <v>0</v>
      </c>
      <c r="G488" s="13">
        <v>0</v>
      </c>
      <c r="H488" s="12">
        <v>14.22</v>
      </c>
      <c r="I488" s="13">
        <v>0</v>
      </c>
      <c r="J488" s="14">
        <v>3.17</v>
      </c>
      <c r="K488" s="16">
        <v>164.26</v>
      </c>
    </row>
    <row r="489" spans="1:11" ht="13.5" customHeight="1" x14ac:dyDescent="0.3">
      <c r="A489" s="48">
        <v>666</v>
      </c>
      <c r="B489" s="48" t="s">
        <v>118</v>
      </c>
      <c r="C489" s="48" t="s">
        <v>112</v>
      </c>
      <c r="D489" s="11">
        <v>2018</v>
      </c>
      <c r="E489" s="12">
        <v>414.42</v>
      </c>
      <c r="F489" s="12">
        <v>0</v>
      </c>
      <c r="G489" s="13">
        <v>0</v>
      </c>
      <c r="H489" s="12">
        <v>27.74</v>
      </c>
      <c r="I489" s="13">
        <v>0</v>
      </c>
      <c r="J489" s="14">
        <v>112.59</v>
      </c>
      <c r="K489" s="16">
        <v>274.08999999999997</v>
      </c>
    </row>
    <row r="490" spans="1:11" ht="14.15" customHeight="1" x14ac:dyDescent="0.3">
      <c r="A490" s="48">
        <v>666</v>
      </c>
      <c r="B490" s="48" t="s">
        <v>118</v>
      </c>
      <c r="C490" s="48" t="s">
        <v>112</v>
      </c>
      <c r="D490" s="11">
        <v>2019</v>
      </c>
      <c r="E490" s="12">
        <v>806.18</v>
      </c>
      <c r="F490" s="12">
        <v>0</v>
      </c>
      <c r="G490" s="21">
        <v>-75.23</v>
      </c>
      <c r="H490" s="12">
        <v>104.53</v>
      </c>
      <c r="I490" s="21">
        <v>-0.28000000000000003</v>
      </c>
      <c r="J490" s="14">
        <v>36.75</v>
      </c>
      <c r="K490" s="16">
        <v>589.95000000000005</v>
      </c>
    </row>
    <row r="491" spans="1:11" ht="15" customHeight="1" x14ac:dyDescent="0.3">
      <c r="A491" s="48">
        <v>666</v>
      </c>
      <c r="B491" s="48" t="s">
        <v>118</v>
      </c>
      <c r="C491" s="48" t="s">
        <v>112</v>
      </c>
      <c r="D491" s="11">
        <v>2020</v>
      </c>
      <c r="E491" s="12">
        <v>977.83</v>
      </c>
      <c r="F491" s="12">
        <v>0</v>
      </c>
      <c r="G491" s="21">
        <v>-224.93</v>
      </c>
      <c r="H491" s="12">
        <v>64.11</v>
      </c>
      <c r="I491" s="13">
        <v>0.52</v>
      </c>
      <c r="J491" s="14">
        <v>16.350000000000001</v>
      </c>
      <c r="K491" s="16">
        <v>671.92</v>
      </c>
    </row>
    <row r="492" spans="1:11" ht="15" customHeight="1" x14ac:dyDescent="0.3">
      <c r="A492" s="48">
        <v>666</v>
      </c>
      <c r="B492" s="48" t="s">
        <v>118</v>
      </c>
      <c r="C492" s="48" t="s">
        <v>112</v>
      </c>
      <c r="D492" s="11">
        <v>2021</v>
      </c>
      <c r="E492" s="17">
        <v>2872.97</v>
      </c>
      <c r="F492" s="12">
        <v>0</v>
      </c>
      <c r="G492" s="21">
        <v>-481.87</v>
      </c>
      <c r="H492" s="17">
        <v>1126.44</v>
      </c>
      <c r="I492" s="21">
        <v>-5.19</v>
      </c>
      <c r="J492" s="14">
        <v>21.15</v>
      </c>
      <c r="K492" s="18">
        <v>1248.7</v>
      </c>
    </row>
    <row r="493" spans="1:11" ht="14.15" customHeight="1" x14ac:dyDescent="0.3">
      <c r="A493" s="48">
        <v>666</v>
      </c>
      <c r="B493" s="48" t="s">
        <v>118</v>
      </c>
      <c r="C493" s="48" t="s">
        <v>112</v>
      </c>
      <c r="D493" s="11">
        <v>2022</v>
      </c>
      <c r="E493" s="17">
        <v>7420.04</v>
      </c>
      <c r="F493" s="12">
        <v>0</v>
      </c>
      <c r="G493" s="21">
        <v>-373.12</v>
      </c>
      <c r="H493" s="17">
        <v>3102.95</v>
      </c>
      <c r="I493" s="13">
        <v>0.15</v>
      </c>
      <c r="J493" s="14">
        <v>15.61</v>
      </c>
      <c r="K493" s="18">
        <v>3928.21</v>
      </c>
    </row>
    <row r="494" spans="1:11" ht="15" customHeight="1" x14ac:dyDescent="0.3">
      <c r="A494" s="48">
        <v>666</v>
      </c>
      <c r="B494" s="48" t="s">
        <v>118</v>
      </c>
      <c r="C494" s="48" t="s">
        <v>112</v>
      </c>
      <c r="D494" s="11">
        <v>2023</v>
      </c>
      <c r="E494" s="17">
        <v>14089.88</v>
      </c>
      <c r="F494" s="12">
        <v>17.23</v>
      </c>
      <c r="G494" s="21">
        <v>-601.59</v>
      </c>
      <c r="H494" s="17">
        <v>4746.74</v>
      </c>
      <c r="I494" s="13">
        <v>0.2</v>
      </c>
      <c r="J494" s="14">
        <v>16.899999999999999</v>
      </c>
      <c r="K494" s="18">
        <v>8741.68</v>
      </c>
    </row>
    <row r="495" spans="1:11" ht="14.15" customHeight="1" x14ac:dyDescent="0.3">
      <c r="A495" s="48">
        <v>666</v>
      </c>
      <c r="B495" s="48" t="s">
        <v>118</v>
      </c>
      <c r="C495" s="48" t="s">
        <v>112</v>
      </c>
      <c r="D495" s="11">
        <v>2024</v>
      </c>
      <c r="E495" s="17">
        <v>58585.1</v>
      </c>
      <c r="F495" s="12">
        <v>0</v>
      </c>
      <c r="G495" s="20">
        <v>-4252.2</v>
      </c>
      <c r="H495" s="17">
        <v>35515.03</v>
      </c>
      <c r="I495" s="21">
        <v>-26.97</v>
      </c>
      <c r="J495" s="14">
        <v>25.42</v>
      </c>
      <c r="K495" s="18">
        <v>18819.419999999998</v>
      </c>
    </row>
    <row r="496" spans="1:11" ht="14.15" customHeight="1" x14ac:dyDescent="0.3">
      <c r="A496" s="48">
        <v>666</v>
      </c>
      <c r="B496" s="48" t="s">
        <v>118</v>
      </c>
      <c r="C496" s="48" t="s">
        <v>112</v>
      </c>
      <c r="D496" s="11">
        <v>2025</v>
      </c>
      <c r="E496" s="17">
        <v>6100422.1900000004</v>
      </c>
      <c r="F496" s="17">
        <v>1990.81</v>
      </c>
      <c r="G496" s="20">
        <v>-6566.95</v>
      </c>
      <c r="H496" s="17">
        <v>5874088.4000000004</v>
      </c>
      <c r="I496" s="49">
        <v>155877.70000000001</v>
      </c>
      <c r="J496" s="14">
        <v>29.62</v>
      </c>
      <c r="K496" s="18">
        <v>65850.33</v>
      </c>
    </row>
    <row r="497" spans="1:11" ht="15" customHeight="1" x14ac:dyDescent="0.3">
      <c r="A497" s="48">
        <v>667</v>
      </c>
      <c r="B497" s="48" t="s">
        <v>119</v>
      </c>
      <c r="C497" s="48" t="s">
        <v>112</v>
      </c>
      <c r="D497" s="11">
        <v>2020</v>
      </c>
      <c r="E497" s="12">
        <v>0</v>
      </c>
      <c r="F497" s="12">
        <v>0</v>
      </c>
      <c r="G497" s="13">
        <v>0</v>
      </c>
      <c r="H497" s="12">
        <v>0</v>
      </c>
      <c r="I497" s="13">
        <v>0</v>
      </c>
      <c r="J497" s="14">
        <v>0</v>
      </c>
      <c r="K497" s="16">
        <v>0</v>
      </c>
    </row>
    <row r="498" spans="1:11" ht="15" customHeight="1" x14ac:dyDescent="0.3">
      <c r="A498" s="48">
        <v>667</v>
      </c>
      <c r="B498" s="48" t="s">
        <v>119</v>
      </c>
      <c r="C498" s="48" t="s">
        <v>112</v>
      </c>
      <c r="D498" s="11">
        <v>2021</v>
      </c>
      <c r="E498" s="12">
        <v>96.04</v>
      </c>
      <c r="F498" s="12">
        <v>0</v>
      </c>
      <c r="G498" s="21">
        <v>-16.11</v>
      </c>
      <c r="H498" s="12">
        <v>37.65</v>
      </c>
      <c r="I498" s="21">
        <v>-0.17</v>
      </c>
      <c r="J498" s="14">
        <v>0.71</v>
      </c>
      <c r="K498" s="16">
        <v>41.74</v>
      </c>
    </row>
    <row r="499" spans="1:11" ht="15" customHeight="1" x14ac:dyDescent="0.3">
      <c r="A499" s="48">
        <v>667</v>
      </c>
      <c r="B499" s="48" t="s">
        <v>119</v>
      </c>
      <c r="C499" s="48" t="s">
        <v>112</v>
      </c>
      <c r="D499" s="11">
        <v>2022</v>
      </c>
      <c r="E499" s="12">
        <v>375.91</v>
      </c>
      <c r="F499" s="12">
        <v>0</v>
      </c>
      <c r="G499" s="21">
        <v>-18.899999999999999</v>
      </c>
      <c r="H499" s="12">
        <v>157.19999999999999</v>
      </c>
      <c r="I499" s="13">
        <v>0.01</v>
      </c>
      <c r="J499" s="14">
        <v>0.79</v>
      </c>
      <c r="K499" s="16">
        <v>199.01</v>
      </c>
    </row>
    <row r="500" spans="1:11" ht="14.15" customHeight="1" x14ac:dyDescent="0.3">
      <c r="A500" s="48">
        <v>667</v>
      </c>
      <c r="B500" s="48" t="s">
        <v>119</v>
      </c>
      <c r="C500" s="48" t="s">
        <v>112</v>
      </c>
      <c r="D500" s="11">
        <v>2023</v>
      </c>
      <c r="E500" s="17">
        <v>1211.75</v>
      </c>
      <c r="F500" s="12">
        <v>1.48</v>
      </c>
      <c r="G500" s="21">
        <v>-51.74</v>
      </c>
      <c r="H500" s="12">
        <v>408.22</v>
      </c>
      <c r="I500" s="13">
        <v>0.02</v>
      </c>
      <c r="J500" s="14">
        <v>1.46</v>
      </c>
      <c r="K500" s="16">
        <v>751.79</v>
      </c>
    </row>
    <row r="501" spans="1:11" ht="15" customHeight="1" x14ac:dyDescent="0.3">
      <c r="A501" s="48">
        <v>667</v>
      </c>
      <c r="B501" s="48" t="s">
        <v>119</v>
      </c>
      <c r="C501" s="48" t="s">
        <v>112</v>
      </c>
      <c r="D501" s="11">
        <v>2024</v>
      </c>
      <c r="E501" s="17">
        <v>6439.25</v>
      </c>
      <c r="F501" s="12">
        <v>0</v>
      </c>
      <c r="G501" s="21">
        <v>-467.38</v>
      </c>
      <c r="H501" s="17">
        <v>3903.54</v>
      </c>
      <c r="I501" s="21">
        <v>-2.97</v>
      </c>
      <c r="J501" s="14">
        <v>2.79</v>
      </c>
      <c r="K501" s="18">
        <v>2068.5100000000002</v>
      </c>
    </row>
    <row r="502" spans="1:11" ht="14.15" customHeight="1" x14ac:dyDescent="0.3">
      <c r="A502" s="48">
        <v>667</v>
      </c>
      <c r="B502" s="48" t="s">
        <v>119</v>
      </c>
      <c r="C502" s="48" t="s">
        <v>112</v>
      </c>
      <c r="D502" s="11">
        <v>2025</v>
      </c>
      <c r="E502" s="17">
        <v>747830.9</v>
      </c>
      <c r="F502" s="12">
        <v>244.04</v>
      </c>
      <c r="G502" s="21">
        <v>-805.02</v>
      </c>
      <c r="H502" s="17">
        <v>720085.37</v>
      </c>
      <c r="I502" s="49">
        <v>19108.55</v>
      </c>
      <c r="J502" s="14">
        <v>3.63</v>
      </c>
      <c r="K502" s="18">
        <v>8072.37</v>
      </c>
    </row>
    <row r="503" spans="1:11" ht="15" customHeight="1" x14ac:dyDescent="0.3">
      <c r="A503" s="48">
        <v>668</v>
      </c>
      <c r="B503" s="48" t="s">
        <v>120</v>
      </c>
      <c r="C503" s="48" t="s">
        <v>112</v>
      </c>
      <c r="D503" s="11">
        <v>1983</v>
      </c>
      <c r="E503" s="12">
        <v>0.83</v>
      </c>
      <c r="F503" s="12">
        <v>0</v>
      </c>
      <c r="G503" s="13">
        <v>0</v>
      </c>
      <c r="H503" s="12">
        <v>0.83</v>
      </c>
      <c r="I503" s="13">
        <v>0</v>
      </c>
      <c r="J503" s="14">
        <v>0</v>
      </c>
      <c r="K503" s="16">
        <v>0</v>
      </c>
    </row>
    <row r="504" spans="1:11" ht="15" customHeight="1" x14ac:dyDescent="0.3">
      <c r="A504" s="48">
        <v>668</v>
      </c>
      <c r="B504" s="48" t="s">
        <v>120</v>
      </c>
      <c r="C504" s="48" t="s">
        <v>112</v>
      </c>
      <c r="D504" s="11">
        <v>1984</v>
      </c>
      <c r="E504" s="12">
        <v>3.56</v>
      </c>
      <c r="F504" s="12">
        <v>0</v>
      </c>
      <c r="G504" s="13">
        <v>0</v>
      </c>
      <c r="H504" s="12">
        <v>3.56</v>
      </c>
      <c r="I504" s="13">
        <v>0</v>
      </c>
      <c r="J504" s="14">
        <v>0</v>
      </c>
      <c r="K504" s="16">
        <v>0</v>
      </c>
    </row>
    <row r="505" spans="1:11" ht="15" customHeight="1" x14ac:dyDescent="0.3">
      <c r="A505" s="48">
        <v>668</v>
      </c>
      <c r="B505" s="48" t="s">
        <v>120</v>
      </c>
      <c r="C505" s="48" t="s">
        <v>112</v>
      </c>
      <c r="D505" s="11">
        <v>1985</v>
      </c>
      <c r="E505" s="12">
        <v>4.95</v>
      </c>
      <c r="F505" s="12">
        <v>0</v>
      </c>
      <c r="G505" s="13">
        <v>0</v>
      </c>
      <c r="H505" s="12">
        <v>3.84</v>
      </c>
      <c r="I505" s="13">
        <v>0</v>
      </c>
      <c r="J505" s="14">
        <v>0</v>
      </c>
      <c r="K505" s="16">
        <v>1.1100000000000001</v>
      </c>
    </row>
    <row r="506" spans="1:11" ht="14.15" customHeight="1" x14ac:dyDescent="0.3">
      <c r="A506" s="48">
        <v>668</v>
      </c>
      <c r="B506" s="48" t="s">
        <v>120</v>
      </c>
      <c r="C506" s="48" t="s">
        <v>112</v>
      </c>
      <c r="D506" s="11">
        <v>1986</v>
      </c>
      <c r="E506" s="12">
        <v>5.53</v>
      </c>
      <c r="F506" s="12">
        <v>0</v>
      </c>
      <c r="G506" s="13">
        <v>0</v>
      </c>
      <c r="H506" s="12">
        <v>3.96</v>
      </c>
      <c r="I506" s="13">
        <v>0</v>
      </c>
      <c r="J506" s="14">
        <v>0</v>
      </c>
      <c r="K506" s="16">
        <v>1.57</v>
      </c>
    </row>
    <row r="507" spans="1:11" ht="15" customHeight="1" x14ac:dyDescent="0.3">
      <c r="A507" s="48">
        <v>668</v>
      </c>
      <c r="B507" s="48" t="s">
        <v>120</v>
      </c>
      <c r="C507" s="48" t="s">
        <v>112</v>
      </c>
      <c r="D507" s="11">
        <v>1987</v>
      </c>
      <c r="E507" s="12">
        <v>7</v>
      </c>
      <c r="F507" s="12">
        <v>0</v>
      </c>
      <c r="G507" s="13">
        <v>0</v>
      </c>
      <c r="H507" s="12">
        <v>4.83</v>
      </c>
      <c r="I507" s="13">
        <v>0</v>
      </c>
      <c r="J507" s="14">
        <v>0</v>
      </c>
      <c r="K507" s="16">
        <v>2.17</v>
      </c>
    </row>
    <row r="508" spans="1:11" ht="14.15" customHeight="1" x14ac:dyDescent="0.3">
      <c r="A508" s="48">
        <v>668</v>
      </c>
      <c r="B508" s="48" t="s">
        <v>120</v>
      </c>
      <c r="C508" s="48" t="s">
        <v>112</v>
      </c>
      <c r="D508" s="11">
        <v>1988</v>
      </c>
      <c r="E508" s="12">
        <v>2.2999999999999998</v>
      </c>
      <c r="F508" s="12">
        <v>0</v>
      </c>
      <c r="G508" s="13">
        <v>0</v>
      </c>
      <c r="H508" s="12">
        <v>0</v>
      </c>
      <c r="I508" s="13">
        <v>0</v>
      </c>
      <c r="J508" s="14">
        <v>0</v>
      </c>
      <c r="K508" s="16">
        <v>2.2999999999999998</v>
      </c>
    </row>
    <row r="509" spans="1:11" ht="15" customHeight="1" x14ac:dyDescent="0.3">
      <c r="A509" s="48">
        <v>668</v>
      </c>
      <c r="B509" s="48" t="s">
        <v>120</v>
      </c>
      <c r="C509" s="48" t="s">
        <v>112</v>
      </c>
      <c r="D509" s="11">
        <v>1989</v>
      </c>
      <c r="E509" s="12">
        <v>2.25</v>
      </c>
      <c r="F509" s="12">
        <v>0</v>
      </c>
      <c r="G509" s="13">
        <v>0</v>
      </c>
      <c r="H509" s="12">
        <v>0</v>
      </c>
      <c r="I509" s="13">
        <v>0</v>
      </c>
      <c r="J509" s="14">
        <v>0</v>
      </c>
      <c r="K509" s="16">
        <v>2.25</v>
      </c>
    </row>
    <row r="510" spans="1:11" ht="14.15" customHeight="1" x14ac:dyDescent="0.3">
      <c r="A510" s="48">
        <v>668</v>
      </c>
      <c r="B510" s="48" t="s">
        <v>120</v>
      </c>
      <c r="C510" s="48" t="s">
        <v>112</v>
      </c>
      <c r="D510" s="11">
        <v>1990</v>
      </c>
      <c r="E510" s="12">
        <v>2.19</v>
      </c>
      <c r="F510" s="12">
        <v>0</v>
      </c>
      <c r="G510" s="13">
        <v>0</v>
      </c>
      <c r="H510" s="12">
        <v>0</v>
      </c>
      <c r="I510" s="13">
        <v>0</v>
      </c>
      <c r="J510" s="14">
        <v>0</v>
      </c>
      <c r="K510" s="16">
        <v>2.19</v>
      </c>
    </row>
    <row r="511" spans="1:11" ht="15" customHeight="1" x14ac:dyDescent="0.3">
      <c r="A511" s="48">
        <v>668</v>
      </c>
      <c r="B511" s="48" t="s">
        <v>120</v>
      </c>
      <c r="C511" s="48" t="s">
        <v>112</v>
      </c>
      <c r="D511" s="11">
        <v>1991</v>
      </c>
      <c r="E511" s="12">
        <v>1.88</v>
      </c>
      <c r="F511" s="12">
        <v>0</v>
      </c>
      <c r="G511" s="13">
        <v>0</v>
      </c>
      <c r="H511" s="12">
        <v>0</v>
      </c>
      <c r="I511" s="13">
        <v>0</v>
      </c>
      <c r="J511" s="14">
        <v>0</v>
      </c>
      <c r="K511" s="16">
        <v>1.88</v>
      </c>
    </row>
    <row r="512" spans="1:11" ht="14.15" customHeight="1" x14ac:dyDescent="0.3">
      <c r="A512" s="48">
        <v>668</v>
      </c>
      <c r="B512" s="48" t="s">
        <v>120</v>
      </c>
      <c r="C512" s="48" t="s">
        <v>112</v>
      </c>
      <c r="D512" s="11">
        <v>1992</v>
      </c>
      <c r="E512" s="12">
        <v>1.68</v>
      </c>
      <c r="F512" s="12">
        <v>0</v>
      </c>
      <c r="G512" s="13">
        <v>0</v>
      </c>
      <c r="H512" s="12">
        <v>0</v>
      </c>
      <c r="I512" s="13">
        <v>0</v>
      </c>
      <c r="J512" s="14">
        <v>0</v>
      </c>
      <c r="K512" s="16">
        <v>1.68</v>
      </c>
    </row>
    <row r="513" spans="1:11" ht="15" customHeight="1" x14ac:dyDescent="0.3">
      <c r="A513" s="48">
        <v>668</v>
      </c>
      <c r="B513" s="48" t="s">
        <v>120</v>
      </c>
      <c r="C513" s="48" t="s">
        <v>112</v>
      </c>
      <c r="D513" s="11">
        <v>1993</v>
      </c>
      <c r="E513" s="12">
        <v>1.46</v>
      </c>
      <c r="F513" s="12">
        <v>0</v>
      </c>
      <c r="G513" s="13">
        <v>0</v>
      </c>
      <c r="H513" s="12">
        <v>0</v>
      </c>
      <c r="I513" s="13">
        <v>0</v>
      </c>
      <c r="J513" s="14">
        <v>0</v>
      </c>
      <c r="K513" s="16">
        <v>1.46</v>
      </c>
    </row>
    <row r="514" spans="1:11" ht="15" customHeight="1" x14ac:dyDescent="0.3">
      <c r="A514" s="48">
        <v>668</v>
      </c>
      <c r="B514" s="48" t="s">
        <v>120</v>
      </c>
      <c r="C514" s="48" t="s">
        <v>112</v>
      </c>
      <c r="D514" s="11">
        <v>1994</v>
      </c>
      <c r="E514" s="12">
        <v>0</v>
      </c>
      <c r="F514" s="12">
        <v>0</v>
      </c>
      <c r="G514" s="13">
        <v>0</v>
      </c>
      <c r="H514" s="12">
        <v>0</v>
      </c>
      <c r="I514" s="13">
        <v>0</v>
      </c>
      <c r="J514" s="14">
        <v>0</v>
      </c>
      <c r="K514" s="16">
        <v>0</v>
      </c>
    </row>
    <row r="515" spans="1:11" ht="14.15" customHeight="1" x14ac:dyDescent="0.3">
      <c r="A515" s="48">
        <v>668</v>
      </c>
      <c r="B515" s="48" t="s">
        <v>120</v>
      </c>
      <c r="C515" s="48" t="s">
        <v>112</v>
      </c>
      <c r="D515" s="11">
        <v>1995</v>
      </c>
      <c r="E515" s="12">
        <v>2.08</v>
      </c>
      <c r="F515" s="12">
        <v>0</v>
      </c>
      <c r="G515" s="13">
        <v>0</v>
      </c>
      <c r="H515" s="12">
        <v>0</v>
      </c>
      <c r="I515" s="13">
        <v>0</v>
      </c>
      <c r="J515" s="14">
        <v>0</v>
      </c>
      <c r="K515" s="16">
        <v>2.08</v>
      </c>
    </row>
    <row r="516" spans="1:11" ht="15" customHeight="1" x14ac:dyDescent="0.3">
      <c r="A516" s="48">
        <v>668</v>
      </c>
      <c r="B516" s="48" t="s">
        <v>120</v>
      </c>
      <c r="C516" s="48" t="s">
        <v>112</v>
      </c>
      <c r="D516" s="11">
        <v>1996</v>
      </c>
      <c r="E516" s="12">
        <v>2.93</v>
      </c>
      <c r="F516" s="12">
        <v>0</v>
      </c>
      <c r="G516" s="13">
        <v>0</v>
      </c>
      <c r="H516" s="12">
        <v>0</v>
      </c>
      <c r="I516" s="13">
        <v>0</v>
      </c>
      <c r="J516" s="14">
        <v>0</v>
      </c>
      <c r="K516" s="16">
        <v>2.93</v>
      </c>
    </row>
    <row r="517" spans="1:11" ht="14.15" customHeight="1" x14ac:dyDescent="0.3">
      <c r="A517" s="48">
        <v>668</v>
      </c>
      <c r="B517" s="48" t="s">
        <v>120</v>
      </c>
      <c r="C517" s="48" t="s">
        <v>112</v>
      </c>
      <c r="D517" s="11">
        <v>1997</v>
      </c>
      <c r="E517" s="12">
        <v>3.3</v>
      </c>
      <c r="F517" s="12">
        <v>0</v>
      </c>
      <c r="G517" s="13">
        <v>0</v>
      </c>
      <c r="H517" s="12">
        <v>0</v>
      </c>
      <c r="I517" s="13">
        <v>0</v>
      </c>
      <c r="J517" s="14">
        <v>0</v>
      </c>
      <c r="K517" s="16">
        <v>3.3</v>
      </c>
    </row>
    <row r="518" spans="1:11" ht="15" customHeight="1" x14ac:dyDescent="0.3">
      <c r="A518" s="48">
        <v>668</v>
      </c>
      <c r="B518" s="48" t="s">
        <v>120</v>
      </c>
      <c r="C518" s="48" t="s">
        <v>112</v>
      </c>
      <c r="D518" s="11">
        <v>1998</v>
      </c>
      <c r="E518" s="12">
        <v>15.24</v>
      </c>
      <c r="F518" s="12">
        <v>0</v>
      </c>
      <c r="G518" s="13">
        <v>0</v>
      </c>
      <c r="H518" s="12">
        <v>0</v>
      </c>
      <c r="I518" s="13">
        <v>0</v>
      </c>
      <c r="J518" s="14">
        <v>0</v>
      </c>
      <c r="K518" s="16">
        <v>15.24</v>
      </c>
    </row>
    <row r="519" spans="1:11" ht="14.15" customHeight="1" x14ac:dyDescent="0.3">
      <c r="A519" s="48">
        <v>668</v>
      </c>
      <c r="B519" s="48" t="s">
        <v>120</v>
      </c>
      <c r="C519" s="48" t="s">
        <v>112</v>
      </c>
      <c r="D519" s="11">
        <v>1999</v>
      </c>
      <c r="E519" s="12">
        <v>24.03</v>
      </c>
      <c r="F519" s="12">
        <v>0</v>
      </c>
      <c r="G519" s="13">
        <v>0</v>
      </c>
      <c r="H519" s="12">
        <v>0</v>
      </c>
      <c r="I519" s="13">
        <v>0</v>
      </c>
      <c r="J519" s="14">
        <v>0</v>
      </c>
      <c r="K519" s="16">
        <v>24.03</v>
      </c>
    </row>
    <row r="520" spans="1:11" ht="15" customHeight="1" x14ac:dyDescent="0.3">
      <c r="A520" s="48">
        <v>668</v>
      </c>
      <c r="B520" s="48" t="s">
        <v>120</v>
      </c>
      <c r="C520" s="48" t="s">
        <v>112</v>
      </c>
      <c r="D520" s="11">
        <v>2000</v>
      </c>
      <c r="E520" s="12">
        <v>39.43</v>
      </c>
      <c r="F520" s="12">
        <v>0</v>
      </c>
      <c r="G520" s="13">
        <v>0</v>
      </c>
      <c r="H520" s="12">
        <v>0</v>
      </c>
      <c r="I520" s="13">
        <v>0</v>
      </c>
      <c r="J520" s="14">
        <v>0</v>
      </c>
      <c r="K520" s="16">
        <v>39.43</v>
      </c>
    </row>
    <row r="521" spans="1:11" ht="15" customHeight="1" x14ac:dyDescent="0.3">
      <c r="A521" s="48">
        <v>668</v>
      </c>
      <c r="B521" s="48" t="s">
        <v>120</v>
      </c>
      <c r="C521" s="48" t="s">
        <v>112</v>
      </c>
      <c r="D521" s="11">
        <v>2001</v>
      </c>
      <c r="E521" s="12">
        <v>27.61</v>
      </c>
      <c r="F521" s="12">
        <v>0</v>
      </c>
      <c r="G521" s="13">
        <v>0</v>
      </c>
      <c r="H521" s="12">
        <v>0</v>
      </c>
      <c r="I521" s="13">
        <v>0</v>
      </c>
      <c r="J521" s="14">
        <v>0</v>
      </c>
      <c r="K521" s="16">
        <v>27.61</v>
      </c>
    </row>
    <row r="522" spans="1:11" ht="14.15" customHeight="1" x14ac:dyDescent="0.3">
      <c r="A522" s="48">
        <v>668</v>
      </c>
      <c r="B522" s="48" t="s">
        <v>120</v>
      </c>
      <c r="C522" s="48" t="s">
        <v>112</v>
      </c>
      <c r="D522" s="11">
        <v>2002</v>
      </c>
      <c r="E522" s="12">
        <v>16.559999999999999</v>
      </c>
      <c r="F522" s="12">
        <v>0</v>
      </c>
      <c r="G522" s="13">
        <v>0</v>
      </c>
      <c r="H522" s="12">
        <v>0</v>
      </c>
      <c r="I522" s="13">
        <v>0</v>
      </c>
      <c r="J522" s="14">
        <v>0</v>
      </c>
      <c r="K522" s="16">
        <v>16.559999999999999</v>
      </c>
    </row>
    <row r="523" spans="1:11" ht="15" customHeight="1" x14ac:dyDescent="0.3">
      <c r="A523" s="48">
        <v>668</v>
      </c>
      <c r="B523" s="48" t="s">
        <v>120</v>
      </c>
      <c r="C523" s="48" t="s">
        <v>112</v>
      </c>
      <c r="D523" s="11">
        <v>2003</v>
      </c>
      <c r="E523" s="12">
        <v>16.13</v>
      </c>
      <c r="F523" s="12">
        <v>0</v>
      </c>
      <c r="G523" s="13">
        <v>0</v>
      </c>
      <c r="H523" s="12">
        <v>0</v>
      </c>
      <c r="I523" s="13">
        <v>0</v>
      </c>
      <c r="J523" s="14">
        <v>2.31</v>
      </c>
      <c r="K523" s="16">
        <v>13.82</v>
      </c>
    </row>
    <row r="524" spans="1:11" ht="14.15" customHeight="1" x14ac:dyDescent="0.3">
      <c r="A524" s="48">
        <v>668</v>
      </c>
      <c r="B524" s="48" t="s">
        <v>120</v>
      </c>
      <c r="C524" s="48" t="s">
        <v>112</v>
      </c>
      <c r="D524" s="11">
        <v>2004</v>
      </c>
      <c r="E524" s="12">
        <v>32.5</v>
      </c>
      <c r="F524" s="12">
        <v>0</v>
      </c>
      <c r="G524" s="13">
        <v>0</v>
      </c>
      <c r="H524" s="12">
        <v>0.56999999999999995</v>
      </c>
      <c r="I524" s="13">
        <v>0</v>
      </c>
      <c r="J524" s="14">
        <v>4.8899999999999997</v>
      </c>
      <c r="K524" s="16">
        <v>27.04</v>
      </c>
    </row>
    <row r="525" spans="1:11" ht="15" customHeight="1" x14ac:dyDescent="0.3">
      <c r="A525" s="48">
        <v>668</v>
      </c>
      <c r="B525" s="48" t="s">
        <v>120</v>
      </c>
      <c r="C525" s="48" t="s">
        <v>112</v>
      </c>
      <c r="D525" s="11">
        <v>2005</v>
      </c>
      <c r="E525" s="12">
        <v>43.96</v>
      </c>
      <c r="F525" s="12">
        <v>0</v>
      </c>
      <c r="G525" s="13">
        <v>0</v>
      </c>
      <c r="H525" s="12">
        <v>1.02</v>
      </c>
      <c r="I525" s="13">
        <v>0</v>
      </c>
      <c r="J525" s="14">
        <v>4.96</v>
      </c>
      <c r="K525" s="16">
        <v>37.979999999999997</v>
      </c>
    </row>
    <row r="526" spans="1:11" ht="14.15" customHeight="1" x14ac:dyDescent="0.3">
      <c r="A526" s="48">
        <v>668</v>
      </c>
      <c r="B526" s="48" t="s">
        <v>120</v>
      </c>
      <c r="C526" s="48" t="s">
        <v>112</v>
      </c>
      <c r="D526" s="11">
        <v>2006</v>
      </c>
      <c r="E526" s="12">
        <v>54.16</v>
      </c>
      <c r="F526" s="12">
        <v>0</v>
      </c>
      <c r="G526" s="13">
        <v>0</v>
      </c>
      <c r="H526" s="12">
        <v>4.25</v>
      </c>
      <c r="I526" s="13">
        <v>0</v>
      </c>
      <c r="J526" s="14">
        <v>6.16</v>
      </c>
      <c r="K526" s="16">
        <v>43.75</v>
      </c>
    </row>
    <row r="527" spans="1:11" ht="15" customHeight="1" x14ac:dyDescent="0.3">
      <c r="A527" s="48">
        <v>668</v>
      </c>
      <c r="B527" s="48" t="s">
        <v>120</v>
      </c>
      <c r="C527" s="48" t="s">
        <v>112</v>
      </c>
      <c r="D527" s="11">
        <v>2007</v>
      </c>
      <c r="E527" s="12">
        <v>57.34</v>
      </c>
      <c r="F527" s="12">
        <v>0</v>
      </c>
      <c r="G527" s="13">
        <v>0</v>
      </c>
      <c r="H527" s="12">
        <v>2</v>
      </c>
      <c r="I527" s="13">
        <v>0</v>
      </c>
      <c r="J527" s="14">
        <v>5.58</v>
      </c>
      <c r="K527" s="16">
        <v>49.76</v>
      </c>
    </row>
    <row r="528" spans="1:11" ht="14.15" customHeight="1" x14ac:dyDescent="0.3">
      <c r="A528" s="48">
        <v>668</v>
      </c>
      <c r="B528" s="48" t="s">
        <v>120</v>
      </c>
      <c r="C528" s="48" t="s">
        <v>112</v>
      </c>
      <c r="D528" s="11">
        <v>2008</v>
      </c>
      <c r="E528" s="12">
        <v>166.57</v>
      </c>
      <c r="F528" s="12">
        <v>0</v>
      </c>
      <c r="G528" s="13">
        <v>0</v>
      </c>
      <c r="H528" s="12">
        <v>21.96</v>
      </c>
      <c r="I528" s="13">
        <v>0</v>
      </c>
      <c r="J528" s="14">
        <v>33.54</v>
      </c>
      <c r="K528" s="16">
        <v>111.07</v>
      </c>
    </row>
    <row r="529" spans="1:11" ht="15" customHeight="1" x14ac:dyDescent="0.3">
      <c r="A529" s="48">
        <v>668</v>
      </c>
      <c r="B529" s="48" t="s">
        <v>120</v>
      </c>
      <c r="C529" s="48" t="s">
        <v>112</v>
      </c>
      <c r="D529" s="11">
        <v>2009</v>
      </c>
      <c r="E529" s="12">
        <v>325.31</v>
      </c>
      <c r="F529" s="12">
        <v>0</v>
      </c>
      <c r="G529" s="13">
        <v>0</v>
      </c>
      <c r="H529" s="12">
        <v>22.25</v>
      </c>
      <c r="I529" s="13">
        <v>0</v>
      </c>
      <c r="J529" s="14">
        <v>53.55</v>
      </c>
      <c r="K529" s="16">
        <v>249.51</v>
      </c>
    </row>
    <row r="530" spans="1:11" ht="15" customHeight="1" x14ac:dyDescent="0.3">
      <c r="A530" s="48">
        <v>668</v>
      </c>
      <c r="B530" s="48" t="s">
        <v>120</v>
      </c>
      <c r="C530" s="48" t="s">
        <v>112</v>
      </c>
      <c r="D530" s="11">
        <v>2010</v>
      </c>
      <c r="E530" s="12">
        <v>218.44</v>
      </c>
      <c r="F530" s="12">
        <v>0</v>
      </c>
      <c r="G530" s="13">
        <v>0</v>
      </c>
      <c r="H530" s="12">
        <v>19.559999999999999</v>
      </c>
      <c r="I530" s="13">
        <v>0</v>
      </c>
      <c r="J530" s="14">
        <v>5.09</v>
      </c>
      <c r="K530" s="16">
        <v>193.79</v>
      </c>
    </row>
    <row r="531" spans="1:11" ht="14.15" customHeight="1" x14ac:dyDescent="0.3">
      <c r="A531" s="48">
        <v>668</v>
      </c>
      <c r="B531" s="48" t="s">
        <v>120</v>
      </c>
      <c r="C531" s="48" t="s">
        <v>112</v>
      </c>
      <c r="D531" s="11">
        <v>2011</v>
      </c>
      <c r="E531" s="12">
        <v>430.98</v>
      </c>
      <c r="F531" s="12">
        <v>0</v>
      </c>
      <c r="G531" s="13">
        <v>0</v>
      </c>
      <c r="H531" s="12">
        <v>19.739999999999998</v>
      </c>
      <c r="I531" s="13">
        <v>0</v>
      </c>
      <c r="J531" s="14">
        <v>3.93</v>
      </c>
      <c r="K531" s="16">
        <v>407.31</v>
      </c>
    </row>
    <row r="532" spans="1:11" ht="15" customHeight="1" x14ac:dyDescent="0.3">
      <c r="A532" s="48">
        <v>668</v>
      </c>
      <c r="B532" s="48" t="s">
        <v>120</v>
      </c>
      <c r="C532" s="48" t="s">
        <v>112</v>
      </c>
      <c r="D532" s="11">
        <v>2012</v>
      </c>
      <c r="E532" s="12">
        <v>234.81</v>
      </c>
      <c r="F532" s="12">
        <v>0</v>
      </c>
      <c r="G532" s="13">
        <v>0</v>
      </c>
      <c r="H532" s="12">
        <v>0.05</v>
      </c>
      <c r="I532" s="13">
        <v>0</v>
      </c>
      <c r="J532" s="14">
        <v>3.98</v>
      </c>
      <c r="K532" s="16">
        <v>230.78</v>
      </c>
    </row>
    <row r="533" spans="1:11" ht="14.15" customHeight="1" x14ac:dyDescent="0.3">
      <c r="A533" s="48">
        <v>668</v>
      </c>
      <c r="B533" s="48" t="s">
        <v>120</v>
      </c>
      <c r="C533" s="48" t="s">
        <v>112</v>
      </c>
      <c r="D533" s="11">
        <v>2013</v>
      </c>
      <c r="E533" s="12">
        <v>276.60000000000002</v>
      </c>
      <c r="F533" s="12">
        <v>0</v>
      </c>
      <c r="G533" s="13">
        <v>0</v>
      </c>
      <c r="H533" s="12">
        <v>0.1</v>
      </c>
      <c r="I533" s="13">
        <v>0</v>
      </c>
      <c r="J533" s="14">
        <v>4.2</v>
      </c>
      <c r="K533" s="16">
        <v>272.3</v>
      </c>
    </row>
    <row r="534" spans="1:11" ht="15" customHeight="1" x14ac:dyDescent="0.3">
      <c r="A534" s="48">
        <v>668</v>
      </c>
      <c r="B534" s="48" t="s">
        <v>120</v>
      </c>
      <c r="C534" s="48" t="s">
        <v>112</v>
      </c>
      <c r="D534" s="11">
        <v>2014</v>
      </c>
      <c r="E534" s="12">
        <v>379.8</v>
      </c>
      <c r="F534" s="12">
        <v>0</v>
      </c>
      <c r="G534" s="13">
        <v>0</v>
      </c>
      <c r="H534" s="12">
        <v>34.93</v>
      </c>
      <c r="I534" s="13">
        <v>0</v>
      </c>
      <c r="J534" s="14">
        <v>4.0199999999999996</v>
      </c>
      <c r="K534" s="16">
        <v>340.85</v>
      </c>
    </row>
    <row r="535" spans="1:11" ht="14.15" customHeight="1" x14ac:dyDescent="0.3">
      <c r="A535" s="48">
        <v>668</v>
      </c>
      <c r="B535" s="48" t="s">
        <v>120</v>
      </c>
      <c r="C535" s="48" t="s">
        <v>112</v>
      </c>
      <c r="D535" s="11">
        <v>2015</v>
      </c>
      <c r="E535" s="12">
        <v>299.47000000000003</v>
      </c>
      <c r="F535" s="12">
        <v>0</v>
      </c>
      <c r="G535" s="13">
        <v>0</v>
      </c>
      <c r="H535" s="12">
        <v>42.15</v>
      </c>
      <c r="I535" s="13">
        <v>0</v>
      </c>
      <c r="J535" s="14">
        <v>7.17</v>
      </c>
      <c r="K535" s="16">
        <v>250.15</v>
      </c>
    </row>
    <row r="536" spans="1:11" ht="15" customHeight="1" x14ac:dyDescent="0.3">
      <c r="A536" s="48">
        <v>668</v>
      </c>
      <c r="B536" s="48" t="s">
        <v>120</v>
      </c>
      <c r="C536" s="48" t="s">
        <v>112</v>
      </c>
      <c r="D536" s="11">
        <v>2016</v>
      </c>
      <c r="E536" s="12">
        <v>502.54</v>
      </c>
      <c r="F536" s="12">
        <v>0</v>
      </c>
      <c r="G536" s="13">
        <v>0</v>
      </c>
      <c r="H536" s="12">
        <v>43.25</v>
      </c>
      <c r="I536" s="13">
        <v>0</v>
      </c>
      <c r="J536" s="14">
        <v>128.49</v>
      </c>
      <c r="K536" s="16">
        <v>330.8</v>
      </c>
    </row>
    <row r="537" spans="1:11" ht="13.5" customHeight="1" x14ac:dyDescent="0.3">
      <c r="A537" s="48">
        <v>668</v>
      </c>
      <c r="B537" s="48" t="s">
        <v>120</v>
      </c>
      <c r="C537" s="48" t="s">
        <v>112</v>
      </c>
      <c r="D537" s="11">
        <v>2017</v>
      </c>
      <c r="E537" s="12">
        <v>525.86</v>
      </c>
      <c r="F537" s="12">
        <v>0</v>
      </c>
      <c r="G537" s="13">
        <v>0</v>
      </c>
      <c r="H537" s="12">
        <v>41.18</v>
      </c>
      <c r="I537" s="13">
        <v>0</v>
      </c>
      <c r="J537" s="14">
        <v>9.15</v>
      </c>
      <c r="K537" s="16">
        <v>475.53</v>
      </c>
    </row>
    <row r="538" spans="1:11" ht="13.5" customHeight="1" x14ac:dyDescent="0.3">
      <c r="A538" s="48">
        <v>668</v>
      </c>
      <c r="B538" s="48" t="s">
        <v>120</v>
      </c>
      <c r="C538" s="48" t="s">
        <v>112</v>
      </c>
      <c r="D538" s="11">
        <v>2018</v>
      </c>
      <c r="E538" s="17">
        <v>1241.26</v>
      </c>
      <c r="F538" s="12">
        <v>0</v>
      </c>
      <c r="G538" s="13">
        <v>0</v>
      </c>
      <c r="H538" s="12">
        <v>83.09</v>
      </c>
      <c r="I538" s="13">
        <v>0</v>
      </c>
      <c r="J538" s="14">
        <v>337.22</v>
      </c>
      <c r="K538" s="16">
        <v>820.95</v>
      </c>
    </row>
    <row r="539" spans="1:11" ht="14.15" customHeight="1" x14ac:dyDescent="0.3">
      <c r="A539" s="48">
        <v>668</v>
      </c>
      <c r="B539" s="48" t="s">
        <v>120</v>
      </c>
      <c r="C539" s="48" t="s">
        <v>112</v>
      </c>
      <c r="D539" s="11">
        <v>2019</v>
      </c>
      <c r="E539" s="17">
        <v>2386.4</v>
      </c>
      <c r="F539" s="12">
        <v>0</v>
      </c>
      <c r="G539" s="21">
        <v>-222.7</v>
      </c>
      <c r="H539" s="12">
        <v>309.44</v>
      </c>
      <c r="I539" s="21">
        <v>-0.82</v>
      </c>
      <c r="J539" s="14">
        <v>108.78</v>
      </c>
      <c r="K539" s="18">
        <v>1746.3</v>
      </c>
    </row>
    <row r="540" spans="1:11" ht="15" customHeight="1" x14ac:dyDescent="0.3">
      <c r="A540" s="48">
        <v>668</v>
      </c>
      <c r="B540" s="48" t="s">
        <v>120</v>
      </c>
      <c r="C540" s="48" t="s">
        <v>112</v>
      </c>
      <c r="D540" s="11">
        <v>2020</v>
      </c>
      <c r="E540" s="17">
        <v>2842.02</v>
      </c>
      <c r="F540" s="12">
        <v>0</v>
      </c>
      <c r="G540" s="21">
        <v>-653.76</v>
      </c>
      <c r="H540" s="12">
        <v>186.31</v>
      </c>
      <c r="I540" s="13">
        <v>1.5</v>
      </c>
      <c r="J540" s="14">
        <v>47.51</v>
      </c>
      <c r="K540" s="18">
        <v>1952.94</v>
      </c>
    </row>
    <row r="541" spans="1:11" ht="15" customHeight="1" x14ac:dyDescent="0.3">
      <c r="A541" s="48">
        <v>668</v>
      </c>
      <c r="B541" s="48" t="s">
        <v>120</v>
      </c>
      <c r="C541" s="48" t="s">
        <v>112</v>
      </c>
      <c r="D541" s="11">
        <v>2021</v>
      </c>
      <c r="E541" s="17">
        <v>8067.01</v>
      </c>
      <c r="F541" s="12">
        <v>0</v>
      </c>
      <c r="G541" s="20">
        <v>-1353.03</v>
      </c>
      <c r="H541" s="17">
        <v>3162.88</v>
      </c>
      <c r="I541" s="21">
        <v>-14.53</v>
      </c>
      <c r="J541" s="14">
        <v>59.41</v>
      </c>
      <c r="K541" s="18">
        <v>3506.22</v>
      </c>
    </row>
    <row r="542" spans="1:11" ht="14.15" customHeight="1" x14ac:dyDescent="0.3">
      <c r="A542" s="48">
        <v>668</v>
      </c>
      <c r="B542" s="48" t="s">
        <v>120</v>
      </c>
      <c r="C542" s="48" t="s">
        <v>112</v>
      </c>
      <c r="D542" s="11">
        <v>2022</v>
      </c>
      <c r="E542" s="17">
        <v>20035.52</v>
      </c>
      <c r="F542" s="12">
        <v>0</v>
      </c>
      <c r="G542" s="20">
        <v>-1007.52</v>
      </c>
      <c r="H542" s="17">
        <v>8378.61</v>
      </c>
      <c r="I542" s="13">
        <v>0.43</v>
      </c>
      <c r="J542" s="14">
        <v>42.19</v>
      </c>
      <c r="K542" s="18">
        <v>10606.77</v>
      </c>
    </row>
    <row r="543" spans="1:11" ht="15" customHeight="1" x14ac:dyDescent="0.3">
      <c r="A543" s="48">
        <v>668</v>
      </c>
      <c r="B543" s="48" t="s">
        <v>120</v>
      </c>
      <c r="C543" s="48" t="s">
        <v>112</v>
      </c>
      <c r="D543" s="11">
        <v>2023</v>
      </c>
      <c r="E543" s="17">
        <v>40994.75</v>
      </c>
      <c r="F543" s="12">
        <v>50.12</v>
      </c>
      <c r="G543" s="20">
        <v>-1750.33</v>
      </c>
      <c r="H543" s="17">
        <v>13810.8</v>
      </c>
      <c r="I543" s="13">
        <v>0.6</v>
      </c>
      <c r="J543" s="14">
        <v>49.16</v>
      </c>
      <c r="K543" s="18">
        <v>25433.98</v>
      </c>
    </row>
    <row r="544" spans="1:11" ht="14.15" customHeight="1" x14ac:dyDescent="0.3">
      <c r="A544" s="48">
        <v>668</v>
      </c>
      <c r="B544" s="48" t="s">
        <v>120</v>
      </c>
      <c r="C544" s="48" t="s">
        <v>112</v>
      </c>
      <c r="D544" s="11">
        <v>2024</v>
      </c>
      <c r="E544" s="17">
        <v>140279.49</v>
      </c>
      <c r="F544" s="12">
        <v>0</v>
      </c>
      <c r="G544" s="20">
        <v>-10181.74</v>
      </c>
      <c r="H544" s="17">
        <v>85039.21</v>
      </c>
      <c r="I544" s="21">
        <v>-64.599999999999994</v>
      </c>
      <c r="J544" s="14">
        <v>60.87</v>
      </c>
      <c r="K544" s="18">
        <v>45062.27</v>
      </c>
    </row>
    <row r="545" spans="1:11" ht="14.15" customHeight="1" x14ac:dyDescent="0.3">
      <c r="A545" s="48">
        <v>668</v>
      </c>
      <c r="B545" s="48" t="s">
        <v>120</v>
      </c>
      <c r="C545" s="48" t="s">
        <v>112</v>
      </c>
      <c r="D545" s="11">
        <v>2025</v>
      </c>
      <c r="E545" s="17">
        <v>14401184.140000001</v>
      </c>
      <c r="F545" s="17">
        <v>4699.6899999999996</v>
      </c>
      <c r="G545" s="20">
        <v>-15502.53</v>
      </c>
      <c r="H545" s="17">
        <v>13866880.98</v>
      </c>
      <c r="I545" s="49">
        <v>367978.34</v>
      </c>
      <c r="J545" s="14">
        <v>69.91</v>
      </c>
      <c r="K545" s="18">
        <v>155452.07</v>
      </c>
    </row>
    <row r="546" spans="1:11" ht="15" customHeight="1" x14ac:dyDescent="0.3">
      <c r="A546" s="48">
        <v>669</v>
      </c>
      <c r="B546" s="48" t="s">
        <v>121</v>
      </c>
      <c r="C546" s="48" t="s">
        <v>112</v>
      </c>
      <c r="D546" s="11">
        <v>2016</v>
      </c>
      <c r="E546" s="12">
        <v>7.31</v>
      </c>
      <c r="F546" s="12">
        <v>0</v>
      </c>
      <c r="G546" s="13">
        <v>0</v>
      </c>
      <c r="H546" s="12">
        <v>0.62</v>
      </c>
      <c r="I546" s="13">
        <v>0</v>
      </c>
      <c r="J546" s="14">
        <v>1.86</v>
      </c>
      <c r="K546" s="16">
        <v>4.83</v>
      </c>
    </row>
    <row r="547" spans="1:11" ht="15" customHeight="1" x14ac:dyDescent="0.3">
      <c r="A547" s="48">
        <v>669</v>
      </c>
      <c r="B547" s="48" t="s">
        <v>121</v>
      </c>
      <c r="C547" s="48" t="s">
        <v>112</v>
      </c>
      <c r="D547" s="11">
        <v>2017</v>
      </c>
      <c r="E547" s="12">
        <v>10.24</v>
      </c>
      <c r="F547" s="12">
        <v>0</v>
      </c>
      <c r="G547" s="13">
        <v>0</v>
      </c>
      <c r="H547" s="12">
        <v>0.8</v>
      </c>
      <c r="I547" s="13">
        <v>0</v>
      </c>
      <c r="J547" s="14">
        <v>0.17</v>
      </c>
      <c r="K547" s="16">
        <v>9.27</v>
      </c>
    </row>
    <row r="548" spans="1:11" ht="15" customHeight="1" x14ac:dyDescent="0.3">
      <c r="A548" s="48">
        <v>669</v>
      </c>
      <c r="B548" s="48" t="s">
        <v>121</v>
      </c>
      <c r="C548" s="48" t="s">
        <v>112</v>
      </c>
      <c r="D548" s="11">
        <v>2018</v>
      </c>
      <c r="E548" s="12">
        <v>33.17</v>
      </c>
      <c r="F548" s="12">
        <v>0</v>
      </c>
      <c r="G548" s="13">
        <v>0</v>
      </c>
      <c r="H548" s="12">
        <v>2.2200000000000002</v>
      </c>
      <c r="I548" s="13">
        <v>0</v>
      </c>
      <c r="J548" s="14">
        <v>9.01</v>
      </c>
      <c r="K548" s="16">
        <v>21.94</v>
      </c>
    </row>
    <row r="549" spans="1:11" ht="14.15" customHeight="1" x14ac:dyDescent="0.3">
      <c r="A549" s="48">
        <v>669</v>
      </c>
      <c r="B549" s="48" t="s">
        <v>121</v>
      </c>
      <c r="C549" s="48" t="s">
        <v>112</v>
      </c>
      <c r="D549" s="11">
        <v>2019</v>
      </c>
      <c r="E549" s="12">
        <v>107.12</v>
      </c>
      <c r="F549" s="12">
        <v>0</v>
      </c>
      <c r="G549" s="21">
        <v>-10</v>
      </c>
      <c r="H549" s="12">
        <v>13.9</v>
      </c>
      <c r="I549" s="21">
        <v>-0.03</v>
      </c>
      <c r="J549" s="14">
        <v>4.88</v>
      </c>
      <c r="K549" s="16">
        <v>78.37</v>
      </c>
    </row>
    <row r="550" spans="1:11" ht="15" customHeight="1" x14ac:dyDescent="0.3">
      <c r="A550" s="48">
        <v>669</v>
      </c>
      <c r="B550" s="48" t="s">
        <v>121</v>
      </c>
      <c r="C550" s="48" t="s">
        <v>112</v>
      </c>
      <c r="D550" s="11">
        <v>2020</v>
      </c>
      <c r="E550" s="12">
        <v>146.35</v>
      </c>
      <c r="F550" s="12">
        <v>0</v>
      </c>
      <c r="G550" s="21">
        <v>-33.67</v>
      </c>
      <c r="H550" s="12">
        <v>9.61</v>
      </c>
      <c r="I550" s="13">
        <v>0.09</v>
      </c>
      <c r="J550" s="14">
        <v>2.4500000000000002</v>
      </c>
      <c r="K550" s="16">
        <v>100.53</v>
      </c>
    </row>
    <row r="551" spans="1:11" ht="14.15" customHeight="1" x14ac:dyDescent="0.3">
      <c r="A551" s="48">
        <v>669</v>
      </c>
      <c r="B551" s="48" t="s">
        <v>121</v>
      </c>
      <c r="C551" s="48" t="s">
        <v>112</v>
      </c>
      <c r="D551" s="11">
        <v>2021</v>
      </c>
      <c r="E551" s="12">
        <v>415.25</v>
      </c>
      <c r="F551" s="12">
        <v>0</v>
      </c>
      <c r="G551" s="21">
        <v>-69.64</v>
      </c>
      <c r="H551" s="12">
        <v>162.79</v>
      </c>
      <c r="I551" s="21">
        <v>-0.74</v>
      </c>
      <c r="J551" s="14">
        <v>3.05</v>
      </c>
      <c r="K551" s="16">
        <v>180.51</v>
      </c>
    </row>
    <row r="552" spans="1:11" ht="15" customHeight="1" x14ac:dyDescent="0.3">
      <c r="A552" s="48">
        <v>669</v>
      </c>
      <c r="B552" s="48" t="s">
        <v>121</v>
      </c>
      <c r="C552" s="48" t="s">
        <v>112</v>
      </c>
      <c r="D552" s="11">
        <v>2022</v>
      </c>
      <c r="E552" s="17">
        <v>1199</v>
      </c>
      <c r="F552" s="12">
        <v>0</v>
      </c>
      <c r="G552" s="21">
        <v>-60.31</v>
      </c>
      <c r="H552" s="12">
        <v>501.4</v>
      </c>
      <c r="I552" s="13">
        <v>0.03</v>
      </c>
      <c r="J552" s="14">
        <v>2.5299999999999998</v>
      </c>
      <c r="K552" s="16">
        <v>634.73</v>
      </c>
    </row>
    <row r="553" spans="1:11" ht="14.15" customHeight="1" x14ac:dyDescent="0.3">
      <c r="A553" s="48">
        <v>669</v>
      </c>
      <c r="B553" s="48" t="s">
        <v>121</v>
      </c>
      <c r="C553" s="48" t="s">
        <v>112</v>
      </c>
      <c r="D553" s="11">
        <v>2023</v>
      </c>
      <c r="E553" s="17">
        <v>2700.14</v>
      </c>
      <c r="F553" s="12">
        <v>3.3</v>
      </c>
      <c r="G553" s="21">
        <v>-115.29</v>
      </c>
      <c r="H553" s="12">
        <v>909.66</v>
      </c>
      <c r="I553" s="13">
        <v>0.03</v>
      </c>
      <c r="J553" s="14">
        <v>3.23</v>
      </c>
      <c r="K553" s="18">
        <v>1675.23</v>
      </c>
    </row>
    <row r="554" spans="1:11" ht="15" customHeight="1" x14ac:dyDescent="0.3">
      <c r="A554" s="48">
        <v>669</v>
      </c>
      <c r="B554" s="48" t="s">
        <v>121</v>
      </c>
      <c r="C554" s="48" t="s">
        <v>112</v>
      </c>
      <c r="D554" s="11">
        <v>2024</v>
      </c>
      <c r="E554" s="17">
        <v>9432.94</v>
      </c>
      <c r="F554" s="12">
        <v>0</v>
      </c>
      <c r="G554" s="21">
        <v>-684.65</v>
      </c>
      <c r="H554" s="17">
        <v>5718.36</v>
      </c>
      <c r="I554" s="21">
        <v>-4.33</v>
      </c>
      <c r="J554" s="14">
        <v>4.09</v>
      </c>
      <c r="K554" s="18">
        <v>3030.17</v>
      </c>
    </row>
    <row r="555" spans="1:11" ht="14.15" customHeight="1" x14ac:dyDescent="0.3">
      <c r="A555" s="48">
        <v>669</v>
      </c>
      <c r="B555" s="48" t="s">
        <v>121</v>
      </c>
      <c r="C555" s="48" t="s">
        <v>112</v>
      </c>
      <c r="D555" s="11">
        <v>2025</v>
      </c>
      <c r="E555" s="17">
        <v>1009567.57</v>
      </c>
      <c r="F555" s="12">
        <v>329.46</v>
      </c>
      <c r="G555" s="20">
        <v>-1086.77</v>
      </c>
      <c r="H555" s="17">
        <v>972111.26</v>
      </c>
      <c r="I555" s="49">
        <v>25796.43</v>
      </c>
      <c r="J555" s="14">
        <v>4.9000000000000004</v>
      </c>
      <c r="K555" s="18">
        <v>10897.67</v>
      </c>
    </row>
    <row r="556" spans="1:11" ht="15" customHeight="1" x14ac:dyDescent="0.3">
      <c r="A556" s="48">
        <v>670</v>
      </c>
      <c r="B556" s="48" t="s">
        <v>122</v>
      </c>
      <c r="C556" s="48" t="s">
        <v>112</v>
      </c>
      <c r="D556" s="11">
        <v>1983</v>
      </c>
      <c r="E556" s="12">
        <v>0.03</v>
      </c>
      <c r="F556" s="12">
        <v>0</v>
      </c>
      <c r="G556" s="13">
        <v>0</v>
      </c>
      <c r="H556" s="12">
        <v>0.03</v>
      </c>
      <c r="I556" s="13">
        <v>0</v>
      </c>
      <c r="J556" s="14">
        <v>0</v>
      </c>
      <c r="K556" s="16">
        <v>0</v>
      </c>
    </row>
    <row r="557" spans="1:11" ht="15" customHeight="1" x14ac:dyDescent="0.3">
      <c r="A557" s="48">
        <v>670</v>
      </c>
      <c r="B557" s="48" t="s">
        <v>122</v>
      </c>
      <c r="C557" s="48" t="s">
        <v>112</v>
      </c>
      <c r="D557" s="11">
        <v>1984</v>
      </c>
      <c r="E557" s="12">
        <v>0.14000000000000001</v>
      </c>
      <c r="F557" s="12">
        <v>0</v>
      </c>
      <c r="G557" s="13">
        <v>0</v>
      </c>
      <c r="H557" s="12">
        <v>0.14000000000000001</v>
      </c>
      <c r="I557" s="13">
        <v>0</v>
      </c>
      <c r="J557" s="14">
        <v>0</v>
      </c>
      <c r="K557" s="16">
        <v>0</v>
      </c>
    </row>
    <row r="558" spans="1:11" ht="15" customHeight="1" x14ac:dyDescent="0.3">
      <c r="A558" s="48">
        <v>670</v>
      </c>
      <c r="B558" s="48" t="s">
        <v>122</v>
      </c>
      <c r="C558" s="48" t="s">
        <v>112</v>
      </c>
      <c r="D558" s="11">
        <v>1985</v>
      </c>
      <c r="E558" s="12">
        <v>0.2</v>
      </c>
      <c r="F558" s="12">
        <v>0</v>
      </c>
      <c r="G558" s="13">
        <v>0</v>
      </c>
      <c r="H558" s="12">
        <v>0.15</v>
      </c>
      <c r="I558" s="13">
        <v>0</v>
      </c>
      <c r="J558" s="14">
        <v>0</v>
      </c>
      <c r="K558" s="16">
        <v>0.05</v>
      </c>
    </row>
    <row r="559" spans="1:11" ht="14.15" customHeight="1" x14ac:dyDescent="0.3">
      <c r="A559" s="48">
        <v>670</v>
      </c>
      <c r="B559" s="48" t="s">
        <v>122</v>
      </c>
      <c r="C559" s="48" t="s">
        <v>112</v>
      </c>
      <c r="D559" s="11">
        <v>1986</v>
      </c>
      <c r="E559" s="12">
        <v>0.22</v>
      </c>
      <c r="F559" s="12">
        <v>0</v>
      </c>
      <c r="G559" s="13">
        <v>0</v>
      </c>
      <c r="H559" s="12">
        <v>0.16</v>
      </c>
      <c r="I559" s="13">
        <v>0</v>
      </c>
      <c r="J559" s="14">
        <v>0</v>
      </c>
      <c r="K559" s="16">
        <v>0.06</v>
      </c>
    </row>
    <row r="560" spans="1:11" ht="15" customHeight="1" x14ac:dyDescent="0.3">
      <c r="A560" s="48">
        <v>670</v>
      </c>
      <c r="B560" s="48" t="s">
        <v>122</v>
      </c>
      <c r="C560" s="48" t="s">
        <v>112</v>
      </c>
      <c r="D560" s="11">
        <v>1987</v>
      </c>
      <c r="E560" s="12">
        <v>0.28000000000000003</v>
      </c>
      <c r="F560" s="12">
        <v>0</v>
      </c>
      <c r="G560" s="13">
        <v>0</v>
      </c>
      <c r="H560" s="12">
        <v>0.19</v>
      </c>
      <c r="I560" s="13">
        <v>0</v>
      </c>
      <c r="J560" s="14">
        <v>0</v>
      </c>
      <c r="K560" s="16">
        <v>0.09</v>
      </c>
    </row>
    <row r="561" spans="1:11" ht="14.15" customHeight="1" x14ac:dyDescent="0.3">
      <c r="A561" s="48">
        <v>670</v>
      </c>
      <c r="B561" s="48" t="s">
        <v>122</v>
      </c>
      <c r="C561" s="48" t="s">
        <v>112</v>
      </c>
      <c r="D561" s="11">
        <v>1988</v>
      </c>
      <c r="E561" s="12">
        <v>0.09</v>
      </c>
      <c r="F561" s="12">
        <v>0</v>
      </c>
      <c r="G561" s="13">
        <v>0</v>
      </c>
      <c r="H561" s="12">
        <v>0</v>
      </c>
      <c r="I561" s="13">
        <v>0</v>
      </c>
      <c r="J561" s="14">
        <v>0</v>
      </c>
      <c r="K561" s="16">
        <v>0.09</v>
      </c>
    </row>
    <row r="562" spans="1:11" ht="15" customHeight="1" x14ac:dyDescent="0.3">
      <c r="A562" s="48">
        <v>670</v>
      </c>
      <c r="B562" s="48" t="s">
        <v>122</v>
      </c>
      <c r="C562" s="48" t="s">
        <v>112</v>
      </c>
      <c r="D562" s="11">
        <v>1989</v>
      </c>
      <c r="E562" s="12">
        <v>0.09</v>
      </c>
      <c r="F562" s="12">
        <v>0</v>
      </c>
      <c r="G562" s="13">
        <v>0</v>
      </c>
      <c r="H562" s="12">
        <v>0</v>
      </c>
      <c r="I562" s="13">
        <v>0</v>
      </c>
      <c r="J562" s="14">
        <v>0</v>
      </c>
      <c r="K562" s="16">
        <v>0.09</v>
      </c>
    </row>
    <row r="563" spans="1:11" ht="14.15" customHeight="1" x14ac:dyDescent="0.3">
      <c r="A563" s="48">
        <v>670</v>
      </c>
      <c r="B563" s="48" t="s">
        <v>122</v>
      </c>
      <c r="C563" s="48" t="s">
        <v>112</v>
      </c>
      <c r="D563" s="11">
        <v>1990</v>
      </c>
      <c r="E563" s="12">
        <v>0.09</v>
      </c>
      <c r="F563" s="12">
        <v>0</v>
      </c>
      <c r="G563" s="13">
        <v>0</v>
      </c>
      <c r="H563" s="12">
        <v>0</v>
      </c>
      <c r="I563" s="13">
        <v>0</v>
      </c>
      <c r="J563" s="14">
        <v>0</v>
      </c>
      <c r="K563" s="16">
        <v>0.09</v>
      </c>
    </row>
    <row r="564" spans="1:11" ht="15" customHeight="1" x14ac:dyDescent="0.3">
      <c r="A564" s="48">
        <v>670</v>
      </c>
      <c r="B564" s="48" t="s">
        <v>122</v>
      </c>
      <c r="C564" s="48" t="s">
        <v>112</v>
      </c>
      <c r="D564" s="11">
        <v>1991</v>
      </c>
      <c r="E564" s="12">
        <v>0.08</v>
      </c>
      <c r="F564" s="12">
        <v>0</v>
      </c>
      <c r="G564" s="13">
        <v>0</v>
      </c>
      <c r="H564" s="12">
        <v>0</v>
      </c>
      <c r="I564" s="13">
        <v>0</v>
      </c>
      <c r="J564" s="14">
        <v>0</v>
      </c>
      <c r="K564" s="16">
        <v>0.08</v>
      </c>
    </row>
    <row r="565" spans="1:11" ht="14.15" customHeight="1" x14ac:dyDescent="0.3">
      <c r="A565" s="48">
        <v>670</v>
      </c>
      <c r="B565" s="48" t="s">
        <v>122</v>
      </c>
      <c r="C565" s="48" t="s">
        <v>112</v>
      </c>
      <c r="D565" s="11">
        <v>1992</v>
      </c>
      <c r="E565" s="12">
        <v>7.0000000000000007E-2</v>
      </c>
      <c r="F565" s="12">
        <v>0</v>
      </c>
      <c r="G565" s="13">
        <v>0</v>
      </c>
      <c r="H565" s="12">
        <v>0</v>
      </c>
      <c r="I565" s="13">
        <v>0</v>
      </c>
      <c r="J565" s="14">
        <v>0</v>
      </c>
      <c r="K565" s="16">
        <v>7.0000000000000007E-2</v>
      </c>
    </row>
    <row r="566" spans="1:11" ht="15" customHeight="1" x14ac:dyDescent="0.3">
      <c r="A566" s="48">
        <v>670</v>
      </c>
      <c r="B566" s="48" t="s">
        <v>122</v>
      </c>
      <c r="C566" s="48" t="s">
        <v>112</v>
      </c>
      <c r="D566" s="11">
        <v>1993</v>
      </c>
      <c r="E566" s="12">
        <v>0.06</v>
      </c>
      <c r="F566" s="12">
        <v>0</v>
      </c>
      <c r="G566" s="13">
        <v>0</v>
      </c>
      <c r="H566" s="12">
        <v>0</v>
      </c>
      <c r="I566" s="13">
        <v>0</v>
      </c>
      <c r="J566" s="14">
        <v>0</v>
      </c>
      <c r="K566" s="16">
        <v>0.06</v>
      </c>
    </row>
    <row r="567" spans="1:11" ht="15" customHeight="1" x14ac:dyDescent="0.3">
      <c r="A567" s="48">
        <v>670</v>
      </c>
      <c r="B567" s="48" t="s">
        <v>122</v>
      </c>
      <c r="C567" s="48" t="s">
        <v>112</v>
      </c>
      <c r="D567" s="11">
        <v>1994</v>
      </c>
      <c r="E567" s="12">
        <v>0</v>
      </c>
      <c r="F567" s="12">
        <v>0</v>
      </c>
      <c r="G567" s="13">
        <v>0</v>
      </c>
      <c r="H567" s="12">
        <v>0</v>
      </c>
      <c r="I567" s="13">
        <v>0</v>
      </c>
      <c r="J567" s="14">
        <v>0</v>
      </c>
      <c r="K567" s="16">
        <v>0</v>
      </c>
    </row>
    <row r="568" spans="1:11" ht="14.15" customHeight="1" x14ac:dyDescent="0.3">
      <c r="A568" s="48">
        <v>670</v>
      </c>
      <c r="B568" s="48" t="s">
        <v>122</v>
      </c>
      <c r="C568" s="48" t="s">
        <v>112</v>
      </c>
      <c r="D568" s="11">
        <v>1995</v>
      </c>
      <c r="E568" s="12">
        <v>0.09</v>
      </c>
      <c r="F568" s="12">
        <v>0</v>
      </c>
      <c r="G568" s="13">
        <v>0</v>
      </c>
      <c r="H568" s="12">
        <v>0</v>
      </c>
      <c r="I568" s="13">
        <v>0</v>
      </c>
      <c r="J568" s="14">
        <v>0</v>
      </c>
      <c r="K568" s="16">
        <v>0.09</v>
      </c>
    </row>
    <row r="569" spans="1:11" ht="15" customHeight="1" x14ac:dyDescent="0.3">
      <c r="A569" s="48">
        <v>670</v>
      </c>
      <c r="B569" s="48" t="s">
        <v>122</v>
      </c>
      <c r="C569" s="48" t="s">
        <v>112</v>
      </c>
      <c r="D569" s="11">
        <v>1996</v>
      </c>
      <c r="E569" s="12">
        <v>0.11</v>
      </c>
      <c r="F569" s="12">
        <v>0</v>
      </c>
      <c r="G569" s="13">
        <v>0</v>
      </c>
      <c r="H569" s="12">
        <v>0</v>
      </c>
      <c r="I569" s="13">
        <v>0</v>
      </c>
      <c r="J569" s="14">
        <v>0</v>
      </c>
      <c r="K569" s="16">
        <v>0.11</v>
      </c>
    </row>
    <row r="570" spans="1:11" ht="14.15" customHeight="1" x14ac:dyDescent="0.3">
      <c r="A570" s="48">
        <v>670</v>
      </c>
      <c r="B570" s="48" t="s">
        <v>122</v>
      </c>
      <c r="C570" s="48" t="s">
        <v>112</v>
      </c>
      <c r="D570" s="11">
        <v>1997</v>
      </c>
      <c r="E570" s="12">
        <v>0.11</v>
      </c>
      <c r="F570" s="12">
        <v>0</v>
      </c>
      <c r="G570" s="13">
        <v>0</v>
      </c>
      <c r="H570" s="12">
        <v>0</v>
      </c>
      <c r="I570" s="13">
        <v>0</v>
      </c>
      <c r="J570" s="14">
        <v>0</v>
      </c>
      <c r="K570" s="16">
        <v>0.11</v>
      </c>
    </row>
    <row r="571" spans="1:11" ht="15" customHeight="1" x14ac:dyDescent="0.3">
      <c r="A571" s="48">
        <v>670</v>
      </c>
      <c r="B571" s="48" t="s">
        <v>122</v>
      </c>
      <c r="C571" s="48" t="s">
        <v>112</v>
      </c>
      <c r="D571" s="11">
        <v>1998</v>
      </c>
      <c r="E571" s="12">
        <v>0.54</v>
      </c>
      <c r="F571" s="12">
        <v>0</v>
      </c>
      <c r="G571" s="13">
        <v>0</v>
      </c>
      <c r="H571" s="12">
        <v>0</v>
      </c>
      <c r="I571" s="13">
        <v>0</v>
      </c>
      <c r="J571" s="14">
        <v>0</v>
      </c>
      <c r="K571" s="16">
        <v>0.54</v>
      </c>
    </row>
    <row r="572" spans="1:11" ht="14.15" customHeight="1" x14ac:dyDescent="0.3">
      <c r="A572" s="48">
        <v>670</v>
      </c>
      <c r="B572" s="48" t="s">
        <v>122</v>
      </c>
      <c r="C572" s="48" t="s">
        <v>112</v>
      </c>
      <c r="D572" s="11">
        <v>1999</v>
      </c>
      <c r="E572" s="12">
        <v>0.69</v>
      </c>
      <c r="F572" s="12">
        <v>0</v>
      </c>
      <c r="G572" s="13">
        <v>0</v>
      </c>
      <c r="H572" s="12">
        <v>0</v>
      </c>
      <c r="I572" s="13">
        <v>0</v>
      </c>
      <c r="J572" s="14">
        <v>0</v>
      </c>
      <c r="K572" s="16">
        <v>0.69</v>
      </c>
    </row>
    <row r="573" spans="1:11" ht="15" customHeight="1" x14ac:dyDescent="0.3">
      <c r="A573" s="48">
        <v>670</v>
      </c>
      <c r="B573" s="48" t="s">
        <v>122</v>
      </c>
      <c r="C573" s="48" t="s">
        <v>112</v>
      </c>
      <c r="D573" s="11">
        <v>2000</v>
      </c>
      <c r="E573" s="12">
        <v>1.1200000000000001</v>
      </c>
      <c r="F573" s="12">
        <v>0</v>
      </c>
      <c r="G573" s="13">
        <v>0</v>
      </c>
      <c r="H573" s="12">
        <v>0</v>
      </c>
      <c r="I573" s="13">
        <v>0</v>
      </c>
      <c r="J573" s="14">
        <v>0</v>
      </c>
      <c r="K573" s="16">
        <v>1.1200000000000001</v>
      </c>
    </row>
    <row r="574" spans="1:11" ht="15" customHeight="1" x14ac:dyDescent="0.3">
      <c r="A574" s="48">
        <v>670</v>
      </c>
      <c r="B574" s="48" t="s">
        <v>122</v>
      </c>
      <c r="C574" s="48" t="s">
        <v>112</v>
      </c>
      <c r="D574" s="11">
        <v>2001</v>
      </c>
      <c r="E574" s="12">
        <v>0.81</v>
      </c>
      <c r="F574" s="12">
        <v>0</v>
      </c>
      <c r="G574" s="13">
        <v>0</v>
      </c>
      <c r="H574" s="12">
        <v>0</v>
      </c>
      <c r="I574" s="13">
        <v>0</v>
      </c>
      <c r="J574" s="14">
        <v>0</v>
      </c>
      <c r="K574" s="16">
        <v>0.81</v>
      </c>
    </row>
    <row r="575" spans="1:11" ht="14.15" customHeight="1" x14ac:dyDescent="0.3">
      <c r="A575" s="48">
        <v>670</v>
      </c>
      <c r="B575" s="48" t="s">
        <v>122</v>
      </c>
      <c r="C575" s="48" t="s">
        <v>112</v>
      </c>
      <c r="D575" s="11">
        <v>2002</v>
      </c>
      <c r="E575" s="12">
        <v>0.51</v>
      </c>
      <c r="F575" s="12">
        <v>0</v>
      </c>
      <c r="G575" s="13">
        <v>0</v>
      </c>
      <c r="H575" s="12">
        <v>0</v>
      </c>
      <c r="I575" s="13">
        <v>0</v>
      </c>
      <c r="J575" s="14">
        <v>0</v>
      </c>
      <c r="K575" s="16">
        <v>0.51</v>
      </c>
    </row>
    <row r="576" spans="1:11" ht="15" customHeight="1" x14ac:dyDescent="0.3">
      <c r="A576" s="48">
        <v>670</v>
      </c>
      <c r="B576" s="48" t="s">
        <v>122</v>
      </c>
      <c r="C576" s="48" t="s">
        <v>112</v>
      </c>
      <c r="D576" s="11">
        <v>2003</v>
      </c>
      <c r="E576" s="12">
        <v>0.42</v>
      </c>
      <c r="F576" s="12">
        <v>0</v>
      </c>
      <c r="G576" s="13">
        <v>0</v>
      </c>
      <c r="H576" s="12">
        <v>0</v>
      </c>
      <c r="I576" s="13">
        <v>0</v>
      </c>
      <c r="J576" s="14">
        <v>0.06</v>
      </c>
      <c r="K576" s="16">
        <v>0.36</v>
      </c>
    </row>
    <row r="577" spans="1:11" ht="14.15" customHeight="1" x14ac:dyDescent="0.3">
      <c r="A577" s="48">
        <v>670</v>
      </c>
      <c r="B577" s="48" t="s">
        <v>122</v>
      </c>
      <c r="C577" s="48" t="s">
        <v>112</v>
      </c>
      <c r="D577" s="11">
        <v>2004</v>
      </c>
      <c r="E577" s="12">
        <v>0.84</v>
      </c>
      <c r="F577" s="12">
        <v>0</v>
      </c>
      <c r="G577" s="13">
        <v>0</v>
      </c>
      <c r="H577" s="12">
        <v>0.01</v>
      </c>
      <c r="I577" s="13">
        <v>0</v>
      </c>
      <c r="J577" s="14">
        <v>0.13</v>
      </c>
      <c r="K577" s="16">
        <v>0.7</v>
      </c>
    </row>
    <row r="578" spans="1:11" ht="15" customHeight="1" x14ac:dyDescent="0.3">
      <c r="A578" s="48">
        <v>670</v>
      </c>
      <c r="B578" s="48" t="s">
        <v>122</v>
      </c>
      <c r="C578" s="48" t="s">
        <v>112</v>
      </c>
      <c r="D578" s="11">
        <v>2005</v>
      </c>
      <c r="E578" s="12">
        <v>1.1499999999999999</v>
      </c>
      <c r="F578" s="12">
        <v>0</v>
      </c>
      <c r="G578" s="13">
        <v>0</v>
      </c>
      <c r="H578" s="12">
        <v>0.03</v>
      </c>
      <c r="I578" s="13">
        <v>0</v>
      </c>
      <c r="J578" s="14">
        <v>0.13</v>
      </c>
      <c r="K578" s="16">
        <v>0.99</v>
      </c>
    </row>
    <row r="579" spans="1:11" ht="14.15" customHeight="1" x14ac:dyDescent="0.3">
      <c r="A579" s="48">
        <v>670</v>
      </c>
      <c r="B579" s="48" t="s">
        <v>122</v>
      </c>
      <c r="C579" s="48" t="s">
        <v>112</v>
      </c>
      <c r="D579" s="11">
        <v>2006</v>
      </c>
      <c r="E579" s="12">
        <v>1.43</v>
      </c>
      <c r="F579" s="12">
        <v>0</v>
      </c>
      <c r="G579" s="13">
        <v>0</v>
      </c>
      <c r="H579" s="12">
        <v>0.11</v>
      </c>
      <c r="I579" s="13">
        <v>0</v>
      </c>
      <c r="J579" s="14">
        <v>0.16</v>
      </c>
      <c r="K579" s="16">
        <v>1.1599999999999999</v>
      </c>
    </row>
    <row r="580" spans="1:11" ht="15" customHeight="1" x14ac:dyDescent="0.3">
      <c r="A580" s="48">
        <v>670</v>
      </c>
      <c r="B580" s="48" t="s">
        <v>122</v>
      </c>
      <c r="C580" s="48" t="s">
        <v>112</v>
      </c>
      <c r="D580" s="11">
        <v>2007</v>
      </c>
      <c r="E580" s="12">
        <v>1.48</v>
      </c>
      <c r="F580" s="12">
        <v>0</v>
      </c>
      <c r="G580" s="13">
        <v>0</v>
      </c>
      <c r="H580" s="12">
        <v>0.03</v>
      </c>
      <c r="I580" s="13">
        <v>0</v>
      </c>
      <c r="J580" s="14">
        <v>0.14000000000000001</v>
      </c>
      <c r="K580" s="16">
        <v>1.31</v>
      </c>
    </row>
    <row r="581" spans="1:11" ht="14.15" customHeight="1" x14ac:dyDescent="0.3">
      <c r="A581" s="48">
        <v>670</v>
      </c>
      <c r="B581" s="48" t="s">
        <v>122</v>
      </c>
      <c r="C581" s="48" t="s">
        <v>112</v>
      </c>
      <c r="D581" s="11">
        <v>2008</v>
      </c>
      <c r="E581" s="12">
        <v>4.0599999999999996</v>
      </c>
      <c r="F581" s="12">
        <v>0</v>
      </c>
      <c r="G581" s="13">
        <v>0</v>
      </c>
      <c r="H581" s="12">
        <v>0.53</v>
      </c>
      <c r="I581" s="13">
        <v>0</v>
      </c>
      <c r="J581" s="14">
        <v>0.81</v>
      </c>
      <c r="K581" s="16">
        <v>2.72</v>
      </c>
    </row>
    <row r="582" spans="1:11" ht="15" customHeight="1" x14ac:dyDescent="0.3">
      <c r="A582" s="48">
        <v>670</v>
      </c>
      <c r="B582" s="48" t="s">
        <v>122</v>
      </c>
      <c r="C582" s="48" t="s">
        <v>112</v>
      </c>
      <c r="D582" s="11">
        <v>2009</v>
      </c>
      <c r="E582" s="12">
        <v>8.16</v>
      </c>
      <c r="F582" s="12">
        <v>0</v>
      </c>
      <c r="G582" s="13">
        <v>0</v>
      </c>
      <c r="H582" s="12">
        <v>0.56000000000000005</v>
      </c>
      <c r="I582" s="13">
        <v>0</v>
      </c>
      <c r="J582" s="14">
        <v>1.35</v>
      </c>
      <c r="K582" s="16">
        <v>6.25</v>
      </c>
    </row>
    <row r="583" spans="1:11" ht="15" customHeight="1" x14ac:dyDescent="0.3">
      <c r="A583" s="48">
        <v>670</v>
      </c>
      <c r="B583" s="48" t="s">
        <v>122</v>
      </c>
      <c r="C583" s="48" t="s">
        <v>112</v>
      </c>
      <c r="D583" s="11">
        <v>2010</v>
      </c>
      <c r="E583" s="12">
        <v>5.68</v>
      </c>
      <c r="F583" s="12">
        <v>0</v>
      </c>
      <c r="G583" s="13">
        <v>0</v>
      </c>
      <c r="H583" s="12">
        <v>0.51</v>
      </c>
      <c r="I583" s="13">
        <v>0</v>
      </c>
      <c r="J583" s="14">
        <v>0.13</v>
      </c>
      <c r="K583" s="16">
        <v>5.04</v>
      </c>
    </row>
    <row r="584" spans="1:11" ht="14.15" customHeight="1" x14ac:dyDescent="0.3">
      <c r="A584" s="48">
        <v>670</v>
      </c>
      <c r="B584" s="48" t="s">
        <v>122</v>
      </c>
      <c r="C584" s="48" t="s">
        <v>112</v>
      </c>
      <c r="D584" s="11">
        <v>2011</v>
      </c>
      <c r="E584" s="12">
        <v>11.36</v>
      </c>
      <c r="F584" s="12">
        <v>0</v>
      </c>
      <c r="G584" s="13">
        <v>0</v>
      </c>
      <c r="H584" s="12">
        <v>0.52</v>
      </c>
      <c r="I584" s="13">
        <v>0</v>
      </c>
      <c r="J584" s="14">
        <v>0.1</v>
      </c>
      <c r="K584" s="16">
        <v>10.74</v>
      </c>
    </row>
    <row r="585" spans="1:11" ht="15" customHeight="1" x14ac:dyDescent="0.3">
      <c r="A585" s="48">
        <v>670</v>
      </c>
      <c r="B585" s="48" t="s">
        <v>122</v>
      </c>
      <c r="C585" s="48" t="s">
        <v>112</v>
      </c>
      <c r="D585" s="11">
        <v>2012</v>
      </c>
      <c r="E585" s="12">
        <v>6.14</v>
      </c>
      <c r="F585" s="12">
        <v>0</v>
      </c>
      <c r="G585" s="13">
        <v>0</v>
      </c>
      <c r="H585" s="12">
        <v>0</v>
      </c>
      <c r="I585" s="13">
        <v>0</v>
      </c>
      <c r="J585" s="14">
        <v>0.1</v>
      </c>
      <c r="K585" s="16">
        <v>6.04</v>
      </c>
    </row>
    <row r="586" spans="1:11" ht="14.15" customHeight="1" x14ac:dyDescent="0.3">
      <c r="A586" s="48">
        <v>670</v>
      </c>
      <c r="B586" s="48" t="s">
        <v>122</v>
      </c>
      <c r="C586" s="48" t="s">
        <v>112</v>
      </c>
      <c r="D586" s="11">
        <v>2013</v>
      </c>
      <c r="E586" s="12">
        <v>6.85</v>
      </c>
      <c r="F586" s="12">
        <v>0</v>
      </c>
      <c r="G586" s="13">
        <v>0</v>
      </c>
      <c r="H586" s="12">
        <v>0</v>
      </c>
      <c r="I586" s="13">
        <v>0</v>
      </c>
      <c r="J586" s="14">
        <v>0.1</v>
      </c>
      <c r="K586" s="16">
        <v>6.75</v>
      </c>
    </row>
    <row r="587" spans="1:11" ht="15" customHeight="1" x14ac:dyDescent="0.3">
      <c r="A587" s="48">
        <v>670</v>
      </c>
      <c r="B587" s="48" t="s">
        <v>122</v>
      </c>
      <c r="C587" s="48" t="s">
        <v>112</v>
      </c>
      <c r="D587" s="11">
        <v>2014</v>
      </c>
      <c r="E587" s="12">
        <v>9.16</v>
      </c>
      <c r="F587" s="12">
        <v>0</v>
      </c>
      <c r="G587" s="13">
        <v>0</v>
      </c>
      <c r="H587" s="12">
        <v>0.84</v>
      </c>
      <c r="I587" s="13">
        <v>0</v>
      </c>
      <c r="J587" s="14">
        <v>0.1</v>
      </c>
      <c r="K587" s="16">
        <v>8.2200000000000006</v>
      </c>
    </row>
    <row r="588" spans="1:11" ht="14.15" customHeight="1" x14ac:dyDescent="0.3">
      <c r="A588" s="48">
        <v>670</v>
      </c>
      <c r="B588" s="48" t="s">
        <v>122</v>
      </c>
      <c r="C588" s="48" t="s">
        <v>112</v>
      </c>
      <c r="D588" s="11">
        <v>2015</v>
      </c>
      <c r="E588" s="12">
        <v>7.14</v>
      </c>
      <c r="F588" s="12">
        <v>0</v>
      </c>
      <c r="G588" s="13">
        <v>0</v>
      </c>
      <c r="H588" s="12">
        <v>1.01</v>
      </c>
      <c r="I588" s="13">
        <v>0</v>
      </c>
      <c r="J588" s="14">
        <v>0.17</v>
      </c>
      <c r="K588" s="16">
        <v>5.96</v>
      </c>
    </row>
    <row r="589" spans="1:11" ht="15" customHeight="1" x14ac:dyDescent="0.3">
      <c r="A589" s="48">
        <v>670</v>
      </c>
      <c r="B589" s="48" t="s">
        <v>122</v>
      </c>
      <c r="C589" s="48" t="s">
        <v>112</v>
      </c>
      <c r="D589" s="11">
        <v>2016</v>
      </c>
      <c r="E589" s="12">
        <v>12.79</v>
      </c>
      <c r="F589" s="12">
        <v>0</v>
      </c>
      <c r="G589" s="13">
        <v>0</v>
      </c>
      <c r="H589" s="12">
        <v>1.08</v>
      </c>
      <c r="I589" s="13">
        <v>0</v>
      </c>
      <c r="J589" s="14">
        <v>3.27</v>
      </c>
      <c r="K589" s="16">
        <v>8.44</v>
      </c>
    </row>
    <row r="590" spans="1:11" ht="13.5" customHeight="1" x14ac:dyDescent="0.3">
      <c r="A590" s="48">
        <v>670</v>
      </c>
      <c r="B590" s="48" t="s">
        <v>122</v>
      </c>
      <c r="C590" s="48" t="s">
        <v>112</v>
      </c>
      <c r="D590" s="11">
        <v>2017</v>
      </c>
      <c r="E590" s="12">
        <v>13.48</v>
      </c>
      <c r="F590" s="12">
        <v>0</v>
      </c>
      <c r="G590" s="13">
        <v>0</v>
      </c>
      <c r="H590" s="12">
        <v>1.05</v>
      </c>
      <c r="I590" s="13">
        <v>0</v>
      </c>
      <c r="J590" s="14">
        <v>0.24</v>
      </c>
      <c r="K590" s="16">
        <v>12.19</v>
      </c>
    </row>
    <row r="591" spans="1:11" ht="13.5" customHeight="1" x14ac:dyDescent="0.3">
      <c r="A591" s="48">
        <v>670</v>
      </c>
      <c r="B591" s="48" t="s">
        <v>122</v>
      </c>
      <c r="C591" s="48" t="s">
        <v>112</v>
      </c>
      <c r="D591" s="11">
        <v>2018</v>
      </c>
      <c r="E591" s="12">
        <v>30.95</v>
      </c>
      <c r="F591" s="12">
        <v>0</v>
      </c>
      <c r="G591" s="13">
        <v>0</v>
      </c>
      <c r="H591" s="12">
        <v>2.09</v>
      </c>
      <c r="I591" s="13">
        <v>0</v>
      </c>
      <c r="J591" s="14">
        <v>8.41</v>
      </c>
      <c r="K591" s="16">
        <v>20.45</v>
      </c>
    </row>
    <row r="592" spans="1:11" ht="14.15" customHeight="1" x14ac:dyDescent="0.3">
      <c r="A592" s="48">
        <v>670</v>
      </c>
      <c r="B592" s="48" t="s">
        <v>122</v>
      </c>
      <c r="C592" s="48" t="s">
        <v>112</v>
      </c>
      <c r="D592" s="11">
        <v>2019</v>
      </c>
      <c r="E592" s="12">
        <v>60.35</v>
      </c>
      <c r="F592" s="12">
        <v>0</v>
      </c>
      <c r="G592" s="21">
        <v>-5.64</v>
      </c>
      <c r="H592" s="12">
        <v>7.84</v>
      </c>
      <c r="I592" s="21">
        <v>-0.02</v>
      </c>
      <c r="J592" s="14">
        <v>2.76</v>
      </c>
      <c r="K592" s="16">
        <v>44.13</v>
      </c>
    </row>
    <row r="593" spans="1:11" ht="15" customHeight="1" x14ac:dyDescent="0.3">
      <c r="A593" s="48">
        <v>670</v>
      </c>
      <c r="B593" s="48" t="s">
        <v>122</v>
      </c>
      <c r="C593" s="48" t="s">
        <v>112</v>
      </c>
      <c r="D593" s="11">
        <v>2020</v>
      </c>
      <c r="E593" s="12">
        <v>70.08</v>
      </c>
      <c r="F593" s="12">
        <v>0</v>
      </c>
      <c r="G593" s="21">
        <v>-16.11</v>
      </c>
      <c r="H593" s="12">
        <v>4.5999999999999996</v>
      </c>
      <c r="I593" s="13">
        <v>0.04</v>
      </c>
      <c r="J593" s="14">
        <v>1.17</v>
      </c>
      <c r="K593" s="16">
        <v>48.16</v>
      </c>
    </row>
    <row r="594" spans="1:11" ht="15" customHeight="1" x14ac:dyDescent="0.3">
      <c r="A594" s="48">
        <v>670</v>
      </c>
      <c r="B594" s="48" t="s">
        <v>122</v>
      </c>
      <c r="C594" s="48" t="s">
        <v>112</v>
      </c>
      <c r="D594" s="11">
        <v>2021</v>
      </c>
      <c r="E594" s="12">
        <v>195.73</v>
      </c>
      <c r="F594" s="12">
        <v>0</v>
      </c>
      <c r="G594" s="21">
        <v>-32.82</v>
      </c>
      <c r="H594" s="12">
        <v>76.75</v>
      </c>
      <c r="I594" s="21">
        <v>-0.35</v>
      </c>
      <c r="J594" s="14">
        <v>1.44</v>
      </c>
      <c r="K594" s="16">
        <v>85.07</v>
      </c>
    </row>
    <row r="595" spans="1:11" ht="14.15" customHeight="1" x14ac:dyDescent="0.3">
      <c r="A595" s="48">
        <v>670</v>
      </c>
      <c r="B595" s="48" t="s">
        <v>122</v>
      </c>
      <c r="C595" s="48" t="s">
        <v>112</v>
      </c>
      <c r="D595" s="11">
        <v>2022</v>
      </c>
      <c r="E595" s="12">
        <v>469.83</v>
      </c>
      <c r="F595" s="12">
        <v>0</v>
      </c>
      <c r="G595" s="21">
        <v>-23.62</v>
      </c>
      <c r="H595" s="12">
        <v>196.48</v>
      </c>
      <c r="I595" s="21">
        <v>-0.01</v>
      </c>
      <c r="J595" s="14">
        <v>0.99</v>
      </c>
      <c r="K595" s="16">
        <v>248.75</v>
      </c>
    </row>
    <row r="596" spans="1:11" ht="15" customHeight="1" x14ac:dyDescent="0.3">
      <c r="A596" s="48">
        <v>670</v>
      </c>
      <c r="B596" s="48" t="s">
        <v>122</v>
      </c>
      <c r="C596" s="48" t="s">
        <v>112</v>
      </c>
      <c r="D596" s="11">
        <v>2023</v>
      </c>
      <c r="E596" s="12">
        <v>878.12</v>
      </c>
      <c r="F596" s="12">
        <v>1.08</v>
      </c>
      <c r="G596" s="21">
        <v>-37.5</v>
      </c>
      <c r="H596" s="12">
        <v>295.85000000000002</v>
      </c>
      <c r="I596" s="13">
        <v>0.02</v>
      </c>
      <c r="J596" s="14">
        <v>1.05</v>
      </c>
      <c r="K596" s="16">
        <v>544.78</v>
      </c>
    </row>
    <row r="597" spans="1:11" ht="14.15" customHeight="1" x14ac:dyDescent="0.3">
      <c r="A597" s="48">
        <v>670</v>
      </c>
      <c r="B597" s="48" t="s">
        <v>122</v>
      </c>
      <c r="C597" s="48" t="s">
        <v>112</v>
      </c>
      <c r="D597" s="11">
        <v>2024</v>
      </c>
      <c r="E597" s="17">
        <v>2919.31</v>
      </c>
      <c r="F597" s="12">
        <v>0</v>
      </c>
      <c r="G597" s="21">
        <v>-211.9</v>
      </c>
      <c r="H597" s="17">
        <v>1769.75</v>
      </c>
      <c r="I597" s="21">
        <v>-1.36</v>
      </c>
      <c r="J597" s="14">
        <v>1.26</v>
      </c>
      <c r="K597" s="16">
        <v>937.76</v>
      </c>
    </row>
    <row r="598" spans="1:11" ht="14.15" customHeight="1" x14ac:dyDescent="0.3">
      <c r="A598" s="48">
        <v>670</v>
      </c>
      <c r="B598" s="48" t="s">
        <v>122</v>
      </c>
      <c r="C598" s="48" t="s">
        <v>112</v>
      </c>
      <c r="D598" s="11">
        <v>2025</v>
      </c>
      <c r="E598" s="17">
        <v>300457.90999999997</v>
      </c>
      <c r="F598" s="12">
        <v>98.05</v>
      </c>
      <c r="G598" s="21">
        <v>-323.44</v>
      </c>
      <c r="H598" s="17">
        <v>289310.52</v>
      </c>
      <c r="I598" s="49">
        <v>7677.3</v>
      </c>
      <c r="J598" s="14">
        <v>1.46</v>
      </c>
      <c r="K598" s="18">
        <v>3243.24</v>
      </c>
    </row>
    <row r="599" spans="1:11" ht="15" customHeight="1" x14ac:dyDescent="0.3">
      <c r="A599" s="48">
        <v>672</v>
      </c>
      <c r="B599" s="48" t="s">
        <v>123</v>
      </c>
      <c r="C599" s="48" t="s">
        <v>112</v>
      </c>
      <c r="D599" s="11">
        <v>1983</v>
      </c>
      <c r="E599" s="12">
        <v>4.21</v>
      </c>
      <c r="F599" s="12">
        <v>0</v>
      </c>
      <c r="G599" s="13">
        <v>0</v>
      </c>
      <c r="H599" s="12">
        <v>4.2</v>
      </c>
      <c r="I599" s="13">
        <v>0</v>
      </c>
      <c r="J599" s="14">
        <v>0</v>
      </c>
      <c r="K599" s="16">
        <v>0.01</v>
      </c>
    </row>
    <row r="600" spans="1:11" ht="15" customHeight="1" x14ac:dyDescent="0.3">
      <c r="A600" s="48">
        <v>672</v>
      </c>
      <c r="B600" s="48" t="s">
        <v>123</v>
      </c>
      <c r="C600" s="48" t="s">
        <v>112</v>
      </c>
      <c r="D600" s="11">
        <v>1984</v>
      </c>
      <c r="E600" s="12">
        <v>18</v>
      </c>
      <c r="F600" s="12">
        <v>0</v>
      </c>
      <c r="G600" s="13">
        <v>0</v>
      </c>
      <c r="H600" s="12">
        <v>18</v>
      </c>
      <c r="I600" s="13">
        <v>0</v>
      </c>
      <c r="J600" s="14">
        <v>0</v>
      </c>
      <c r="K600" s="16">
        <v>0</v>
      </c>
    </row>
    <row r="601" spans="1:11" ht="15" customHeight="1" x14ac:dyDescent="0.3">
      <c r="A601" s="48">
        <v>672</v>
      </c>
      <c r="B601" s="48" t="s">
        <v>123</v>
      </c>
      <c r="C601" s="48" t="s">
        <v>112</v>
      </c>
      <c r="D601" s="11">
        <v>1985</v>
      </c>
      <c r="E601" s="12">
        <v>25.02</v>
      </c>
      <c r="F601" s="12">
        <v>0</v>
      </c>
      <c r="G601" s="13">
        <v>0</v>
      </c>
      <c r="H601" s="12">
        <v>19.399999999999999</v>
      </c>
      <c r="I601" s="13">
        <v>0</v>
      </c>
      <c r="J601" s="14">
        <v>0</v>
      </c>
      <c r="K601" s="16">
        <v>5.62</v>
      </c>
    </row>
    <row r="602" spans="1:11" ht="14.15" customHeight="1" x14ac:dyDescent="0.3">
      <c r="A602" s="48">
        <v>672</v>
      </c>
      <c r="B602" s="48" t="s">
        <v>123</v>
      </c>
      <c r="C602" s="48" t="s">
        <v>112</v>
      </c>
      <c r="D602" s="11">
        <v>1986</v>
      </c>
      <c r="E602" s="12">
        <v>27.92</v>
      </c>
      <c r="F602" s="12">
        <v>0</v>
      </c>
      <c r="G602" s="13">
        <v>0</v>
      </c>
      <c r="H602" s="12">
        <v>19.989999999999998</v>
      </c>
      <c r="I602" s="13">
        <v>0</v>
      </c>
      <c r="J602" s="14">
        <v>0</v>
      </c>
      <c r="K602" s="16">
        <v>7.93</v>
      </c>
    </row>
    <row r="603" spans="1:11" ht="15" customHeight="1" x14ac:dyDescent="0.3">
      <c r="A603" s="48">
        <v>672</v>
      </c>
      <c r="B603" s="48" t="s">
        <v>123</v>
      </c>
      <c r="C603" s="48" t="s">
        <v>112</v>
      </c>
      <c r="D603" s="11">
        <v>1987</v>
      </c>
      <c r="E603" s="12">
        <v>35.340000000000003</v>
      </c>
      <c r="F603" s="12">
        <v>0</v>
      </c>
      <c r="G603" s="13">
        <v>0</v>
      </c>
      <c r="H603" s="12">
        <v>24.4</v>
      </c>
      <c r="I603" s="13">
        <v>0</v>
      </c>
      <c r="J603" s="14">
        <v>0</v>
      </c>
      <c r="K603" s="16">
        <v>10.94</v>
      </c>
    </row>
    <row r="604" spans="1:11" ht="14.15" customHeight="1" x14ac:dyDescent="0.3">
      <c r="A604" s="48">
        <v>672</v>
      </c>
      <c r="B604" s="48" t="s">
        <v>123</v>
      </c>
      <c r="C604" s="48" t="s">
        <v>112</v>
      </c>
      <c r="D604" s="11">
        <v>1988</v>
      </c>
      <c r="E604" s="12">
        <v>11.63</v>
      </c>
      <c r="F604" s="12">
        <v>0</v>
      </c>
      <c r="G604" s="13">
        <v>0</v>
      </c>
      <c r="H604" s="12">
        <v>0</v>
      </c>
      <c r="I604" s="13">
        <v>0</v>
      </c>
      <c r="J604" s="14">
        <v>0</v>
      </c>
      <c r="K604" s="16">
        <v>11.63</v>
      </c>
    </row>
    <row r="605" spans="1:11" ht="15" customHeight="1" x14ac:dyDescent="0.3">
      <c r="A605" s="48">
        <v>672</v>
      </c>
      <c r="B605" s="48" t="s">
        <v>123</v>
      </c>
      <c r="C605" s="48" t="s">
        <v>112</v>
      </c>
      <c r="D605" s="11">
        <v>1989</v>
      </c>
      <c r="E605" s="12">
        <v>11.37</v>
      </c>
      <c r="F605" s="12">
        <v>0</v>
      </c>
      <c r="G605" s="13">
        <v>0</v>
      </c>
      <c r="H605" s="12">
        <v>0</v>
      </c>
      <c r="I605" s="13">
        <v>0</v>
      </c>
      <c r="J605" s="14">
        <v>0</v>
      </c>
      <c r="K605" s="16">
        <v>11.37</v>
      </c>
    </row>
    <row r="606" spans="1:11" ht="14.15" customHeight="1" x14ac:dyDescent="0.3">
      <c r="A606" s="48">
        <v>672</v>
      </c>
      <c r="B606" s="48" t="s">
        <v>123</v>
      </c>
      <c r="C606" s="48" t="s">
        <v>112</v>
      </c>
      <c r="D606" s="11">
        <v>1990</v>
      </c>
      <c r="E606" s="12">
        <v>11.05</v>
      </c>
      <c r="F606" s="12">
        <v>0</v>
      </c>
      <c r="G606" s="13">
        <v>0</v>
      </c>
      <c r="H606" s="12">
        <v>0</v>
      </c>
      <c r="I606" s="13">
        <v>0</v>
      </c>
      <c r="J606" s="14">
        <v>0</v>
      </c>
      <c r="K606" s="16">
        <v>11.05</v>
      </c>
    </row>
    <row r="607" spans="1:11" ht="15" customHeight="1" x14ac:dyDescent="0.3">
      <c r="A607" s="48">
        <v>672</v>
      </c>
      <c r="B607" s="48" t="s">
        <v>123</v>
      </c>
      <c r="C607" s="48" t="s">
        <v>112</v>
      </c>
      <c r="D607" s="11">
        <v>1991</v>
      </c>
      <c r="E607" s="12">
        <v>9.49</v>
      </c>
      <c r="F607" s="12">
        <v>0</v>
      </c>
      <c r="G607" s="13">
        <v>0</v>
      </c>
      <c r="H607" s="12">
        <v>0</v>
      </c>
      <c r="I607" s="13">
        <v>0</v>
      </c>
      <c r="J607" s="14">
        <v>0</v>
      </c>
      <c r="K607" s="16">
        <v>9.49</v>
      </c>
    </row>
    <row r="608" spans="1:11" ht="14.15" customHeight="1" x14ac:dyDescent="0.3">
      <c r="A608" s="48">
        <v>672</v>
      </c>
      <c r="B608" s="48" t="s">
        <v>123</v>
      </c>
      <c r="C608" s="48" t="s">
        <v>112</v>
      </c>
      <c r="D608" s="11">
        <v>1992</v>
      </c>
      <c r="E608" s="12">
        <v>8.4700000000000006</v>
      </c>
      <c r="F608" s="12">
        <v>0</v>
      </c>
      <c r="G608" s="13">
        <v>0</v>
      </c>
      <c r="H608" s="12">
        <v>0</v>
      </c>
      <c r="I608" s="13">
        <v>0</v>
      </c>
      <c r="J608" s="14">
        <v>0</v>
      </c>
      <c r="K608" s="16">
        <v>8.4700000000000006</v>
      </c>
    </row>
    <row r="609" spans="1:11" ht="15" customHeight="1" x14ac:dyDescent="0.3">
      <c r="A609" s="48">
        <v>672</v>
      </c>
      <c r="B609" s="48" t="s">
        <v>123</v>
      </c>
      <c r="C609" s="48" t="s">
        <v>112</v>
      </c>
      <c r="D609" s="11">
        <v>1993</v>
      </c>
      <c r="E609" s="12">
        <v>7.37</v>
      </c>
      <c r="F609" s="12">
        <v>0</v>
      </c>
      <c r="G609" s="13">
        <v>0</v>
      </c>
      <c r="H609" s="12">
        <v>0</v>
      </c>
      <c r="I609" s="13">
        <v>0</v>
      </c>
      <c r="J609" s="14">
        <v>0</v>
      </c>
      <c r="K609" s="16">
        <v>7.37</v>
      </c>
    </row>
    <row r="610" spans="1:11" ht="15" customHeight="1" x14ac:dyDescent="0.3">
      <c r="A610" s="48">
        <v>672</v>
      </c>
      <c r="B610" s="48" t="s">
        <v>123</v>
      </c>
      <c r="C610" s="48" t="s">
        <v>112</v>
      </c>
      <c r="D610" s="11">
        <v>1994</v>
      </c>
      <c r="E610" s="12">
        <v>0</v>
      </c>
      <c r="F610" s="12">
        <v>0</v>
      </c>
      <c r="G610" s="13">
        <v>0</v>
      </c>
      <c r="H610" s="12">
        <v>0</v>
      </c>
      <c r="I610" s="13">
        <v>0</v>
      </c>
      <c r="J610" s="14">
        <v>0</v>
      </c>
      <c r="K610" s="16">
        <v>0</v>
      </c>
    </row>
    <row r="611" spans="1:11" ht="14.15" customHeight="1" x14ac:dyDescent="0.3">
      <c r="A611" s="48">
        <v>672</v>
      </c>
      <c r="B611" s="48" t="s">
        <v>123</v>
      </c>
      <c r="C611" s="48" t="s">
        <v>112</v>
      </c>
      <c r="D611" s="11">
        <v>1995</v>
      </c>
      <c r="E611" s="12">
        <v>10.82</v>
      </c>
      <c r="F611" s="12">
        <v>0</v>
      </c>
      <c r="G611" s="13">
        <v>0</v>
      </c>
      <c r="H611" s="12">
        <v>0</v>
      </c>
      <c r="I611" s="13">
        <v>0</v>
      </c>
      <c r="J611" s="14">
        <v>0</v>
      </c>
      <c r="K611" s="16">
        <v>10.82</v>
      </c>
    </row>
    <row r="612" spans="1:11" ht="15" customHeight="1" x14ac:dyDescent="0.3">
      <c r="A612" s="48">
        <v>672</v>
      </c>
      <c r="B612" s="48" t="s">
        <v>123</v>
      </c>
      <c r="C612" s="48" t="s">
        <v>112</v>
      </c>
      <c r="D612" s="11">
        <v>1996</v>
      </c>
      <c r="E612" s="12">
        <v>12.88</v>
      </c>
      <c r="F612" s="12">
        <v>0</v>
      </c>
      <c r="G612" s="13">
        <v>0</v>
      </c>
      <c r="H612" s="12">
        <v>0</v>
      </c>
      <c r="I612" s="13">
        <v>0</v>
      </c>
      <c r="J612" s="14">
        <v>0</v>
      </c>
      <c r="K612" s="16">
        <v>12.88</v>
      </c>
    </row>
    <row r="613" spans="1:11" ht="14.15" customHeight="1" x14ac:dyDescent="0.3">
      <c r="A613" s="48">
        <v>672</v>
      </c>
      <c r="B613" s="48" t="s">
        <v>123</v>
      </c>
      <c r="C613" s="48" t="s">
        <v>112</v>
      </c>
      <c r="D613" s="11">
        <v>1997</v>
      </c>
      <c r="E613" s="12">
        <v>18.07</v>
      </c>
      <c r="F613" s="12">
        <v>0</v>
      </c>
      <c r="G613" s="13">
        <v>0</v>
      </c>
      <c r="H613" s="12">
        <v>0</v>
      </c>
      <c r="I613" s="13">
        <v>0</v>
      </c>
      <c r="J613" s="14">
        <v>0</v>
      </c>
      <c r="K613" s="16">
        <v>18.07</v>
      </c>
    </row>
    <row r="614" spans="1:11" ht="15" customHeight="1" x14ac:dyDescent="0.3">
      <c r="A614" s="48">
        <v>672</v>
      </c>
      <c r="B614" s="48" t="s">
        <v>123</v>
      </c>
      <c r="C614" s="48" t="s">
        <v>112</v>
      </c>
      <c r="D614" s="11">
        <v>1998</v>
      </c>
      <c r="E614" s="12">
        <v>97.47</v>
      </c>
      <c r="F614" s="12">
        <v>0</v>
      </c>
      <c r="G614" s="13">
        <v>0</v>
      </c>
      <c r="H614" s="12">
        <v>0</v>
      </c>
      <c r="I614" s="13">
        <v>0</v>
      </c>
      <c r="J614" s="14">
        <v>0</v>
      </c>
      <c r="K614" s="16">
        <v>97.47</v>
      </c>
    </row>
    <row r="615" spans="1:11" ht="14.15" customHeight="1" x14ac:dyDescent="0.3">
      <c r="A615" s="48">
        <v>672</v>
      </c>
      <c r="B615" s="48" t="s">
        <v>123</v>
      </c>
      <c r="C615" s="48" t="s">
        <v>112</v>
      </c>
      <c r="D615" s="11">
        <v>1999</v>
      </c>
      <c r="E615" s="12">
        <v>160.06</v>
      </c>
      <c r="F615" s="12">
        <v>0</v>
      </c>
      <c r="G615" s="13">
        <v>0</v>
      </c>
      <c r="H615" s="12">
        <v>0</v>
      </c>
      <c r="I615" s="13">
        <v>0</v>
      </c>
      <c r="J615" s="14">
        <v>0</v>
      </c>
      <c r="K615" s="16">
        <v>160.06</v>
      </c>
    </row>
    <row r="616" spans="1:11" ht="15" customHeight="1" x14ac:dyDescent="0.3">
      <c r="A616" s="48">
        <v>672</v>
      </c>
      <c r="B616" s="48" t="s">
        <v>123</v>
      </c>
      <c r="C616" s="48" t="s">
        <v>112</v>
      </c>
      <c r="D616" s="11">
        <v>2000</v>
      </c>
      <c r="E616" s="12">
        <v>262.73</v>
      </c>
      <c r="F616" s="12">
        <v>0</v>
      </c>
      <c r="G616" s="13">
        <v>0</v>
      </c>
      <c r="H616" s="12">
        <v>0</v>
      </c>
      <c r="I616" s="13">
        <v>0</v>
      </c>
      <c r="J616" s="14">
        <v>0</v>
      </c>
      <c r="K616" s="16">
        <v>262.73</v>
      </c>
    </row>
    <row r="617" spans="1:11" ht="15" customHeight="1" x14ac:dyDescent="0.3">
      <c r="A617" s="48">
        <v>672</v>
      </c>
      <c r="B617" s="48" t="s">
        <v>123</v>
      </c>
      <c r="C617" s="48" t="s">
        <v>112</v>
      </c>
      <c r="D617" s="11">
        <v>2001</v>
      </c>
      <c r="E617" s="12">
        <v>196.4</v>
      </c>
      <c r="F617" s="12">
        <v>0</v>
      </c>
      <c r="G617" s="13">
        <v>0</v>
      </c>
      <c r="H617" s="12">
        <v>0</v>
      </c>
      <c r="I617" s="13">
        <v>0</v>
      </c>
      <c r="J617" s="14">
        <v>0</v>
      </c>
      <c r="K617" s="16">
        <v>196.4</v>
      </c>
    </row>
    <row r="618" spans="1:11" ht="14.15" customHeight="1" x14ac:dyDescent="0.3">
      <c r="A618" s="48">
        <v>672</v>
      </c>
      <c r="B618" s="48" t="s">
        <v>123</v>
      </c>
      <c r="C618" s="48" t="s">
        <v>112</v>
      </c>
      <c r="D618" s="11">
        <v>2002</v>
      </c>
      <c r="E618" s="12">
        <v>123.88</v>
      </c>
      <c r="F618" s="12">
        <v>0</v>
      </c>
      <c r="G618" s="13">
        <v>0</v>
      </c>
      <c r="H618" s="12">
        <v>0</v>
      </c>
      <c r="I618" s="13">
        <v>0</v>
      </c>
      <c r="J618" s="14">
        <v>0</v>
      </c>
      <c r="K618" s="16">
        <v>123.88</v>
      </c>
    </row>
    <row r="619" spans="1:11" ht="15" customHeight="1" x14ac:dyDescent="0.3">
      <c r="A619" s="48">
        <v>672</v>
      </c>
      <c r="B619" s="48" t="s">
        <v>123</v>
      </c>
      <c r="C619" s="48" t="s">
        <v>112</v>
      </c>
      <c r="D619" s="11">
        <v>2003</v>
      </c>
      <c r="E619" s="12">
        <v>99.84</v>
      </c>
      <c r="F619" s="12">
        <v>0</v>
      </c>
      <c r="G619" s="13">
        <v>0</v>
      </c>
      <c r="H619" s="12">
        <v>0</v>
      </c>
      <c r="I619" s="13">
        <v>0</v>
      </c>
      <c r="J619" s="14">
        <v>14.3</v>
      </c>
      <c r="K619" s="16">
        <v>85.54</v>
      </c>
    </row>
    <row r="620" spans="1:11" ht="14.15" customHeight="1" x14ac:dyDescent="0.3">
      <c r="A620" s="48">
        <v>672</v>
      </c>
      <c r="B620" s="48" t="s">
        <v>123</v>
      </c>
      <c r="C620" s="48" t="s">
        <v>112</v>
      </c>
      <c r="D620" s="11">
        <v>2004</v>
      </c>
      <c r="E620" s="12">
        <v>200.77</v>
      </c>
      <c r="F620" s="12">
        <v>0</v>
      </c>
      <c r="G620" s="13">
        <v>0</v>
      </c>
      <c r="H620" s="12">
        <v>3.5</v>
      </c>
      <c r="I620" s="13">
        <v>0</v>
      </c>
      <c r="J620" s="14">
        <v>30.19</v>
      </c>
      <c r="K620" s="16">
        <v>167.08</v>
      </c>
    </row>
    <row r="621" spans="1:11" ht="15" customHeight="1" x14ac:dyDescent="0.3">
      <c r="A621" s="48">
        <v>672</v>
      </c>
      <c r="B621" s="48" t="s">
        <v>123</v>
      </c>
      <c r="C621" s="48" t="s">
        <v>112</v>
      </c>
      <c r="D621" s="11">
        <v>2005</v>
      </c>
      <c r="E621" s="12">
        <v>272.64</v>
      </c>
      <c r="F621" s="12">
        <v>0</v>
      </c>
      <c r="G621" s="13">
        <v>0</v>
      </c>
      <c r="H621" s="12">
        <v>6.34</v>
      </c>
      <c r="I621" s="13">
        <v>0</v>
      </c>
      <c r="J621" s="14">
        <v>30.79</v>
      </c>
      <c r="K621" s="16">
        <v>235.51</v>
      </c>
    </row>
    <row r="622" spans="1:11" ht="14.15" customHeight="1" x14ac:dyDescent="0.3">
      <c r="A622" s="48">
        <v>672</v>
      </c>
      <c r="B622" s="48" t="s">
        <v>123</v>
      </c>
      <c r="C622" s="48" t="s">
        <v>112</v>
      </c>
      <c r="D622" s="11">
        <v>2006</v>
      </c>
      <c r="E622" s="12">
        <v>333.85</v>
      </c>
      <c r="F622" s="12">
        <v>0</v>
      </c>
      <c r="G622" s="13">
        <v>0</v>
      </c>
      <c r="H622" s="12">
        <v>26.24</v>
      </c>
      <c r="I622" s="13">
        <v>0</v>
      </c>
      <c r="J622" s="14">
        <v>37.979999999999997</v>
      </c>
      <c r="K622" s="16">
        <v>269.63</v>
      </c>
    </row>
    <row r="623" spans="1:11" ht="15" customHeight="1" x14ac:dyDescent="0.3">
      <c r="A623" s="48">
        <v>672</v>
      </c>
      <c r="B623" s="48" t="s">
        <v>123</v>
      </c>
      <c r="C623" s="48" t="s">
        <v>112</v>
      </c>
      <c r="D623" s="11">
        <v>2007</v>
      </c>
      <c r="E623" s="12">
        <v>357.32</v>
      </c>
      <c r="F623" s="12">
        <v>0</v>
      </c>
      <c r="G623" s="13">
        <v>0</v>
      </c>
      <c r="H623" s="12">
        <v>12.22</v>
      </c>
      <c r="I623" s="13">
        <v>0</v>
      </c>
      <c r="J623" s="14">
        <v>34.770000000000003</v>
      </c>
      <c r="K623" s="16">
        <v>310.33</v>
      </c>
    </row>
    <row r="624" spans="1:11" ht="14.15" customHeight="1" x14ac:dyDescent="0.3">
      <c r="A624" s="48">
        <v>672</v>
      </c>
      <c r="B624" s="48" t="s">
        <v>123</v>
      </c>
      <c r="C624" s="48" t="s">
        <v>112</v>
      </c>
      <c r="D624" s="11">
        <v>2008</v>
      </c>
      <c r="E624" s="17">
        <v>1120.3399999999999</v>
      </c>
      <c r="F624" s="12">
        <v>0</v>
      </c>
      <c r="G624" s="13">
        <v>0</v>
      </c>
      <c r="H624" s="12">
        <v>147.75</v>
      </c>
      <c r="I624" s="13">
        <v>0</v>
      </c>
      <c r="J624" s="14">
        <v>225.59</v>
      </c>
      <c r="K624" s="16">
        <v>747</v>
      </c>
    </row>
    <row r="625" spans="1:11" ht="15" customHeight="1" x14ac:dyDescent="0.3">
      <c r="A625" s="48">
        <v>672</v>
      </c>
      <c r="B625" s="48" t="s">
        <v>123</v>
      </c>
      <c r="C625" s="48" t="s">
        <v>112</v>
      </c>
      <c r="D625" s="11">
        <v>2009</v>
      </c>
      <c r="E625" s="17">
        <v>2196.77</v>
      </c>
      <c r="F625" s="12">
        <v>0</v>
      </c>
      <c r="G625" s="13">
        <v>0</v>
      </c>
      <c r="H625" s="12">
        <v>150.29</v>
      </c>
      <c r="I625" s="13">
        <v>0</v>
      </c>
      <c r="J625" s="14">
        <v>361.65</v>
      </c>
      <c r="K625" s="18">
        <v>1684.83</v>
      </c>
    </row>
    <row r="626" spans="1:11" ht="15" customHeight="1" x14ac:dyDescent="0.3">
      <c r="A626" s="48">
        <v>672</v>
      </c>
      <c r="B626" s="48" t="s">
        <v>123</v>
      </c>
      <c r="C626" s="48" t="s">
        <v>112</v>
      </c>
      <c r="D626" s="11">
        <v>2010</v>
      </c>
      <c r="E626" s="17">
        <v>1512.64</v>
      </c>
      <c r="F626" s="12">
        <v>0</v>
      </c>
      <c r="G626" s="13">
        <v>0</v>
      </c>
      <c r="H626" s="12">
        <v>135.46</v>
      </c>
      <c r="I626" s="13">
        <v>0</v>
      </c>
      <c r="J626" s="14">
        <v>35.26</v>
      </c>
      <c r="K626" s="18">
        <v>1341.92</v>
      </c>
    </row>
    <row r="627" spans="1:11" ht="14.15" customHeight="1" x14ac:dyDescent="0.3">
      <c r="A627" s="48">
        <v>672</v>
      </c>
      <c r="B627" s="48" t="s">
        <v>123</v>
      </c>
      <c r="C627" s="48" t="s">
        <v>112</v>
      </c>
      <c r="D627" s="11">
        <v>2011</v>
      </c>
      <c r="E627" s="17">
        <v>3069.8</v>
      </c>
      <c r="F627" s="12">
        <v>0</v>
      </c>
      <c r="G627" s="13">
        <v>0</v>
      </c>
      <c r="H627" s="12">
        <v>140.63</v>
      </c>
      <c r="I627" s="13">
        <v>0</v>
      </c>
      <c r="J627" s="14">
        <v>27.99</v>
      </c>
      <c r="K627" s="18">
        <v>2901.18</v>
      </c>
    </row>
    <row r="628" spans="1:11" ht="15" customHeight="1" x14ac:dyDescent="0.3">
      <c r="A628" s="48">
        <v>672</v>
      </c>
      <c r="B628" s="48" t="s">
        <v>123</v>
      </c>
      <c r="C628" s="48" t="s">
        <v>112</v>
      </c>
      <c r="D628" s="11">
        <v>2012</v>
      </c>
      <c r="E628" s="17">
        <v>1628.6</v>
      </c>
      <c r="F628" s="12">
        <v>0</v>
      </c>
      <c r="G628" s="13">
        <v>0</v>
      </c>
      <c r="H628" s="12">
        <v>0.36</v>
      </c>
      <c r="I628" s="13">
        <v>0</v>
      </c>
      <c r="J628" s="14">
        <v>27.59</v>
      </c>
      <c r="K628" s="18">
        <v>1600.65</v>
      </c>
    </row>
    <row r="629" spans="1:11" ht="14.15" customHeight="1" x14ac:dyDescent="0.3">
      <c r="A629" s="48">
        <v>672</v>
      </c>
      <c r="B629" s="48" t="s">
        <v>123</v>
      </c>
      <c r="C629" s="48" t="s">
        <v>112</v>
      </c>
      <c r="D629" s="11">
        <v>2013</v>
      </c>
      <c r="E629" s="17">
        <v>1862.06</v>
      </c>
      <c r="F629" s="12">
        <v>0</v>
      </c>
      <c r="G629" s="13">
        <v>0</v>
      </c>
      <c r="H629" s="12">
        <v>0.7</v>
      </c>
      <c r="I629" s="13">
        <v>0</v>
      </c>
      <c r="J629" s="14">
        <v>28.26</v>
      </c>
      <c r="K629" s="18">
        <v>1833.1</v>
      </c>
    </row>
    <row r="630" spans="1:11" ht="15" customHeight="1" x14ac:dyDescent="0.3">
      <c r="A630" s="48">
        <v>672</v>
      </c>
      <c r="B630" s="48" t="s">
        <v>123</v>
      </c>
      <c r="C630" s="48" t="s">
        <v>112</v>
      </c>
      <c r="D630" s="11">
        <v>2014</v>
      </c>
      <c r="E630" s="17">
        <v>2557.02</v>
      </c>
      <c r="F630" s="12">
        <v>0</v>
      </c>
      <c r="G630" s="13">
        <v>0</v>
      </c>
      <c r="H630" s="12">
        <v>235.18</v>
      </c>
      <c r="I630" s="13">
        <v>0</v>
      </c>
      <c r="J630" s="14">
        <v>27.04</v>
      </c>
      <c r="K630" s="18">
        <v>2294.8000000000002</v>
      </c>
    </row>
    <row r="631" spans="1:11" ht="14.15" customHeight="1" x14ac:dyDescent="0.3">
      <c r="A631" s="48">
        <v>672</v>
      </c>
      <c r="B631" s="48" t="s">
        <v>123</v>
      </c>
      <c r="C631" s="48" t="s">
        <v>112</v>
      </c>
      <c r="D631" s="11">
        <v>2015</v>
      </c>
      <c r="E631" s="17">
        <v>2172.88</v>
      </c>
      <c r="F631" s="12">
        <v>0</v>
      </c>
      <c r="G631" s="13">
        <v>0</v>
      </c>
      <c r="H631" s="12">
        <v>305.89</v>
      </c>
      <c r="I631" s="13">
        <v>0</v>
      </c>
      <c r="J631" s="14">
        <v>52.05</v>
      </c>
      <c r="K631" s="18">
        <v>1814.94</v>
      </c>
    </row>
    <row r="632" spans="1:11" ht="15" customHeight="1" x14ac:dyDescent="0.3">
      <c r="A632" s="48">
        <v>672</v>
      </c>
      <c r="B632" s="48" t="s">
        <v>123</v>
      </c>
      <c r="C632" s="48" t="s">
        <v>112</v>
      </c>
      <c r="D632" s="11">
        <v>2016</v>
      </c>
      <c r="E632" s="17">
        <v>3910.76</v>
      </c>
      <c r="F632" s="12">
        <v>0</v>
      </c>
      <c r="G632" s="13">
        <v>0</v>
      </c>
      <c r="H632" s="12">
        <v>336.65</v>
      </c>
      <c r="I632" s="13">
        <v>0</v>
      </c>
      <c r="J632" s="14">
        <v>999.89</v>
      </c>
      <c r="K632" s="18">
        <v>2574.2199999999998</v>
      </c>
    </row>
    <row r="633" spans="1:11" ht="13.5" customHeight="1" x14ac:dyDescent="0.3">
      <c r="A633" s="48">
        <v>672</v>
      </c>
      <c r="B633" s="48" t="s">
        <v>123</v>
      </c>
      <c r="C633" s="48" t="s">
        <v>112</v>
      </c>
      <c r="D633" s="11">
        <v>2017</v>
      </c>
      <c r="E633" s="17">
        <v>4064.02</v>
      </c>
      <c r="F633" s="12">
        <v>0</v>
      </c>
      <c r="G633" s="13">
        <v>0</v>
      </c>
      <c r="H633" s="12">
        <v>318.29000000000002</v>
      </c>
      <c r="I633" s="13">
        <v>0</v>
      </c>
      <c r="J633" s="14">
        <v>70.709999999999994</v>
      </c>
      <c r="K633" s="18">
        <v>3675.02</v>
      </c>
    </row>
    <row r="634" spans="1:11" ht="13.5" customHeight="1" x14ac:dyDescent="0.3">
      <c r="A634" s="48">
        <v>672</v>
      </c>
      <c r="B634" s="48" t="s">
        <v>123</v>
      </c>
      <c r="C634" s="48" t="s">
        <v>112</v>
      </c>
      <c r="D634" s="11">
        <v>2018</v>
      </c>
      <c r="E634" s="17">
        <v>9228.24</v>
      </c>
      <c r="F634" s="12">
        <v>0</v>
      </c>
      <c r="G634" s="13">
        <v>0</v>
      </c>
      <c r="H634" s="12">
        <v>617.79999999999995</v>
      </c>
      <c r="I634" s="13">
        <v>0</v>
      </c>
      <c r="J634" s="19">
        <v>2507.09</v>
      </c>
      <c r="K634" s="18">
        <v>6103.35</v>
      </c>
    </row>
    <row r="635" spans="1:11" ht="14.15" customHeight="1" x14ac:dyDescent="0.3">
      <c r="A635" s="48">
        <v>672</v>
      </c>
      <c r="B635" s="48" t="s">
        <v>123</v>
      </c>
      <c r="C635" s="48" t="s">
        <v>112</v>
      </c>
      <c r="D635" s="11">
        <v>2019</v>
      </c>
      <c r="E635" s="17">
        <v>17691.02</v>
      </c>
      <c r="F635" s="12">
        <v>0</v>
      </c>
      <c r="G635" s="20">
        <v>-1650.91</v>
      </c>
      <c r="H635" s="17">
        <v>2293.9699999999998</v>
      </c>
      <c r="I635" s="21">
        <v>-6.04</v>
      </c>
      <c r="J635" s="14">
        <v>806.5</v>
      </c>
      <c r="K635" s="18">
        <v>12945.68</v>
      </c>
    </row>
    <row r="636" spans="1:11" ht="15" customHeight="1" x14ac:dyDescent="0.3">
      <c r="A636" s="48">
        <v>672</v>
      </c>
      <c r="B636" s="48" t="s">
        <v>123</v>
      </c>
      <c r="C636" s="48" t="s">
        <v>112</v>
      </c>
      <c r="D636" s="11">
        <v>2020</v>
      </c>
      <c r="E636" s="17">
        <v>21014.49</v>
      </c>
      <c r="F636" s="12">
        <v>0</v>
      </c>
      <c r="G636" s="20">
        <v>-4834.08</v>
      </c>
      <c r="H636" s="17">
        <v>1377.7</v>
      </c>
      <c r="I636" s="13">
        <v>11.04</v>
      </c>
      <c r="J636" s="14">
        <v>351.3</v>
      </c>
      <c r="K636" s="18">
        <v>14440.37</v>
      </c>
    </row>
    <row r="637" spans="1:11" ht="15" customHeight="1" x14ac:dyDescent="0.3">
      <c r="A637" s="48">
        <v>672</v>
      </c>
      <c r="B637" s="48" t="s">
        <v>123</v>
      </c>
      <c r="C637" s="48" t="s">
        <v>112</v>
      </c>
      <c r="D637" s="11">
        <v>2021</v>
      </c>
      <c r="E637" s="17">
        <v>59691.47</v>
      </c>
      <c r="F637" s="12">
        <v>0</v>
      </c>
      <c r="G637" s="20">
        <v>-10011.49</v>
      </c>
      <c r="H637" s="17">
        <v>23403.65</v>
      </c>
      <c r="I637" s="21">
        <v>-107.59</v>
      </c>
      <c r="J637" s="14">
        <v>439.53</v>
      </c>
      <c r="K637" s="18">
        <v>25944.39</v>
      </c>
    </row>
    <row r="638" spans="1:11" ht="14.15" customHeight="1" x14ac:dyDescent="0.3">
      <c r="A638" s="48">
        <v>672</v>
      </c>
      <c r="B638" s="48" t="s">
        <v>123</v>
      </c>
      <c r="C638" s="48" t="s">
        <v>112</v>
      </c>
      <c r="D638" s="11">
        <v>2022</v>
      </c>
      <c r="E638" s="17">
        <v>149439.97</v>
      </c>
      <c r="F638" s="12">
        <v>0</v>
      </c>
      <c r="G638" s="20">
        <v>-7514.9</v>
      </c>
      <c r="H638" s="17">
        <v>62493.96</v>
      </c>
      <c r="I638" s="13">
        <v>3.19</v>
      </c>
      <c r="J638" s="14">
        <v>314.61</v>
      </c>
      <c r="K638" s="18">
        <v>79113.31</v>
      </c>
    </row>
    <row r="639" spans="1:11" ht="15" customHeight="1" x14ac:dyDescent="0.3">
      <c r="A639" s="48">
        <v>672</v>
      </c>
      <c r="B639" s="48" t="s">
        <v>123</v>
      </c>
      <c r="C639" s="48" t="s">
        <v>112</v>
      </c>
      <c r="D639" s="11">
        <v>2023</v>
      </c>
      <c r="E639" s="17">
        <v>282590.28999999998</v>
      </c>
      <c r="F639" s="12">
        <v>345.54</v>
      </c>
      <c r="G639" s="20">
        <v>-12065.63</v>
      </c>
      <c r="H639" s="17">
        <v>95202.31</v>
      </c>
      <c r="I639" s="13">
        <v>4.17</v>
      </c>
      <c r="J639" s="14">
        <v>338.92</v>
      </c>
      <c r="K639" s="18">
        <v>175324.79999999999</v>
      </c>
    </row>
    <row r="640" spans="1:11" ht="14.15" customHeight="1" x14ac:dyDescent="0.3">
      <c r="A640" s="48">
        <v>672</v>
      </c>
      <c r="B640" s="48" t="s">
        <v>123</v>
      </c>
      <c r="C640" s="48" t="s">
        <v>112</v>
      </c>
      <c r="D640" s="11">
        <v>2024</v>
      </c>
      <c r="E640" s="17">
        <v>968553.54</v>
      </c>
      <c r="F640" s="12">
        <v>0</v>
      </c>
      <c r="G640" s="20">
        <v>-70299.38</v>
      </c>
      <c r="H640" s="17">
        <v>587149.35</v>
      </c>
      <c r="I640" s="21">
        <v>-445.97</v>
      </c>
      <c r="J640" s="14">
        <v>420.29</v>
      </c>
      <c r="K640" s="18">
        <v>311130.49</v>
      </c>
    </row>
    <row r="641" spans="1:11" ht="14.15" customHeight="1" x14ac:dyDescent="0.3">
      <c r="A641" s="48">
        <v>672</v>
      </c>
      <c r="B641" s="48" t="s">
        <v>123</v>
      </c>
      <c r="C641" s="48" t="s">
        <v>112</v>
      </c>
      <c r="D641" s="11">
        <v>2025</v>
      </c>
      <c r="E641" s="17">
        <v>127680446.19</v>
      </c>
      <c r="F641" s="17">
        <v>41667.199999999997</v>
      </c>
      <c r="G641" s="20">
        <v>-137444.99</v>
      </c>
      <c r="H641" s="17">
        <v>122943331.27</v>
      </c>
      <c r="I641" s="49">
        <v>3262484.57</v>
      </c>
      <c r="J641" s="14">
        <v>619.87</v>
      </c>
      <c r="K641" s="18">
        <v>1378232.69</v>
      </c>
    </row>
    <row r="642" spans="1:11" ht="15" customHeight="1" x14ac:dyDescent="0.3">
      <c r="A642" s="48">
        <v>674</v>
      </c>
      <c r="B642" s="48" t="s">
        <v>124</v>
      </c>
      <c r="C642" s="48" t="s">
        <v>112</v>
      </c>
      <c r="D642" s="11">
        <v>1983</v>
      </c>
      <c r="E642" s="12">
        <v>0.02</v>
      </c>
      <c r="F642" s="12">
        <v>0</v>
      </c>
      <c r="G642" s="13">
        <v>0</v>
      </c>
      <c r="H642" s="12">
        <v>0.02</v>
      </c>
      <c r="I642" s="13">
        <v>0</v>
      </c>
      <c r="J642" s="14">
        <v>0</v>
      </c>
      <c r="K642" s="16">
        <v>0</v>
      </c>
    </row>
    <row r="643" spans="1:11" ht="15" customHeight="1" x14ac:dyDescent="0.3">
      <c r="A643" s="48">
        <v>674</v>
      </c>
      <c r="B643" s="48" t="s">
        <v>124</v>
      </c>
      <c r="C643" s="48" t="s">
        <v>112</v>
      </c>
      <c r="D643" s="11">
        <v>1984</v>
      </c>
      <c r="E643" s="12">
        <v>7.0000000000000007E-2</v>
      </c>
      <c r="F643" s="12">
        <v>0</v>
      </c>
      <c r="G643" s="13">
        <v>0</v>
      </c>
      <c r="H643" s="12">
        <v>7.0000000000000007E-2</v>
      </c>
      <c r="I643" s="13">
        <v>0</v>
      </c>
      <c r="J643" s="14">
        <v>0</v>
      </c>
      <c r="K643" s="16">
        <v>0</v>
      </c>
    </row>
    <row r="644" spans="1:11" ht="15" customHeight="1" x14ac:dyDescent="0.3">
      <c r="A644" s="48">
        <v>674</v>
      </c>
      <c r="B644" s="48" t="s">
        <v>124</v>
      </c>
      <c r="C644" s="48" t="s">
        <v>112</v>
      </c>
      <c r="D644" s="11">
        <v>1985</v>
      </c>
      <c r="E644" s="12">
        <v>0.1</v>
      </c>
      <c r="F644" s="12">
        <v>0</v>
      </c>
      <c r="G644" s="13">
        <v>0</v>
      </c>
      <c r="H644" s="12">
        <v>7.0000000000000007E-2</v>
      </c>
      <c r="I644" s="13">
        <v>0</v>
      </c>
      <c r="J644" s="14">
        <v>0</v>
      </c>
      <c r="K644" s="16">
        <v>0.03</v>
      </c>
    </row>
    <row r="645" spans="1:11" ht="14.15" customHeight="1" x14ac:dyDescent="0.3">
      <c r="A645" s="48">
        <v>674</v>
      </c>
      <c r="B645" s="48" t="s">
        <v>124</v>
      </c>
      <c r="C645" s="48" t="s">
        <v>112</v>
      </c>
      <c r="D645" s="11">
        <v>1986</v>
      </c>
      <c r="E645" s="12">
        <v>0.11</v>
      </c>
      <c r="F645" s="12">
        <v>0</v>
      </c>
      <c r="G645" s="13">
        <v>0</v>
      </c>
      <c r="H645" s="12">
        <v>0.08</v>
      </c>
      <c r="I645" s="13">
        <v>0</v>
      </c>
      <c r="J645" s="14">
        <v>0</v>
      </c>
      <c r="K645" s="16">
        <v>0.03</v>
      </c>
    </row>
    <row r="646" spans="1:11" ht="15" customHeight="1" x14ac:dyDescent="0.3">
      <c r="A646" s="48">
        <v>674</v>
      </c>
      <c r="B646" s="48" t="s">
        <v>124</v>
      </c>
      <c r="C646" s="48" t="s">
        <v>112</v>
      </c>
      <c r="D646" s="11">
        <v>1987</v>
      </c>
      <c r="E646" s="12">
        <v>0.14000000000000001</v>
      </c>
      <c r="F646" s="12">
        <v>0</v>
      </c>
      <c r="G646" s="13">
        <v>0</v>
      </c>
      <c r="H646" s="12">
        <v>0.09</v>
      </c>
      <c r="I646" s="13">
        <v>0</v>
      </c>
      <c r="J646" s="14">
        <v>0</v>
      </c>
      <c r="K646" s="16">
        <v>0.05</v>
      </c>
    </row>
    <row r="647" spans="1:11" ht="14.15" customHeight="1" x14ac:dyDescent="0.3">
      <c r="A647" s="48">
        <v>674</v>
      </c>
      <c r="B647" s="48" t="s">
        <v>124</v>
      </c>
      <c r="C647" s="48" t="s">
        <v>112</v>
      </c>
      <c r="D647" s="11">
        <v>1988</v>
      </c>
      <c r="E647" s="12">
        <v>0.04</v>
      </c>
      <c r="F647" s="12">
        <v>0</v>
      </c>
      <c r="G647" s="13">
        <v>0</v>
      </c>
      <c r="H647" s="12">
        <v>0</v>
      </c>
      <c r="I647" s="13">
        <v>0</v>
      </c>
      <c r="J647" s="14">
        <v>0</v>
      </c>
      <c r="K647" s="16">
        <v>0.04</v>
      </c>
    </row>
    <row r="648" spans="1:11" ht="15" customHeight="1" x14ac:dyDescent="0.3">
      <c r="A648" s="48">
        <v>674</v>
      </c>
      <c r="B648" s="48" t="s">
        <v>124</v>
      </c>
      <c r="C648" s="48" t="s">
        <v>112</v>
      </c>
      <c r="D648" s="11">
        <v>1989</v>
      </c>
      <c r="E648" s="12">
        <v>0.04</v>
      </c>
      <c r="F648" s="12">
        <v>0</v>
      </c>
      <c r="G648" s="13">
        <v>0</v>
      </c>
      <c r="H648" s="12">
        <v>0</v>
      </c>
      <c r="I648" s="13">
        <v>0</v>
      </c>
      <c r="J648" s="14">
        <v>0</v>
      </c>
      <c r="K648" s="16">
        <v>0.04</v>
      </c>
    </row>
    <row r="649" spans="1:11" ht="14.15" customHeight="1" x14ac:dyDescent="0.3">
      <c r="A649" s="48">
        <v>674</v>
      </c>
      <c r="B649" s="48" t="s">
        <v>124</v>
      </c>
      <c r="C649" s="48" t="s">
        <v>112</v>
      </c>
      <c r="D649" s="11">
        <v>1990</v>
      </c>
      <c r="E649" s="12">
        <v>0.04</v>
      </c>
      <c r="F649" s="12">
        <v>0</v>
      </c>
      <c r="G649" s="13">
        <v>0</v>
      </c>
      <c r="H649" s="12">
        <v>0</v>
      </c>
      <c r="I649" s="13">
        <v>0</v>
      </c>
      <c r="J649" s="14">
        <v>0</v>
      </c>
      <c r="K649" s="16">
        <v>0.04</v>
      </c>
    </row>
    <row r="650" spans="1:11" ht="15" customHeight="1" x14ac:dyDescent="0.3">
      <c r="A650" s="48">
        <v>674</v>
      </c>
      <c r="B650" s="48" t="s">
        <v>124</v>
      </c>
      <c r="C650" s="48" t="s">
        <v>112</v>
      </c>
      <c r="D650" s="11">
        <v>1991</v>
      </c>
      <c r="E650" s="12">
        <v>0.04</v>
      </c>
      <c r="F650" s="12">
        <v>0</v>
      </c>
      <c r="G650" s="13">
        <v>0</v>
      </c>
      <c r="H650" s="12">
        <v>0</v>
      </c>
      <c r="I650" s="13">
        <v>0</v>
      </c>
      <c r="J650" s="14">
        <v>0</v>
      </c>
      <c r="K650" s="16">
        <v>0.04</v>
      </c>
    </row>
    <row r="651" spans="1:11" ht="14.15" customHeight="1" x14ac:dyDescent="0.3">
      <c r="A651" s="48">
        <v>674</v>
      </c>
      <c r="B651" s="48" t="s">
        <v>124</v>
      </c>
      <c r="C651" s="48" t="s">
        <v>112</v>
      </c>
      <c r="D651" s="11">
        <v>1992</v>
      </c>
      <c r="E651" s="12">
        <v>0.03</v>
      </c>
      <c r="F651" s="12">
        <v>0</v>
      </c>
      <c r="G651" s="13">
        <v>0</v>
      </c>
      <c r="H651" s="12">
        <v>0</v>
      </c>
      <c r="I651" s="13">
        <v>0</v>
      </c>
      <c r="J651" s="14">
        <v>0</v>
      </c>
      <c r="K651" s="16">
        <v>0.03</v>
      </c>
    </row>
    <row r="652" spans="1:11" ht="15" customHeight="1" x14ac:dyDescent="0.3">
      <c r="A652" s="48">
        <v>674</v>
      </c>
      <c r="B652" s="48" t="s">
        <v>124</v>
      </c>
      <c r="C652" s="48" t="s">
        <v>112</v>
      </c>
      <c r="D652" s="11">
        <v>1993</v>
      </c>
      <c r="E652" s="12">
        <v>0.03</v>
      </c>
      <c r="F652" s="12">
        <v>0</v>
      </c>
      <c r="G652" s="13">
        <v>0</v>
      </c>
      <c r="H652" s="12">
        <v>0</v>
      </c>
      <c r="I652" s="13">
        <v>0</v>
      </c>
      <c r="J652" s="14">
        <v>0</v>
      </c>
      <c r="K652" s="16">
        <v>0.03</v>
      </c>
    </row>
    <row r="653" spans="1:11" ht="15" customHeight="1" x14ac:dyDescent="0.3">
      <c r="A653" s="48">
        <v>674</v>
      </c>
      <c r="B653" s="48" t="s">
        <v>124</v>
      </c>
      <c r="C653" s="48" t="s">
        <v>112</v>
      </c>
      <c r="D653" s="11">
        <v>1994</v>
      </c>
      <c r="E653" s="12">
        <v>0</v>
      </c>
      <c r="F653" s="12">
        <v>0</v>
      </c>
      <c r="G653" s="13">
        <v>0</v>
      </c>
      <c r="H653" s="12">
        <v>0</v>
      </c>
      <c r="I653" s="13">
        <v>0</v>
      </c>
      <c r="J653" s="14">
        <v>0</v>
      </c>
      <c r="K653" s="16">
        <v>0</v>
      </c>
    </row>
    <row r="654" spans="1:11" ht="14.15" customHeight="1" x14ac:dyDescent="0.3">
      <c r="A654" s="48">
        <v>674</v>
      </c>
      <c r="B654" s="48" t="s">
        <v>124</v>
      </c>
      <c r="C654" s="48" t="s">
        <v>112</v>
      </c>
      <c r="D654" s="11">
        <v>1995</v>
      </c>
      <c r="E654" s="12">
        <v>0.05</v>
      </c>
      <c r="F654" s="12">
        <v>0</v>
      </c>
      <c r="G654" s="13">
        <v>0</v>
      </c>
      <c r="H654" s="12">
        <v>0</v>
      </c>
      <c r="I654" s="13">
        <v>0</v>
      </c>
      <c r="J654" s="14">
        <v>0</v>
      </c>
      <c r="K654" s="16">
        <v>0.05</v>
      </c>
    </row>
    <row r="655" spans="1:11" ht="15" customHeight="1" x14ac:dyDescent="0.3">
      <c r="A655" s="48">
        <v>674</v>
      </c>
      <c r="B655" s="48" t="s">
        <v>124</v>
      </c>
      <c r="C655" s="48" t="s">
        <v>112</v>
      </c>
      <c r="D655" s="11">
        <v>1996</v>
      </c>
      <c r="E655" s="12">
        <v>0.05</v>
      </c>
      <c r="F655" s="12">
        <v>0</v>
      </c>
      <c r="G655" s="13">
        <v>0</v>
      </c>
      <c r="H655" s="12">
        <v>0</v>
      </c>
      <c r="I655" s="13">
        <v>0</v>
      </c>
      <c r="J655" s="14">
        <v>0</v>
      </c>
      <c r="K655" s="16">
        <v>0.05</v>
      </c>
    </row>
    <row r="656" spans="1:11" ht="14.15" customHeight="1" x14ac:dyDescent="0.3">
      <c r="A656" s="48">
        <v>674</v>
      </c>
      <c r="B656" s="48" t="s">
        <v>124</v>
      </c>
      <c r="C656" s="48" t="s">
        <v>112</v>
      </c>
      <c r="D656" s="11">
        <v>1997</v>
      </c>
      <c r="E656" s="12">
        <v>0.09</v>
      </c>
      <c r="F656" s="12">
        <v>0</v>
      </c>
      <c r="G656" s="13">
        <v>0</v>
      </c>
      <c r="H656" s="12">
        <v>0</v>
      </c>
      <c r="I656" s="13">
        <v>0</v>
      </c>
      <c r="J656" s="14">
        <v>0</v>
      </c>
      <c r="K656" s="16">
        <v>0.09</v>
      </c>
    </row>
    <row r="657" spans="1:11" ht="15" customHeight="1" x14ac:dyDescent="0.3">
      <c r="A657" s="48">
        <v>674</v>
      </c>
      <c r="B657" s="48" t="s">
        <v>124</v>
      </c>
      <c r="C657" s="48" t="s">
        <v>112</v>
      </c>
      <c r="D657" s="11">
        <v>1998</v>
      </c>
      <c r="E657" s="12">
        <v>0.43</v>
      </c>
      <c r="F657" s="12">
        <v>0</v>
      </c>
      <c r="G657" s="13">
        <v>0</v>
      </c>
      <c r="H657" s="12">
        <v>0</v>
      </c>
      <c r="I657" s="13">
        <v>0</v>
      </c>
      <c r="J657" s="14">
        <v>0</v>
      </c>
      <c r="K657" s="16">
        <v>0.43</v>
      </c>
    </row>
    <row r="658" spans="1:11" ht="14.15" customHeight="1" x14ac:dyDescent="0.3">
      <c r="A658" s="48">
        <v>674</v>
      </c>
      <c r="B658" s="48" t="s">
        <v>124</v>
      </c>
      <c r="C658" s="48" t="s">
        <v>112</v>
      </c>
      <c r="D658" s="11">
        <v>1999</v>
      </c>
      <c r="E658" s="12">
        <v>0.47</v>
      </c>
      <c r="F658" s="12">
        <v>0</v>
      </c>
      <c r="G658" s="13">
        <v>0</v>
      </c>
      <c r="H658" s="12">
        <v>0</v>
      </c>
      <c r="I658" s="13">
        <v>0</v>
      </c>
      <c r="J658" s="14">
        <v>0</v>
      </c>
      <c r="K658" s="16">
        <v>0.47</v>
      </c>
    </row>
    <row r="659" spans="1:11" ht="15" customHeight="1" x14ac:dyDescent="0.3">
      <c r="A659" s="48">
        <v>674</v>
      </c>
      <c r="B659" s="48" t="s">
        <v>124</v>
      </c>
      <c r="C659" s="48" t="s">
        <v>112</v>
      </c>
      <c r="D659" s="11">
        <v>2000</v>
      </c>
      <c r="E659" s="12">
        <v>0.76</v>
      </c>
      <c r="F659" s="12">
        <v>0</v>
      </c>
      <c r="G659" s="13">
        <v>0</v>
      </c>
      <c r="H659" s="12">
        <v>0</v>
      </c>
      <c r="I659" s="13">
        <v>0</v>
      </c>
      <c r="J659" s="14">
        <v>0</v>
      </c>
      <c r="K659" s="16">
        <v>0.76</v>
      </c>
    </row>
    <row r="660" spans="1:11" ht="15" customHeight="1" x14ac:dyDescent="0.3">
      <c r="A660" s="48">
        <v>674</v>
      </c>
      <c r="B660" s="48" t="s">
        <v>124</v>
      </c>
      <c r="C660" s="48" t="s">
        <v>112</v>
      </c>
      <c r="D660" s="11">
        <v>2001</v>
      </c>
      <c r="E660" s="12">
        <v>0.48</v>
      </c>
      <c r="F660" s="12">
        <v>0</v>
      </c>
      <c r="G660" s="13">
        <v>0</v>
      </c>
      <c r="H660" s="12">
        <v>0</v>
      </c>
      <c r="I660" s="13">
        <v>0</v>
      </c>
      <c r="J660" s="14">
        <v>0</v>
      </c>
      <c r="K660" s="16">
        <v>0.48</v>
      </c>
    </row>
    <row r="661" spans="1:11" ht="14.15" customHeight="1" x14ac:dyDescent="0.3">
      <c r="A661" s="48">
        <v>674</v>
      </c>
      <c r="B661" s="48" t="s">
        <v>124</v>
      </c>
      <c r="C661" s="48" t="s">
        <v>112</v>
      </c>
      <c r="D661" s="11">
        <v>2002</v>
      </c>
      <c r="E661" s="12">
        <v>0.27</v>
      </c>
      <c r="F661" s="12">
        <v>0</v>
      </c>
      <c r="G661" s="13">
        <v>0</v>
      </c>
      <c r="H661" s="12">
        <v>0</v>
      </c>
      <c r="I661" s="13">
        <v>0</v>
      </c>
      <c r="J661" s="14">
        <v>0</v>
      </c>
      <c r="K661" s="16">
        <v>0.27</v>
      </c>
    </row>
    <row r="662" spans="1:11" ht="15" customHeight="1" x14ac:dyDescent="0.3">
      <c r="A662" s="48">
        <v>674</v>
      </c>
      <c r="B662" s="48" t="s">
        <v>124</v>
      </c>
      <c r="C662" s="48" t="s">
        <v>112</v>
      </c>
      <c r="D662" s="11">
        <v>2003</v>
      </c>
      <c r="E662" s="12">
        <v>0.22</v>
      </c>
      <c r="F662" s="12">
        <v>0</v>
      </c>
      <c r="G662" s="13">
        <v>0</v>
      </c>
      <c r="H662" s="12">
        <v>0</v>
      </c>
      <c r="I662" s="13">
        <v>0</v>
      </c>
      <c r="J662" s="14">
        <v>0.03</v>
      </c>
      <c r="K662" s="16">
        <v>0.19</v>
      </c>
    </row>
    <row r="663" spans="1:11" ht="14.15" customHeight="1" x14ac:dyDescent="0.3">
      <c r="A663" s="48">
        <v>674</v>
      </c>
      <c r="B663" s="48" t="s">
        <v>124</v>
      </c>
      <c r="C663" s="48" t="s">
        <v>112</v>
      </c>
      <c r="D663" s="11">
        <v>2004</v>
      </c>
      <c r="E663" s="12">
        <v>0.44</v>
      </c>
      <c r="F663" s="12">
        <v>0</v>
      </c>
      <c r="G663" s="13">
        <v>0</v>
      </c>
      <c r="H663" s="12">
        <v>0.01</v>
      </c>
      <c r="I663" s="13">
        <v>0</v>
      </c>
      <c r="J663" s="14">
        <v>7.0000000000000007E-2</v>
      </c>
      <c r="K663" s="16">
        <v>0.36</v>
      </c>
    </row>
    <row r="664" spans="1:11" ht="15" customHeight="1" x14ac:dyDescent="0.3">
      <c r="A664" s="48">
        <v>674</v>
      </c>
      <c r="B664" s="48" t="s">
        <v>124</v>
      </c>
      <c r="C664" s="48" t="s">
        <v>112</v>
      </c>
      <c r="D664" s="11">
        <v>2005</v>
      </c>
      <c r="E664" s="12">
        <v>0.54</v>
      </c>
      <c r="F664" s="12">
        <v>0</v>
      </c>
      <c r="G664" s="13">
        <v>0</v>
      </c>
      <c r="H664" s="12">
        <v>0.01</v>
      </c>
      <c r="I664" s="13">
        <v>0</v>
      </c>
      <c r="J664" s="14">
        <v>0.06</v>
      </c>
      <c r="K664" s="16">
        <v>0.47</v>
      </c>
    </row>
    <row r="665" spans="1:11" ht="14.15" customHeight="1" x14ac:dyDescent="0.3">
      <c r="A665" s="48">
        <v>674</v>
      </c>
      <c r="B665" s="48" t="s">
        <v>124</v>
      </c>
      <c r="C665" s="48" t="s">
        <v>112</v>
      </c>
      <c r="D665" s="11">
        <v>2006</v>
      </c>
      <c r="E665" s="12">
        <v>0.77</v>
      </c>
      <c r="F665" s="12">
        <v>0</v>
      </c>
      <c r="G665" s="13">
        <v>0</v>
      </c>
      <c r="H665" s="12">
        <v>0.06</v>
      </c>
      <c r="I665" s="13">
        <v>0</v>
      </c>
      <c r="J665" s="14">
        <v>0.09</v>
      </c>
      <c r="K665" s="16">
        <v>0.62</v>
      </c>
    </row>
    <row r="666" spans="1:11" ht="15" customHeight="1" x14ac:dyDescent="0.3">
      <c r="A666" s="48">
        <v>674</v>
      </c>
      <c r="B666" s="48" t="s">
        <v>124</v>
      </c>
      <c r="C666" s="48" t="s">
        <v>112</v>
      </c>
      <c r="D666" s="11">
        <v>2007</v>
      </c>
      <c r="E666" s="12">
        <v>0.81</v>
      </c>
      <c r="F666" s="12">
        <v>0</v>
      </c>
      <c r="G666" s="13">
        <v>0</v>
      </c>
      <c r="H666" s="12">
        <v>0.01</v>
      </c>
      <c r="I666" s="13">
        <v>0</v>
      </c>
      <c r="J666" s="14">
        <v>0.08</v>
      </c>
      <c r="K666" s="16">
        <v>0.72</v>
      </c>
    </row>
    <row r="667" spans="1:11" ht="14.15" customHeight="1" x14ac:dyDescent="0.3">
      <c r="A667" s="48">
        <v>674</v>
      </c>
      <c r="B667" s="48" t="s">
        <v>124</v>
      </c>
      <c r="C667" s="48" t="s">
        <v>112</v>
      </c>
      <c r="D667" s="11">
        <v>2008</v>
      </c>
      <c r="E667" s="12">
        <v>2.13</v>
      </c>
      <c r="F667" s="12">
        <v>0</v>
      </c>
      <c r="G667" s="13">
        <v>0</v>
      </c>
      <c r="H667" s="12">
        <v>0.28000000000000003</v>
      </c>
      <c r="I667" s="13">
        <v>0</v>
      </c>
      <c r="J667" s="14">
        <v>0.42</v>
      </c>
      <c r="K667" s="16">
        <v>1.43</v>
      </c>
    </row>
    <row r="668" spans="1:11" ht="15" customHeight="1" x14ac:dyDescent="0.3">
      <c r="A668" s="48">
        <v>674</v>
      </c>
      <c r="B668" s="48" t="s">
        <v>124</v>
      </c>
      <c r="C668" s="48" t="s">
        <v>112</v>
      </c>
      <c r="D668" s="11">
        <v>2020</v>
      </c>
      <c r="E668" s="12">
        <v>0</v>
      </c>
      <c r="F668" s="12">
        <v>0</v>
      </c>
      <c r="G668" s="13">
        <v>0</v>
      </c>
      <c r="H668" s="12">
        <v>0</v>
      </c>
      <c r="I668" s="13">
        <v>0</v>
      </c>
      <c r="J668" s="14">
        <v>0</v>
      </c>
      <c r="K668" s="16">
        <v>0</v>
      </c>
    </row>
    <row r="669" spans="1:11" ht="15" customHeight="1" x14ac:dyDescent="0.3">
      <c r="A669" s="48">
        <v>675</v>
      </c>
      <c r="B669" s="48" t="s">
        <v>192</v>
      </c>
      <c r="C669" s="48" t="s">
        <v>112</v>
      </c>
      <c r="D669" s="11">
        <v>2020</v>
      </c>
      <c r="E669" s="12">
        <v>0</v>
      </c>
      <c r="F669" s="12">
        <v>0</v>
      </c>
      <c r="G669" s="13">
        <v>0</v>
      </c>
      <c r="H669" s="12">
        <v>0</v>
      </c>
      <c r="I669" s="13">
        <v>0</v>
      </c>
      <c r="J669" s="14">
        <v>0</v>
      </c>
      <c r="K669" s="16">
        <v>0</v>
      </c>
    </row>
    <row r="670" spans="1:11" ht="15" customHeight="1" x14ac:dyDescent="0.3">
      <c r="A670" s="48">
        <v>676</v>
      </c>
      <c r="B670" s="48" t="s">
        <v>125</v>
      </c>
      <c r="C670" s="48" t="s">
        <v>112</v>
      </c>
      <c r="D670" s="11">
        <v>1983</v>
      </c>
      <c r="E670" s="12">
        <v>7.0000000000000007E-2</v>
      </c>
      <c r="F670" s="12">
        <v>0</v>
      </c>
      <c r="G670" s="13">
        <v>0</v>
      </c>
      <c r="H670" s="12">
        <v>7.0000000000000007E-2</v>
      </c>
      <c r="I670" s="13">
        <v>0</v>
      </c>
      <c r="J670" s="14">
        <v>0</v>
      </c>
      <c r="K670" s="16">
        <v>0</v>
      </c>
    </row>
    <row r="671" spans="1:11" ht="15" customHeight="1" x14ac:dyDescent="0.3">
      <c r="A671" s="48">
        <v>676</v>
      </c>
      <c r="B671" s="48" t="s">
        <v>125</v>
      </c>
      <c r="C671" s="48" t="s">
        <v>112</v>
      </c>
      <c r="D671" s="11">
        <v>1984</v>
      </c>
      <c r="E671" s="12">
        <v>0.28999999999999998</v>
      </c>
      <c r="F671" s="12">
        <v>0</v>
      </c>
      <c r="G671" s="13">
        <v>0</v>
      </c>
      <c r="H671" s="12">
        <v>0.28999999999999998</v>
      </c>
      <c r="I671" s="13">
        <v>0</v>
      </c>
      <c r="J671" s="14">
        <v>0</v>
      </c>
      <c r="K671" s="16">
        <v>0</v>
      </c>
    </row>
    <row r="672" spans="1:11" ht="15" customHeight="1" x14ac:dyDescent="0.3">
      <c r="A672" s="48">
        <v>676</v>
      </c>
      <c r="B672" s="48" t="s">
        <v>125</v>
      </c>
      <c r="C672" s="48" t="s">
        <v>112</v>
      </c>
      <c r="D672" s="11">
        <v>1985</v>
      </c>
      <c r="E672" s="12">
        <v>0.4</v>
      </c>
      <c r="F672" s="12">
        <v>0</v>
      </c>
      <c r="G672" s="13">
        <v>0</v>
      </c>
      <c r="H672" s="12">
        <v>0.31</v>
      </c>
      <c r="I672" s="13">
        <v>0</v>
      </c>
      <c r="J672" s="14">
        <v>0</v>
      </c>
      <c r="K672" s="16">
        <v>0.09</v>
      </c>
    </row>
    <row r="673" spans="1:11" ht="14.15" customHeight="1" x14ac:dyDescent="0.3">
      <c r="A673" s="48">
        <v>676</v>
      </c>
      <c r="B673" s="48" t="s">
        <v>125</v>
      </c>
      <c r="C673" s="48" t="s">
        <v>112</v>
      </c>
      <c r="D673" s="11">
        <v>1986</v>
      </c>
      <c r="E673" s="12">
        <v>0.45</v>
      </c>
      <c r="F673" s="12">
        <v>0</v>
      </c>
      <c r="G673" s="13">
        <v>0</v>
      </c>
      <c r="H673" s="12">
        <v>0.32</v>
      </c>
      <c r="I673" s="13">
        <v>0</v>
      </c>
      <c r="J673" s="14">
        <v>0</v>
      </c>
      <c r="K673" s="16">
        <v>0.13</v>
      </c>
    </row>
    <row r="674" spans="1:11" ht="15" customHeight="1" x14ac:dyDescent="0.3">
      <c r="A674" s="48">
        <v>676</v>
      </c>
      <c r="B674" s="48" t="s">
        <v>125</v>
      </c>
      <c r="C674" s="48" t="s">
        <v>112</v>
      </c>
      <c r="D674" s="11">
        <v>1987</v>
      </c>
      <c r="E674" s="12">
        <v>0.56999999999999995</v>
      </c>
      <c r="F674" s="12">
        <v>0</v>
      </c>
      <c r="G674" s="13">
        <v>0</v>
      </c>
      <c r="H674" s="12">
        <v>0.39</v>
      </c>
      <c r="I674" s="13">
        <v>0</v>
      </c>
      <c r="J674" s="14">
        <v>0</v>
      </c>
      <c r="K674" s="16">
        <v>0.18</v>
      </c>
    </row>
    <row r="675" spans="1:11" ht="14.15" customHeight="1" x14ac:dyDescent="0.3">
      <c r="A675" s="48">
        <v>676</v>
      </c>
      <c r="B675" s="48" t="s">
        <v>125</v>
      </c>
      <c r="C675" s="48" t="s">
        <v>112</v>
      </c>
      <c r="D675" s="11">
        <v>1988</v>
      </c>
      <c r="E675" s="12">
        <v>0.19</v>
      </c>
      <c r="F675" s="12">
        <v>0</v>
      </c>
      <c r="G675" s="13">
        <v>0</v>
      </c>
      <c r="H675" s="12">
        <v>0</v>
      </c>
      <c r="I675" s="13">
        <v>0</v>
      </c>
      <c r="J675" s="14">
        <v>0</v>
      </c>
      <c r="K675" s="16">
        <v>0.19</v>
      </c>
    </row>
    <row r="676" spans="1:11" ht="15" customHeight="1" x14ac:dyDescent="0.3">
      <c r="A676" s="48">
        <v>676</v>
      </c>
      <c r="B676" s="48" t="s">
        <v>125</v>
      </c>
      <c r="C676" s="48" t="s">
        <v>112</v>
      </c>
      <c r="D676" s="11">
        <v>1989</v>
      </c>
      <c r="E676" s="12">
        <v>0.18</v>
      </c>
      <c r="F676" s="12">
        <v>0</v>
      </c>
      <c r="G676" s="13">
        <v>0</v>
      </c>
      <c r="H676" s="12">
        <v>0</v>
      </c>
      <c r="I676" s="13">
        <v>0</v>
      </c>
      <c r="J676" s="14">
        <v>0</v>
      </c>
      <c r="K676" s="16">
        <v>0.18</v>
      </c>
    </row>
    <row r="677" spans="1:11" ht="14.15" customHeight="1" x14ac:dyDescent="0.3">
      <c r="A677" s="48">
        <v>676</v>
      </c>
      <c r="B677" s="48" t="s">
        <v>125</v>
      </c>
      <c r="C677" s="48" t="s">
        <v>112</v>
      </c>
      <c r="D677" s="11">
        <v>1990</v>
      </c>
      <c r="E677" s="12">
        <v>0.18</v>
      </c>
      <c r="F677" s="12">
        <v>0</v>
      </c>
      <c r="G677" s="13">
        <v>0</v>
      </c>
      <c r="H677" s="12">
        <v>0</v>
      </c>
      <c r="I677" s="13">
        <v>0</v>
      </c>
      <c r="J677" s="14">
        <v>0</v>
      </c>
      <c r="K677" s="16">
        <v>0.18</v>
      </c>
    </row>
    <row r="678" spans="1:11" ht="15" customHeight="1" x14ac:dyDescent="0.3">
      <c r="A678" s="48">
        <v>676</v>
      </c>
      <c r="B678" s="48" t="s">
        <v>125</v>
      </c>
      <c r="C678" s="48" t="s">
        <v>112</v>
      </c>
      <c r="D678" s="11">
        <v>1991</v>
      </c>
      <c r="E678" s="12">
        <v>0.15</v>
      </c>
      <c r="F678" s="12">
        <v>0</v>
      </c>
      <c r="G678" s="13">
        <v>0</v>
      </c>
      <c r="H678" s="12">
        <v>0</v>
      </c>
      <c r="I678" s="13">
        <v>0</v>
      </c>
      <c r="J678" s="14">
        <v>0</v>
      </c>
      <c r="K678" s="16">
        <v>0.15</v>
      </c>
    </row>
    <row r="679" spans="1:11" ht="14.15" customHeight="1" x14ac:dyDescent="0.3">
      <c r="A679" s="48">
        <v>676</v>
      </c>
      <c r="B679" s="48" t="s">
        <v>125</v>
      </c>
      <c r="C679" s="48" t="s">
        <v>112</v>
      </c>
      <c r="D679" s="11">
        <v>1992</v>
      </c>
      <c r="E679" s="12">
        <v>0.14000000000000001</v>
      </c>
      <c r="F679" s="12">
        <v>0</v>
      </c>
      <c r="G679" s="13">
        <v>0</v>
      </c>
      <c r="H679" s="12">
        <v>0</v>
      </c>
      <c r="I679" s="13">
        <v>0</v>
      </c>
      <c r="J679" s="14">
        <v>0</v>
      </c>
      <c r="K679" s="16">
        <v>0.14000000000000001</v>
      </c>
    </row>
    <row r="680" spans="1:11" ht="15" customHeight="1" x14ac:dyDescent="0.3">
      <c r="A680" s="48">
        <v>676</v>
      </c>
      <c r="B680" s="48" t="s">
        <v>125</v>
      </c>
      <c r="C680" s="48" t="s">
        <v>112</v>
      </c>
      <c r="D680" s="11">
        <v>1993</v>
      </c>
      <c r="E680" s="12">
        <v>0.12</v>
      </c>
      <c r="F680" s="12">
        <v>0</v>
      </c>
      <c r="G680" s="13">
        <v>0</v>
      </c>
      <c r="H680" s="12">
        <v>0</v>
      </c>
      <c r="I680" s="13">
        <v>0</v>
      </c>
      <c r="J680" s="14">
        <v>0</v>
      </c>
      <c r="K680" s="16">
        <v>0.12</v>
      </c>
    </row>
    <row r="681" spans="1:11" ht="15" customHeight="1" x14ac:dyDescent="0.3">
      <c r="A681" s="48">
        <v>676</v>
      </c>
      <c r="B681" s="48" t="s">
        <v>125</v>
      </c>
      <c r="C681" s="48" t="s">
        <v>112</v>
      </c>
      <c r="D681" s="11">
        <v>1994</v>
      </c>
      <c r="E681" s="12">
        <v>0</v>
      </c>
      <c r="F681" s="12">
        <v>0</v>
      </c>
      <c r="G681" s="13">
        <v>0</v>
      </c>
      <c r="H681" s="12">
        <v>0</v>
      </c>
      <c r="I681" s="13">
        <v>0</v>
      </c>
      <c r="J681" s="14">
        <v>0</v>
      </c>
      <c r="K681" s="16">
        <v>0</v>
      </c>
    </row>
    <row r="682" spans="1:11" ht="14.15" customHeight="1" x14ac:dyDescent="0.3">
      <c r="A682" s="48">
        <v>676</v>
      </c>
      <c r="B682" s="48" t="s">
        <v>125</v>
      </c>
      <c r="C682" s="48" t="s">
        <v>112</v>
      </c>
      <c r="D682" s="11">
        <v>1995</v>
      </c>
      <c r="E682" s="12">
        <v>0.17</v>
      </c>
      <c r="F682" s="12">
        <v>0</v>
      </c>
      <c r="G682" s="13">
        <v>0</v>
      </c>
      <c r="H682" s="12">
        <v>0</v>
      </c>
      <c r="I682" s="13">
        <v>0</v>
      </c>
      <c r="J682" s="14">
        <v>0</v>
      </c>
      <c r="K682" s="16">
        <v>0.17</v>
      </c>
    </row>
    <row r="683" spans="1:11" ht="15" customHeight="1" x14ac:dyDescent="0.3">
      <c r="A683" s="48">
        <v>676</v>
      </c>
      <c r="B683" s="48" t="s">
        <v>125</v>
      </c>
      <c r="C683" s="48" t="s">
        <v>112</v>
      </c>
      <c r="D683" s="11">
        <v>1996</v>
      </c>
      <c r="E683" s="12">
        <v>0.19</v>
      </c>
      <c r="F683" s="12">
        <v>0</v>
      </c>
      <c r="G683" s="13">
        <v>0</v>
      </c>
      <c r="H683" s="12">
        <v>0</v>
      </c>
      <c r="I683" s="13">
        <v>0</v>
      </c>
      <c r="J683" s="14">
        <v>0</v>
      </c>
      <c r="K683" s="16">
        <v>0.19</v>
      </c>
    </row>
    <row r="684" spans="1:11" ht="14.15" customHeight="1" x14ac:dyDescent="0.3">
      <c r="A684" s="48">
        <v>676</v>
      </c>
      <c r="B684" s="48" t="s">
        <v>125</v>
      </c>
      <c r="C684" s="48" t="s">
        <v>112</v>
      </c>
      <c r="D684" s="11">
        <v>1997</v>
      </c>
      <c r="E684" s="12">
        <v>0.25</v>
      </c>
      <c r="F684" s="12">
        <v>0</v>
      </c>
      <c r="G684" s="13">
        <v>0</v>
      </c>
      <c r="H684" s="12">
        <v>0</v>
      </c>
      <c r="I684" s="13">
        <v>0</v>
      </c>
      <c r="J684" s="14">
        <v>0</v>
      </c>
      <c r="K684" s="16">
        <v>0.25</v>
      </c>
    </row>
    <row r="685" spans="1:11" ht="15" customHeight="1" x14ac:dyDescent="0.3">
      <c r="A685" s="48">
        <v>676</v>
      </c>
      <c r="B685" s="48" t="s">
        <v>125</v>
      </c>
      <c r="C685" s="48" t="s">
        <v>112</v>
      </c>
      <c r="D685" s="11">
        <v>1998</v>
      </c>
      <c r="E685" s="12">
        <v>1.28</v>
      </c>
      <c r="F685" s="12">
        <v>0</v>
      </c>
      <c r="G685" s="13">
        <v>0</v>
      </c>
      <c r="H685" s="12">
        <v>0</v>
      </c>
      <c r="I685" s="13">
        <v>0</v>
      </c>
      <c r="J685" s="14">
        <v>0</v>
      </c>
      <c r="K685" s="16">
        <v>1.28</v>
      </c>
    </row>
    <row r="686" spans="1:11" ht="14.15" customHeight="1" x14ac:dyDescent="0.3">
      <c r="A686" s="48">
        <v>676</v>
      </c>
      <c r="B686" s="48" t="s">
        <v>125</v>
      </c>
      <c r="C686" s="48" t="s">
        <v>112</v>
      </c>
      <c r="D686" s="11">
        <v>1999</v>
      </c>
      <c r="E686" s="12">
        <v>1.73</v>
      </c>
      <c r="F686" s="12">
        <v>0</v>
      </c>
      <c r="G686" s="13">
        <v>0</v>
      </c>
      <c r="H686" s="12">
        <v>0</v>
      </c>
      <c r="I686" s="13">
        <v>0</v>
      </c>
      <c r="J686" s="14">
        <v>0</v>
      </c>
      <c r="K686" s="16">
        <v>1.73</v>
      </c>
    </row>
    <row r="687" spans="1:11" ht="15" customHeight="1" x14ac:dyDescent="0.3">
      <c r="A687" s="48">
        <v>676</v>
      </c>
      <c r="B687" s="48" t="s">
        <v>125</v>
      </c>
      <c r="C687" s="48" t="s">
        <v>112</v>
      </c>
      <c r="D687" s="11">
        <v>2000</v>
      </c>
      <c r="E687" s="12">
        <v>2.65</v>
      </c>
      <c r="F687" s="12">
        <v>0</v>
      </c>
      <c r="G687" s="13">
        <v>0</v>
      </c>
      <c r="H687" s="12">
        <v>0</v>
      </c>
      <c r="I687" s="13">
        <v>0</v>
      </c>
      <c r="J687" s="14">
        <v>0</v>
      </c>
      <c r="K687" s="16">
        <v>2.65</v>
      </c>
    </row>
    <row r="688" spans="1:11" ht="15" customHeight="1" x14ac:dyDescent="0.3">
      <c r="A688" s="48">
        <v>676</v>
      </c>
      <c r="B688" s="48" t="s">
        <v>125</v>
      </c>
      <c r="C688" s="48" t="s">
        <v>112</v>
      </c>
      <c r="D688" s="11">
        <v>2001</v>
      </c>
      <c r="E688" s="12">
        <v>2.2999999999999998</v>
      </c>
      <c r="F688" s="12">
        <v>0</v>
      </c>
      <c r="G688" s="13">
        <v>0</v>
      </c>
      <c r="H688" s="12">
        <v>0</v>
      </c>
      <c r="I688" s="13">
        <v>0</v>
      </c>
      <c r="J688" s="14">
        <v>0</v>
      </c>
      <c r="K688" s="16">
        <v>2.2999999999999998</v>
      </c>
    </row>
    <row r="689" spans="1:11" ht="14.15" customHeight="1" x14ac:dyDescent="0.3">
      <c r="A689" s="48">
        <v>676</v>
      </c>
      <c r="B689" s="48" t="s">
        <v>125</v>
      </c>
      <c r="C689" s="48" t="s">
        <v>112</v>
      </c>
      <c r="D689" s="11">
        <v>2002</v>
      </c>
      <c r="E689" s="12">
        <v>1.4</v>
      </c>
      <c r="F689" s="12">
        <v>0</v>
      </c>
      <c r="G689" s="13">
        <v>0</v>
      </c>
      <c r="H689" s="12">
        <v>0</v>
      </c>
      <c r="I689" s="13">
        <v>0</v>
      </c>
      <c r="J689" s="14">
        <v>0</v>
      </c>
      <c r="K689" s="16">
        <v>1.4</v>
      </c>
    </row>
    <row r="690" spans="1:11" ht="15" customHeight="1" x14ac:dyDescent="0.3">
      <c r="A690" s="48">
        <v>676</v>
      </c>
      <c r="B690" s="48" t="s">
        <v>125</v>
      </c>
      <c r="C690" s="48" t="s">
        <v>112</v>
      </c>
      <c r="D690" s="11">
        <v>2003</v>
      </c>
      <c r="E690" s="12">
        <v>1.1499999999999999</v>
      </c>
      <c r="F690" s="12">
        <v>0</v>
      </c>
      <c r="G690" s="13">
        <v>0</v>
      </c>
      <c r="H690" s="12">
        <v>0</v>
      </c>
      <c r="I690" s="13">
        <v>0</v>
      </c>
      <c r="J690" s="14">
        <v>0.16</v>
      </c>
      <c r="K690" s="16">
        <v>0.99</v>
      </c>
    </row>
    <row r="691" spans="1:11" ht="14.15" customHeight="1" x14ac:dyDescent="0.3">
      <c r="A691" s="48">
        <v>676</v>
      </c>
      <c r="B691" s="48" t="s">
        <v>125</v>
      </c>
      <c r="C691" s="48" t="s">
        <v>112</v>
      </c>
      <c r="D691" s="11">
        <v>2004</v>
      </c>
      <c r="E691" s="12">
        <v>2.2999999999999998</v>
      </c>
      <c r="F691" s="12">
        <v>0</v>
      </c>
      <c r="G691" s="13">
        <v>0</v>
      </c>
      <c r="H691" s="12">
        <v>0.04</v>
      </c>
      <c r="I691" s="13">
        <v>0</v>
      </c>
      <c r="J691" s="14">
        <v>0.35</v>
      </c>
      <c r="K691" s="16">
        <v>1.91</v>
      </c>
    </row>
    <row r="692" spans="1:11" ht="15" customHeight="1" x14ac:dyDescent="0.3">
      <c r="A692" s="48">
        <v>676</v>
      </c>
      <c r="B692" s="48" t="s">
        <v>125</v>
      </c>
      <c r="C692" s="48" t="s">
        <v>112</v>
      </c>
      <c r="D692" s="11">
        <v>2005</v>
      </c>
      <c r="E692" s="12">
        <v>2.68</v>
      </c>
      <c r="F692" s="12">
        <v>0</v>
      </c>
      <c r="G692" s="13">
        <v>0</v>
      </c>
      <c r="H692" s="12">
        <v>0.06</v>
      </c>
      <c r="I692" s="13">
        <v>0</v>
      </c>
      <c r="J692" s="14">
        <v>0.3</v>
      </c>
      <c r="K692" s="16">
        <v>2.3199999999999998</v>
      </c>
    </row>
    <row r="693" spans="1:11" ht="14.15" customHeight="1" x14ac:dyDescent="0.3">
      <c r="A693" s="48">
        <v>676</v>
      </c>
      <c r="B693" s="48" t="s">
        <v>125</v>
      </c>
      <c r="C693" s="48" t="s">
        <v>112</v>
      </c>
      <c r="D693" s="11">
        <v>2006</v>
      </c>
      <c r="E693" s="12">
        <v>2.64</v>
      </c>
      <c r="F693" s="12">
        <v>0</v>
      </c>
      <c r="G693" s="13">
        <v>0</v>
      </c>
      <c r="H693" s="12">
        <v>0.21</v>
      </c>
      <c r="I693" s="13">
        <v>0</v>
      </c>
      <c r="J693" s="14">
        <v>0.3</v>
      </c>
      <c r="K693" s="16">
        <v>2.13</v>
      </c>
    </row>
    <row r="694" spans="1:11" ht="15" customHeight="1" x14ac:dyDescent="0.3">
      <c r="A694" s="48">
        <v>676</v>
      </c>
      <c r="B694" s="48" t="s">
        <v>125</v>
      </c>
      <c r="C694" s="48" t="s">
        <v>112</v>
      </c>
      <c r="D694" s="11">
        <v>2007</v>
      </c>
      <c r="E694" s="12">
        <v>3</v>
      </c>
      <c r="F694" s="12">
        <v>0</v>
      </c>
      <c r="G694" s="13">
        <v>0</v>
      </c>
      <c r="H694" s="12">
        <v>0.14000000000000001</v>
      </c>
      <c r="I694" s="13">
        <v>0</v>
      </c>
      <c r="J694" s="14">
        <v>0.28999999999999998</v>
      </c>
      <c r="K694" s="16">
        <v>2.57</v>
      </c>
    </row>
    <row r="695" spans="1:11" ht="14.15" customHeight="1" x14ac:dyDescent="0.3">
      <c r="A695" s="48">
        <v>676</v>
      </c>
      <c r="B695" s="48" t="s">
        <v>125</v>
      </c>
      <c r="C695" s="48" t="s">
        <v>112</v>
      </c>
      <c r="D695" s="11">
        <v>2008</v>
      </c>
      <c r="E695" s="12">
        <v>7.81</v>
      </c>
      <c r="F695" s="12">
        <v>0</v>
      </c>
      <c r="G695" s="13">
        <v>0</v>
      </c>
      <c r="H695" s="12">
        <v>1.03</v>
      </c>
      <c r="I695" s="13">
        <v>0</v>
      </c>
      <c r="J695" s="14">
        <v>1.57</v>
      </c>
      <c r="K695" s="16">
        <v>5.21</v>
      </c>
    </row>
    <row r="696" spans="1:11" ht="15" customHeight="1" x14ac:dyDescent="0.3">
      <c r="A696" s="48">
        <v>676</v>
      </c>
      <c r="B696" s="48" t="s">
        <v>125</v>
      </c>
      <c r="C696" s="48" t="s">
        <v>112</v>
      </c>
      <c r="D696" s="11">
        <v>2009</v>
      </c>
      <c r="E696" s="12">
        <v>15.44</v>
      </c>
      <c r="F696" s="12">
        <v>0</v>
      </c>
      <c r="G696" s="13">
        <v>0</v>
      </c>
      <c r="H696" s="12">
        <v>1.06</v>
      </c>
      <c r="I696" s="13">
        <v>0</v>
      </c>
      <c r="J696" s="14">
        <v>2.54</v>
      </c>
      <c r="K696" s="16">
        <v>11.84</v>
      </c>
    </row>
    <row r="697" spans="1:11" ht="15" customHeight="1" x14ac:dyDescent="0.3">
      <c r="A697" s="48">
        <v>676</v>
      </c>
      <c r="B697" s="48" t="s">
        <v>125</v>
      </c>
      <c r="C697" s="48" t="s">
        <v>112</v>
      </c>
      <c r="D697" s="11">
        <v>2010</v>
      </c>
      <c r="E697" s="12">
        <v>10.48</v>
      </c>
      <c r="F697" s="12">
        <v>0</v>
      </c>
      <c r="G697" s="13">
        <v>0</v>
      </c>
      <c r="H697" s="12">
        <v>0.94</v>
      </c>
      <c r="I697" s="13">
        <v>0</v>
      </c>
      <c r="J697" s="14">
        <v>0.24</v>
      </c>
      <c r="K697" s="16">
        <v>9.3000000000000007</v>
      </c>
    </row>
    <row r="698" spans="1:11" ht="14.15" customHeight="1" x14ac:dyDescent="0.3">
      <c r="A698" s="48">
        <v>676</v>
      </c>
      <c r="B698" s="48" t="s">
        <v>125</v>
      </c>
      <c r="C698" s="48" t="s">
        <v>112</v>
      </c>
      <c r="D698" s="11">
        <v>2011</v>
      </c>
      <c r="E698" s="12">
        <v>20.72</v>
      </c>
      <c r="F698" s="12">
        <v>0</v>
      </c>
      <c r="G698" s="13">
        <v>0</v>
      </c>
      <c r="H698" s="12">
        <v>0.95</v>
      </c>
      <c r="I698" s="13">
        <v>0</v>
      </c>
      <c r="J698" s="14">
        <v>0.19</v>
      </c>
      <c r="K698" s="16">
        <v>19.579999999999998</v>
      </c>
    </row>
    <row r="699" spans="1:11" ht="15" customHeight="1" x14ac:dyDescent="0.3">
      <c r="A699" s="48">
        <v>676</v>
      </c>
      <c r="B699" s="48" t="s">
        <v>125</v>
      </c>
      <c r="C699" s="48" t="s">
        <v>112</v>
      </c>
      <c r="D699" s="11">
        <v>2012</v>
      </c>
      <c r="E699" s="12">
        <v>11.33</v>
      </c>
      <c r="F699" s="12">
        <v>0</v>
      </c>
      <c r="G699" s="13">
        <v>0</v>
      </c>
      <c r="H699" s="12">
        <v>0</v>
      </c>
      <c r="I699" s="13">
        <v>0</v>
      </c>
      <c r="J699" s="14">
        <v>0.19</v>
      </c>
      <c r="K699" s="16">
        <v>11.14</v>
      </c>
    </row>
    <row r="700" spans="1:11" ht="14.15" customHeight="1" x14ac:dyDescent="0.3">
      <c r="A700" s="48">
        <v>676</v>
      </c>
      <c r="B700" s="48" t="s">
        <v>125</v>
      </c>
      <c r="C700" s="48" t="s">
        <v>112</v>
      </c>
      <c r="D700" s="11">
        <v>2013</v>
      </c>
      <c r="E700" s="12">
        <v>12.6</v>
      </c>
      <c r="F700" s="12">
        <v>0</v>
      </c>
      <c r="G700" s="13">
        <v>0</v>
      </c>
      <c r="H700" s="12">
        <v>0</v>
      </c>
      <c r="I700" s="13">
        <v>0</v>
      </c>
      <c r="J700" s="14">
        <v>0.19</v>
      </c>
      <c r="K700" s="16">
        <v>12.41</v>
      </c>
    </row>
    <row r="701" spans="1:11" ht="15" customHeight="1" x14ac:dyDescent="0.3">
      <c r="A701" s="48">
        <v>676</v>
      </c>
      <c r="B701" s="48" t="s">
        <v>125</v>
      </c>
      <c r="C701" s="48" t="s">
        <v>112</v>
      </c>
      <c r="D701" s="11">
        <v>2014</v>
      </c>
      <c r="E701" s="12">
        <v>18.510000000000002</v>
      </c>
      <c r="F701" s="12">
        <v>0</v>
      </c>
      <c r="G701" s="13">
        <v>0</v>
      </c>
      <c r="H701" s="12">
        <v>1.7</v>
      </c>
      <c r="I701" s="13">
        <v>0</v>
      </c>
      <c r="J701" s="14">
        <v>0.2</v>
      </c>
      <c r="K701" s="16">
        <v>16.61</v>
      </c>
    </row>
    <row r="702" spans="1:11" ht="14.15" customHeight="1" x14ac:dyDescent="0.3">
      <c r="A702" s="48">
        <v>676</v>
      </c>
      <c r="B702" s="48" t="s">
        <v>125</v>
      </c>
      <c r="C702" s="48" t="s">
        <v>112</v>
      </c>
      <c r="D702" s="11">
        <v>2015</v>
      </c>
      <c r="E702" s="12">
        <v>13.72</v>
      </c>
      <c r="F702" s="12">
        <v>0</v>
      </c>
      <c r="G702" s="13">
        <v>0</v>
      </c>
      <c r="H702" s="12">
        <v>1.93</v>
      </c>
      <c r="I702" s="13">
        <v>0</v>
      </c>
      <c r="J702" s="14">
        <v>0.33</v>
      </c>
      <c r="K702" s="16">
        <v>11.46</v>
      </c>
    </row>
    <row r="703" spans="1:11" ht="15" customHeight="1" x14ac:dyDescent="0.3">
      <c r="A703" s="48">
        <v>676</v>
      </c>
      <c r="B703" s="48" t="s">
        <v>125</v>
      </c>
      <c r="C703" s="48" t="s">
        <v>112</v>
      </c>
      <c r="D703" s="11">
        <v>2016</v>
      </c>
      <c r="E703" s="12">
        <v>26.22</v>
      </c>
      <c r="F703" s="12">
        <v>0</v>
      </c>
      <c r="G703" s="13">
        <v>0</v>
      </c>
      <c r="H703" s="12">
        <v>2.2400000000000002</v>
      </c>
      <c r="I703" s="13">
        <v>0</v>
      </c>
      <c r="J703" s="14">
        <v>6.7</v>
      </c>
      <c r="K703" s="16">
        <v>17.28</v>
      </c>
    </row>
    <row r="704" spans="1:11" ht="13.5" customHeight="1" x14ac:dyDescent="0.3">
      <c r="A704" s="48">
        <v>676</v>
      </c>
      <c r="B704" s="48" t="s">
        <v>125</v>
      </c>
      <c r="C704" s="48" t="s">
        <v>112</v>
      </c>
      <c r="D704" s="11">
        <v>2017</v>
      </c>
      <c r="E704" s="12">
        <v>30.44</v>
      </c>
      <c r="F704" s="12">
        <v>0</v>
      </c>
      <c r="G704" s="13">
        <v>0</v>
      </c>
      <c r="H704" s="12">
        <v>2.39</v>
      </c>
      <c r="I704" s="13">
        <v>0</v>
      </c>
      <c r="J704" s="14">
        <v>0.53</v>
      </c>
      <c r="K704" s="16">
        <v>27.52</v>
      </c>
    </row>
    <row r="705" spans="1:11" ht="13.5" customHeight="1" x14ac:dyDescent="0.3">
      <c r="A705" s="48">
        <v>676</v>
      </c>
      <c r="B705" s="48" t="s">
        <v>125</v>
      </c>
      <c r="C705" s="48" t="s">
        <v>112</v>
      </c>
      <c r="D705" s="11">
        <v>2018</v>
      </c>
      <c r="E705" s="12">
        <v>77.05</v>
      </c>
      <c r="F705" s="12">
        <v>0</v>
      </c>
      <c r="G705" s="13">
        <v>0</v>
      </c>
      <c r="H705" s="12">
        <v>5.17</v>
      </c>
      <c r="I705" s="13">
        <v>0</v>
      </c>
      <c r="J705" s="14">
        <v>20.93</v>
      </c>
      <c r="K705" s="16">
        <v>50.95</v>
      </c>
    </row>
    <row r="706" spans="1:11" ht="14.15" customHeight="1" x14ac:dyDescent="0.3">
      <c r="A706" s="48">
        <v>676</v>
      </c>
      <c r="B706" s="48" t="s">
        <v>125</v>
      </c>
      <c r="C706" s="48" t="s">
        <v>112</v>
      </c>
      <c r="D706" s="11">
        <v>2019</v>
      </c>
      <c r="E706" s="12">
        <v>148.77000000000001</v>
      </c>
      <c r="F706" s="12">
        <v>0</v>
      </c>
      <c r="G706" s="21">
        <v>-13.88</v>
      </c>
      <c r="H706" s="12">
        <v>19.28</v>
      </c>
      <c r="I706" s="21">
        <v>-0.05</v>
      </c>
      <c r="J706" s="14">
        <v>6.79</v>
      </c>
      <c r="K706" s="16">
        <v>108.87</v>
      </c>
    </row>
    <row r="707" spans="1:11" ht="15" customHeight="1" x14ac:dyDescent="0.3">
      <c r="A707" s="48">
        <v>676</v>
      </c>
      <c r="B707" s="48" t="s">
        <v>125</v>
      </c>
      <c r="C707" s="48" t="s">
        <v>112</v>
      </c>
      <c r="D707" s="11">
        <v>2020</v>
      </c>
      <c r="E707" s="12">
        <v>192.98</v>
      </c>
      <c r="F707" s="12">
        <v>0</v>
      </c>
      <c r="G707" s="21">
        <v>-44.38</v>
      </c>
      <c r="H707" s="12">
        <v>12.66</v>
      </c>
      <c r="I707" s="13">
        <v>0.1</v>
      </c>
      <c r="J707" s="14">
        <v>3.23</v>
      </c>
      <c r="K707" s="16">
        <v>132.61000000000001</v>
      </c>
    </row>
    <row r="708" spans="1:11" ht="15" customHeight="1" x14ac:dyDescent="0.3">
      <c r="A708" s="48">
        <v>676</v>
      </c>
      <c r="B708" s="48" t="s">
        <v>125</v>
      </c>
      <c r="C708" s="48" t="s">
        <v>112</v>
      </c>
      <c r="D708" s="11">
        <v>2021</v>
      </c>
      <c r="E708" s="12">
        <v>556.02</v>
      </c>
      <c r="F708" s="12">
        <v>0</v>
      </c>
      <c r="G708" s="21">
        <v>-93.24</v>
      </c>
      <c r="H708" s="12">
        <v>217.98</v>
      </c>
      <c r="I708" s="21">
        <v>-1</v>
      </c>
      <c r="J708" s="14">
        <v>4.09</v>
      </c>
      <c r="K708" s="16">
        <v>241.71</v>
      </c>
    </row>
    <row r="709" spans="1:11" ht="14.15" customHeight="1" x14ac:dyDescent="0.3">
      <c r="A709" s="48">
        <v>676</v>
      </c>
      <c r="B709" s="48" t="s">
        <v>125</v>
      </c>
      <c r="C709" s="48" t="s">
        <v>112</v>
      </c>
      <c r="D709" s="11">
        <v>2022</v>
      </c>
      <c r="E709" s="17">
        <v>1414.31</v>
      </c>
      <c r="F709" s="12">
        <v>0</v>
      </c>
      <c r="G709" s="21">
        <v>-71.13</v>
      </c>
      <c r="H709" s="12">
        <v>591.44000000000005</v>
      </c>
      <c r="I709" s="13">
        <v>0.01</v>
      </c>
      <c r="J709" s="14">
        <v>2.98</v>
      </c>
      <c r="K709" s="16">
        <v>748.75</v>
      </c>
    </row>
    <row r="710" spans="1:11" ht="15" customHeight="1" x14ac:dyDescent="0.3">
      <c r="A710" s="48">
        <v>676</v>
      </c>
      <c r="B710" s="48" t="s">
        <v>125</v>
      </c>
      <c r="C710" s="48" t="s">
        <v>112</v>
      </c>
      <c r="D710" s="11">
        <v>2023</v>
      </c>
      <c r="E710" s="17">
        <v>2779.89</v>
      </c>
      <c r="F710" s="12">
        <v>3.4</v>
      </c>
      <c r="G710" s="21">
        <v>-118.7</v>
      </c>
      <c r="H710" s="12">
        <v>936.54</v>
      </c>
      <c r="I710" s="13">
        <v>0.04</v>
      </c>
      <c r="J710" s="14">
        <v>3.34</v>
      </c>
      <c r="K710" s="18">
        <v>1724.67</v>
      </c>
    </row>
    <row r="711" spans="1:11" ht="14.15" customHeight="1" x14ac:dyDescent="0.3">
      <c r="A711" s="48">
        <v>676</v>
      </c>
      <c r="B711" s="48" t="s">
        <v>125</v>
      </c>
      <c r="C711" s="48" t="s">
        <v>112</v>
      </c>
      <c r="D711" s="11">
        <v>2024</v>
      </c>
      <c r="E711" s="17">
        <v>10037.469999999999</v>
      </c>
      <c r="F711" s="12">
        <v>0</v>
      </c>
      <c r="G711" s="21">
        <v>-728.52</v>
      </c>
      <c r="H711" s="17">
        <v>6084.87</v>
      </c>
      <c r="I711" s="21">
        <v>-4.6100000000000003</v>
      </c>
      <c r="J711" s="14">
        <v>4.37</v>
      </c>
      <c r="K711" s="18">
        <v>3224.32</v>
      </c>
    </row>
    <row r="712" spans="1:11" ht="14.15" customHeight="1" x14ac:dyDescent="0.3">
      <c r="A712" s="48">
        <v>676</v>
      </c>
      <c r="B712" s="48" t="s">
        <v>125</v>
      </c>
      <c r="C712" s="48" t="s">
        <v>112</v>
      </c>
      <c r="D712" s="11">
        <v>2025</v>
      </c>
      <c r="E712" s="17">
        <v>1133139.68</v>
      </c>
      <c r="F712" s="12">
        <v>369.79</v>
      </c>
      <c r="G712" s="20">
        <v>-1219.8</v>
      </c>
      <c r="H712" s="17">
        <v>1091098.68</v>
      </c>
      <c r="I712" s="49">
        <v>28953.93</v>
      </c>
      <c r="J712" s="14">
        <v>5.5</v>
      </c>
      <c r="K712" s="18">
        <v>12231.56</v>
      </c>
    </row>
    <row r="713" spans="1:11" ht="15" customHeight="1" x14ac:dyDescent="0.3">
      <c r="A713" s="48">
        <v>677</v>
      </c>
      <c r="B713" s="48" t="s">
        <v>193</v>
      </c>
      <c r="C713" s="48" t="s">
        <v>112</v>
      </c>
      <c r="D713" s="11">
        <v>2024</v>
      </c>
      <c r="E713" s="12">
        <v>0</v>
      </c>
      <c r="F713" s="12">
        <v>0</v>
      </c>
      <c r="G713" s="13">
        <v>0</v>
      </c>
      <c r="H713" s="12">
        <v>0</v>
      </c>
      <c r="I713" s="13">
        <v>0</v>
      </c>
      <c r="J713" s="14">
        <v>0</v>
      </c>
      <c r="K713" s="16">
        <v>0</v>
      </c>
    </row>
    <row r="714" spans="1:11" ht="15" customHeight="1" x14ac:dyDescent="0.3">
      <c r="A714" s="48">
        <v>678</v>
      </c>
      <c r="B714" s="48" t="s">
        <v>126</v>
      </c>
      <c r="C714" s="48" t="s">
        <v>112</v>
      </c>
      <c r="D714" s="11">
        <v>1983</v>
      </c>
      <c r="E714" s="12">
        <v>0.11</v>
      </c>
      <c r="F714" s="12">
        <v>0</v>
      </c>
      <c r="G714" s="13">
        <v>0</v>
      </c>
      <c r="H714" s="12">
        <v>0.11</v>
      </c>
      <c r="I714" s="13">
        <v>0</v>
      </c>
      <c r="J714" s="14">
        <v>0</v>
      </c>
      <c r="K714" s="16">
        <v>0</v>
      </c>
    </row>
    <row r="715" spans="1:11" ht="15" customHeight="1" x14ac:dyDescent="0.3">
      <c r="A715" s="48">
        <v>678</v>
      </c>
      <c r="B715" s="48" t="s">
        <v>126</v>
      </c>
      <c r="C715" s="48" t="s">
        <v>112</v>
      </c>
      <c r="D715" s="11">
        <v>1984</v>
      </c>
      <c r="E715" s="12">
        <v>0.48</v>
      </c>
      <c r="F715" s="12">
        <v>0</v>
      </c>
      <c r="G715" s="13">
        <v>0</v>
      </c>
      <c r="H715" s="12">
        <v>0.48</v>
      </c>
      <c r="I715" s="13">
        <v>0</v>
      </c>
      <c r="J715" s="14">
        <v>0</v>
      </c>
      <c r="K715" s="16">
        <v>0</v>
      </c>
    </row>
    <row r="716" spans="1:11" ht="15" customHeight="1" x14ac:dyDescent="0.3">
      <c r="A716" s="48">
        <v>678</v>
      </c>
      <c r="B716" s="48" t="s">
        <v>126</v>
      </c>
      <c r="C716" s="48" t="s">
        <v>112</v>
      </c>
      <c r="D716" s="11">
        <v>1985</v>
      </c>
      <c r="E716" s="12">
        <v>0.66</v>
      </c>
      <c r="F716" s="12">
        <v>0</v>
      </c>
      <c r="G716" s="13">
        <v>0</v>
      </c>
      <c r="H716" s="12">
        <v>0.51</v>
      </c>
      <c r="I716" s="13">
        <v>0</v>
      </c>
      <c r="J716" s="14">
        <v>0</v>
      </c>
      <c r="K716" s="16">
        <v>0.15</v>
      </c>
    </row>
    <row r="717" spans="1:11" ht="14.15" customHeight="1" x14ac:dyDescent="0.3">
      <c r="A717" s="48">
        <v>678</v>
      </c>
      <c r="B717" s="48" t="s">
        <v>126</v>
      </c>
      <c r="C717" s="48" t="s">
        <v>112</v>
      </c>
      <c r="D717" s="11">
        <v>1986</v>
      </c>
      <c r="E717" s="12">
        <v>0.74</v>
      </c>
      <c r="F717" s="12">
        <v>0</v>
      </c>
      <c r="G717" s="13">
        <v>0</v>
      </c>
      <c r="H717" s="12">
        <v>0.53</v>
      </c>
      <c r="I717" s="13">
        <v>0</v>
      </c>
      <c r="J717" s="14">
        <v>0</v>
      </c>
      <c r="K717" s="16">
        <v>0.21</v>
      </c>
    </row>
    <row r="718" spans="1:11" ht="15" customHeight="1" x14ac:dyDescent="0.3">
      <c r="A718" s="48">
        <v>678</v>
      </c>
      <c r="B718" s="48" t="s">
        <v>126</v>
      </c>
      <c r="C718" s="48" t="s">
        <v>112</v>
      </c>
      <c r="D718" s="11">
        <v>1987</v>
      </c>
      <c r="E718" s="12">
        <v>0.93</v>
      </c>
      <c r="F718" s="12">
        <v>0</v>
      </c>
      <c r="G718" s="13">
        <v>0</v>
      </c>
      <c r="H718" s="12">
        <v>0.64</v>
      </c>
      <c r="I718" s="13">
        <v>0</v>
      </c>
      <c r="J718" s="14">
        <v>0</v>
      </c>
      <c r="K718" s="16">
        <v>0.28999999999999998</v>
      </c>
    </row>
    <row r="719" spans="1:11" ht="14.15" customHeight="1" x14ac:dyDescent="0.3">
      <c r="A719" s="48">
        <v>678</v>
      </c>
      <c r="B719" s="48" t="s">
        <v>126</v>
      </c>
      <c r="C719" s="48" t="s">
        <v>112</v>
      </c>
      <c r="D719" s="11">
        <v>1988</v>
      </c>
      <c r="E719" s="12">
        <v>0.31</v>
      </c>
      <c r="F719" s="12">
        <v>0</v>
      </c>
      <c r="G719" s="13">
        <v>0</v>
      </c>
      <c r="H719" s="12">
        <v>0</v>
      </c>
      <c r="I719" s="13">
        <v>0</v>
      </c>
      <c r="J719" s="14">
        <v>0</v>
      </c>
      <c r="K719" s="16">
        <v>0.31</v>
      </c>
    </row>
    <row r="720" spans="1:11" ht="15" customHeight="1" x14ac:dyDescent="0.3">
      <c r="A720" s="48">
        <v>678</v>
      </c>
      <c r="B720" s="48" t="s">
        <v>126</v>
      </c>
      <c r="C720" s="48" t="s">
        <v>112</v>
      </c>
      <c r="D720" s="11">
        <v>1989</v>
      </c>
      <c r="E720" s="12">
        <v>0.3</v>
      </c>
      <c r="F720" s="12">
        <v>0</v>
      </c>
      <c r="G720" s="13">
        <v>0</v>
      </c>
      <c r="H720" s="12">
        <v>0</v>
      </c>
      <c r="I720" s="13">
        <v>0</v>
      </c>
      <c r="J720" s="14">
        <v>0</v>
      </c>
      <c r="K720" s="16">
        <v>0.3</v>
      </c>
    </row>
    <row r="721" spans="1:11" ht="14.15" customHeight="1" x14ac:dyDescent="0.3">
      <c r="A721" s="48">
        <v>678</v>
      </c>
      <c r="B721" s="48" t="s">
        <v>126</v>
      </c>
      <c r="C721" s="48" t="s">
        <v>112</v>
      </c>
      <c r="D721" s="11">
        <v>1990</v>
      </c>
      <c r="E721" s="12">
        <v>0.28999999999999998</v>
      </c>
      <c r="F721" s="12">
        <v>0</v>
      </c>
      <c r="G721" s="13">
        <v>0</v>
      </c>
      <c r="H721" s="12">
        <v>0</v>
      </c>
      <c r="I721" s="13">
        <v>0</v>
      </c>
      <c r="J721" s="14">
        <v>0</v>
      </c>
      <c r="K721" s="16">
        <v>0.28999999999999998</v>
      </c>
    </row>
    <row r="722" spans="1:11" ht="15" customHeight="1" x14ac:dyDescent="0.3">
      <c r="A722" s="48">
        <v>678</v>
      </c>
      <c r="B722" s="48" t="s">
        <v>126</v>
      </c>
      <c r="C722" s="48" t="s">
        <v>112</v>
      </c>
      <c r="D722" s="11">
        <v>1991</v>
      </c>
      <c r="E722" s="12">
        <v>0.25</v>
      </c>
      <c r="F722" s="12">
        <v>0</v>
      </c>
      <c r="G722" s="13">
        <v>0</v>
      </c>
      <c r="H722" s="12">
        <v>0</v>
      </c>
      <c r="I722" s="13">
        <v>0</v>
      </c>
      <c r="J722" s="14">
        <v>0</v>
      </c>
      <c r="K722" s="16">
        <v>0.25</v>
      </c>
    </row>
    <row r="723" spans="1:11" ht="14.15" customHeight="1" x14ac:dyDescent="0.3">
      <c r="A723" s="48">
        <v>678</v>
      </c>
      <c r="B723" s="48" t="s">
        <v>126</v>
      </c>
      <c r="C723" s="48" t="s">
        <v>112</v>
      </c>
      <c r="D723" s="11">
        <v>1992</v>
      </c>
      <c r="E723" s="12">
        <v>0.22</v>
      </c>
      <c r="F723" s="12">
        <v>0</v>
      </c>
      <c r="G723" s="13">
        <v>0</v>
      </c>
      <c r="H723" s="12">
        <v>0</v>
      </c>
      <c r="I723" s="13">
        <v>0</v>
      </c>
      <c r="J723" s="14">
        <v>0</v>
      </c>
      <c r="K723" s="16">
        <v>0.22</v>
      </c>
    </row>
    <row r="724" spans="1:11" ht="15" customHeight="1" x14ac:dyDescent="0.3">
      <c r="A724" s="48">
        <v>678</v>
      </c>
      <c r="B724" s="48" t="s">
        <v>126</v>
      </c>
      <c r="C724" s="48" t="s">
        <v>112</v>
      </c>
      <c r="D724" s="11">
        <v>1993</v>
      </c>
      <c r="E724" s="12">
        <v>0.19</v>
      </c>
      <c r="F724" s="12">
        <v>0</v>
      </c>
      <c r="G724" s="13">
        <v>0</v>
      </c>
      <c r="H724" s="12">
        <v>0</v>
      </c>
      <c r="I724" s="13">
        <v>0</v>
      </c>
      <c r="J724" s="14">
        <v>0</v>
      </c>
      <c r="K724" s="16">
        <v>0.19</v>
      </c>
    </row>
    <row r="725" spans="1:11" ht="15" customHeight="1" x14ac:dyDescent="0.3">
      <c r="A725" s="48">
        <v>678</v>
      </c>
      <c r="B725" s="48" t="s">
        <v>126</v>
      </c>
      <c r="C725" s="48" t="s">
        <v>112</v>
      </c>
      <c r="D725" s="11">
        <v>1994</v>
      </c>
      <c r="E725" s="12">
        <v>0</v>
      </c>
      <c r="F725" s="12">
        <v>0</v>
      </c>
      <c r="G725" s="13">
        <v>0</v>
      </c>
      <c r="H725" s="12">
        <v>0</v>
      </c>
      <c r="I725" s="13">
        <v>0</v>
      </c>
      <c r="J725" s="14">
        <v>0</v>
      </c>
      <c r="K725" s="16">
        <v>0</v>
      </c>
    </row>
    <row r="726" spans="1:11" ht="14.15" customHeight="1" x14ac:dyDescent="0.3">
      <c r="A726" s="48">
        <v>678</v>
      </c>
      <c r="B726" s="48" t="s">
        <v>126</v>
      </c>
      <c r="C726" s="48" t="s">
        <v>112</v>
      </c>
      <c r="D726" s="11">
        <v>1995</v>
      </c>
      <c r="E726" s="12">
        <v>0.28000000000000003</v>
      </c>
      <c r="F726" s="12">
        <v>0</v>
      </c>
      <c r="G726" s="13">
        <v>0</v>
      </c>
      <c r="H726" s="12">
        <v>0</v>
      </c>
      <c r="I726" s="13">
        <v>0</v>
      </c>
      <c r="J726" s="14">
        <v>0</v>
      </c>
      <c r="K726" s="16">
        <v>0.28000000000000003</v>
      </c>
    </row>
    <row r="727" spans="1:11" ht="15" customHeight="1" x14ac:dyDescent="0.3">
      <c r="A727" s="48">
        <v>678</v>
      </c>
      <c r="B727" s="48" t="s">
        <v>126</v>
      </c>
      <c r="C727" s="48" t="s">
        <v>112</v>
      </c>
      <c r="D727" s="11">
        <v>1996</v>
      </c>
      <c r="E727" s="12">
        <v>0.35</v>
      </c>
      <c r="F727" s="12">
        <v>0</v>
      </c>
      <c r="G727" s="13">
        <v>0</v>
      </c>
      <c r="H727" s="12">
        <v>0</v>
      </c>
      <c r="I727" s="13">
        <v>0</v>
      </c>
      <c r="J727" s="14">
        <v>0</v>
      </c>
      <c r="K727" s="16">
        <v>0.35</v>
      </c>
    </row>
    <row r="728" spans="1:11" ht="14.15" customHeight="1" x14ac:dyDescent="0.3">
      <c r="A728" s="48">
        <v>678</v>
      </c>
      <c r="B728" s="48" t="s">
        <v>126</v>
      </c>
      <c r="C728" s="48" t="s">
        <v>112</v>
      </c>
      <c r="D728" s="11">
        <v>1997</v>
      </c>
      <c r="E728" s="12">
        <v>0.48</v>
      </c>
      <c r="F728" s="12">
        <v>0</v>
      </c>
      <c r="G728" s="13">
        <v>0</v>
      </c>
      <c r="H728" s="12">
        <v>0</v>
      </c>
      <c r="I728" s="13">
        <v>0</v>
      </c>
      <c r="J728" s="14">
        <v>0</v>
      </c>
      <c r="K728" s="16">
        <v>0.48</v>
      </c>
    </row>
    <row r="729" spans="1:11" ht="15" customHeight="1" x14ac:dyDescent="0.3">
      <c r="A729" s="48">
        <v>678</v>
      </c>
      <c r="B729" s="48" t="s">
        <v>126</v>
      </c>
      <c r="C729" s="48" t="s">
        <v>112</v>
      </c>
      <c r="D729" s="11">
        <v>1998</v>
      </c>
      <c r="E729" s="12">
        <v>2.88</v>
      </c>
      <c r="F729" s="12">
        <v>0</v>
      </c>
      <c r="G729" s="13">
        <v>0</v>
      </c>
      <c r="H729" s="12">
        <v>0</v>
      </c>
      <c r="I729" s="13">
        <v>0</v>
      </c>
      <c r="J729" s="14">
        <v>0</v>
      </c>
      <c r="K729" s="16">
        <v>2.88</v>
      </c>
    </row>
    <row r="730" spans="1:11" ht="14.15" customHeight="1" x14ac:dyDescent="0.3">
      <c r="A730" s="48">
        <v>678</v>
      </c>
      <c r="B730" s="48" t="s">
        <v>126</v>
      </c>
      <c r="C730" s="48" t="s">
        <v>112</v>
      </c>
      <c r="D730" s="11">
        <v>1999</v>
      </c>
      <c r="E730" s="12">
        <v>3.77</v>
      </c>
      <c r="F730" s="12">
        <v>0</v>
      </c>
      <c r="G730" s="13">
        <v>0</v>
      </c>
      <c r="H730" s="12">
        <v>0</v>
      </c>
      <c r="I730" s="13">
        <v>0</v>
      </c>
      <c r="J730" s="14">
        <v>0</v>
      </c>
      <c r="K730" s="16">
        <v>3.77</v>
      </c>
    </row>
    <row r="731" spans="1:11" ht="15" customHeight="1" x14ac:dyDescent="0.3">
      <c r="A731" s="48">
        <v>678</v>
      </c>
      <c r="B731" s="48" t="s">
        <v>126</v>
      </c>
      <c r="C731" s="48" t="s">
        <v>112</v>
      </c>
      <c r="D731" s="11">
        <v>2000</v>
      </c>
      <c r="E731" s="12">
        <v>6.26</v>
      </c>
      <c r="F731" s="12">
        <v>0</v>
      </c>
      <c r="G731" s="13">
        <v>0</v>
      </c>
      <c r="H731" s="12">
        <v>0</v>
      </c>
      <c r="I731" s="13">
        <v>0</v>
      </c>
      <c r="J731" s="14">
        <v>0</v>
      </c>
      <c r="K731" s="16">
        <v>6.26</v>
      </c>
    </row>
    <row r="732" spans="1:11" ht="15" customHeight="1" x14ac:dyDescent="0.3">
      <c r="A732" s="48">
        <v>678</v>
      </c>
      <c r="B732" s="48" t="s">
        <v>126</v>
      </c>
      <c r="C732" s="48" t="s">
        <v>112</v>
      </c>
      <c r="D732" s="11">
        <v>2001</v>
      </c>
      <c r="E732" s="12">
        <v>4.43</v>
      </c>
      <c r="F732" s="12">
        <v>0</v>
      </c>
      <c r="G732" s="13">
        <v>0</v>
      </c>
      <c r="H732" s="12">
        <v>0</v>
      </c>
      <c r="I732" s="13">
        <v>0</v>
      </c>
      <c r="J732" s="14">
        <v>0</v>
      </c>
      <c r="K732" s="16">
        <v>4.43</v>
      </c>
    </row>
    <row r="733" spans="1:11" ht="14.15" customHeight="1" x14ac:dyDescent="0.3">
      <c r="A733" s="48">
        <v>678</v>
      </c>
      <c r="B733" s="48" t="s">
        <v>126</v>
      </c>
      <c r="C733" s="48" t="s">
        <v>112</v>
      </c>
      <c r="D733" s="11">
        <v>2002</v>
      </c>
      <c r="E733" s="12">
        <v>2.71</v>
      </c>
      <c r="F733" s="12">
        <v>0</v>
      </c>
      <c r="G733" s="13">
        <v>0</v>
      </c>
      <c r="H733" s="12">
        <v>0</v>
      </c>
      <c r="I733" s="13">
        <v>0</v>
      </c>
      <c r="J733" s="14">
        <v>0</v>
      </c>
      <c r="K733" s="16">
        <v>2.71</v>
      </c>
    </row>
    <row r="734" spans="1:11" ht="15" customHeight="1" x14ac:dyDescent="0.3">
      <c r="A734" s="48">
        <v>678</v>
      </c>
      <c r="B734" s="48" t="s">
        <v>126</v>
      </c>
      <c r="C734" s="48" t="s">
        <v>112</v>
      </c>
      <c r="D734" s="11">
        <v>2003</v>
      </c>
      <c r="E734" s="12">
        <v>2.68</v>
      </c>
      <c r="F734" s="12">
        <v>0</v>
      </c>
      <c r="G734" s="13">
        <v>0</v>
      </c>
      <c r="H734" s="12">
        <v>0</v>
      </c>
      <c r="I734" s="13">
        <v>0</v>
      </c>
      <c r="J734" s="14">
        <v>0.34</v>
      </c>
      <c r="K734" s="16">
        <v>2.34</v>
      </c>
    </row>
    <row r="735" spans="1:11" ht="14.15" customHeight="1" x14ac:dyDescent="0.3">
      <c r="A735" s="48">
        <v>678</v>
      </c>
      <c r="B735" s="48" t="s">
        <v>126</v>
      </c>
      <c r="C735" s="48" t="s">
        <v>112</v>
      </c>
      <c r="D735" s="11">
        <v>2004</v>
      </c>
      <c r="E735" s="12">
        <v>4.67</v>
      </c>
      <c r="F735" s="12">
        <v>0</v>
      </c>
      <c r="G735" s="13">
        <v>0</v>
      </c>
      <c r="H735" s="12">
        <v>7.0000000000000007E-2</v>
      </c>
      <c r="I735" s="13">
        <v>0</v>
      </c>
      <c r="J735" s="14">
        <v>0.61</v>
      </c>
      <c r="K735" s="16">
        <v>3.99</v>
      </c>
    </row>
    <row r="736" spans="1:11" ht="15" customHeight="1" x14ac:dyDescent="0.3">
      <c r="A736" s="48">
        <v>678</v>
      </c>
      <c r="B736" s="48" t="s">
        <v>126</v>
      </c>
      <c r="C736" s="48" t="s">
        <v>112</v>
      </c>
      <c r="D736" s="11">
        <v>2005</v>
      </c>
      <c r="E736" s="12">
        <v>6.17</v>
      </c>
      <c r="F736" s="12">
        <v>0</v>
      </c>
      <c r="G736" s="13">
        <v>0</v>
      </c>
      <c r="H736" s="12">
        <v>0.12</v>
      </c>
      <c r="I736" s="13">
        <v>0</v>
      </c>
      <c r="J736" s="14">
        <v>0.6</v>
      </c>
      <c r="K736" s="16">
        <v>5.45</v>
      </c>
    </row>
    <row r="737" spans="1:11" ht="14.15" customHeight="1" x14ac:dyDescent="0.3">
      <c r="A737" s="48">
        <v>678</v>
      </c>
      <c r="B737" s="48" t="s">
        <v>126</v>
      </c>
      <c r="C737" s="48" t="s">
        <v>112</v>
      </c>
      <c r="D737" s="11">
        <v>2006</v>
      </c>
      <c r="E737" s="12">
        <v>7.33</v>
      </c>
      <c r="F737" s="12">
        <v>0</v>
      </c>
      <c r="G737" s="13">
        <v>0</v>
      </c>
      <c r="H737" s="12">
        <v>0.5</v>
      </c>
      <c r="I737" s="13">
        <v>0</v>
      </c>
      <c r="J737" s="14">
        <v>0.72</v>
      </c>
      <c r="K737" s="16">
        <v>6.11</v>
      </c>
    </row>
    <row r="738" spans="1:11" ht="15" customHeight="1" x14ac:dyDescent="0.3">
      <c r="A738" s="48">
        <v>678</v>
      </c>
      <c r="B738" s="48" t="s">
        <v>126</v>
      </c>
      <c r="C738" s="48" t="s">
        <v>112</v>
      </c>
      <c r="D738" s="11">
        <v>2007</v>
      </c>
      <c r="E738" s="12">
        <v>7.81</v>
      </c>
      <c r="F738" s="12">
        <v>0</v>
      </c>
      <c r="G738" s="13">
        <v>0</v>
      </c>
      <c r="H738" s="12">
        <v>0.21</v>
      </c>
      <c r="I738" s="13">
        <v>0</v>
      </c>
      <c r="J738" s="14">
        <v>0.65</v>
      </c>
      <c r="K738" s="16">
        <v>6.95</v>
      </c>
    </row>
    <row r="739" spans="1:11" ht="14.15" customHeight="1" x14ac:dyDescent="0.3">
      <c r="A739" s="48">
        <v>678</v>
      </c>
      <c r="B739" s="48" t="s">
        <v>126</v>
      </c>
      <c r="C739" s="48" t="s">
        <v>112</v>
      </c>
      <c r="D739" s="11">
        <v>2008</v>
      </c>
      <c r="E739" s="12">
        <v>20.81</v>
      </c>
      <c r="F739" s="12">
        <v>0</v>
      </c>
      <c r="G739" s="13">
        <v>0</v>
      </c>
      <c r="H739" s="12">
        <v>2.35</v>
      </c>
      <c r="I739" s="13">
        <v>0</v>
      </c>
      <c r="J739" s="14">
        <v>3.58</v>
      </c>
      <c r="K739" s="16">
        <v>14.88</v>
      </c>
    </row>
    <row r="740" spans="1:11" ht="15" customHeight="1" x14ac:dyDescent="0.3">
      <c r="A740" s="48">
        <v>678</v>
      </c>
      <c r="B740" s="48" t="s">
        <v>126</v>
      </c>
      <c r="C740" s="48" t="s">
        <v>112</v>
      </c>
      <c r="D740" s="11">
        <v>2009</v>
      </c>
      <c r="E740" s="12">
        <v>40.68</v>
      </c>
      <c r="F740" s="12">
        <v>0</v>
      </c>
      <c r="G740" s="13">
        <v>0</v>
      </c>
      <c r="H740" s="12">
        <v>2.37</v>
      </c>
      <c r="I740" s="13">
        <v>0</v>
      </c>
      <c r="J740" s="14">
        <v>5.69</v>
      </c>
      <c r="K740" s="16">
        <v>32.619999999999997</v>
      </c>
    </row>
    <row r="741" spans="1:11" ht="15" customHeight="1" x14ac:dyDescent="0.3">
      <c r="A741" s="48">
        <v>678</v>
      </c>
      <c r="B741" s="48" t="s">
        <v>126</v>
      </c>
      <c r="C741" s="48" t="s">
        <v>112</v>
      </c>
      <c r="D741" s="11">
        <v>2010</v>
      </c>
      <c r="E741" s="12">
        <v>27.37</v>
      </c>
      <c r="F741" s="12">
        <v>0</v>
      </c>
      <c r="G741" s="13">
        <v>0</v>
      </c>
      <c r="H741" s="12">
        <v>2.08</v>
      </c>
      <c r="I741" s="13">
        <v>0</v>
      </c>
      <c r="J741" s="14">
        <v>0.54</v>
      </c>
      <c r="K741" s="16">
        <v>24.75</v>
      </c>
    </row>
    <row r="742" spans="1:11" ht="14.15" customHeight="1" x14ac:dyDescent="0.3">
      <c r="A742" s="48">
        <v>678</v>
      </c>
      <c r="B742" s="48" t="s">
        <v>126</v>
      </c>
      <c r="C742" s="48" t="s">
        <v>112</v>
      </c>
      <c r="D742" s="11">
        <v>2011</v>
      </c>
      <c r="E742" s="12">
        <v>54.01</v>
      </c>
      <c r="F742" s="12">
        <v>0</v>
      </c>
      <c r="G742" s="13">
        <v>0</v>
      </c>
      <c r="H742" s="12">
        <v>2.1</v>
      </c>
      <c r="I742" s="13">
        <v>0</v>
      </c>
      <c r="J742" s="14">
        <v>0.42</v>
      </c>
      <c r="K742" s="16">
        <v>51.49</v>
      </c>
    </row>
    <row r="743" spans="1:11" ht="15" customHeight="1" x14ac:dyDescent="0.3">
      <c r="A743" s="48">
        <v>678</v>
      </c>
      <c r="B743" s="48" t="s">
        <v>126</v>
      </c>
      <c r="C743" s="48" t="s">
        <v>112</v>
      </c>
      <c r="D743" s="11">
        <v>2012</v>
      </c>
      <c r="E743" s="12">
        <v>29.78</v>
      </c>
      <c r="F743" s="12">
        <v>0</v>
      </c>
      <c r="G743" s="13">
        <v>0</v>
      </c>
      <c r="H743" s="12">
        <v>0.01</v>
      </c>
      <c r="I743" s="13">
        <v>0</v>
      </c>
      <c r="J743" s="14">
        <v>0.43</v>
      </c>
      <c r="K743" s="16">
        <v>29.34</v>
      </c>
    </row>
    <row r="744" spans="1:11" ht="14.15" customHeight="1" x14ac:dyDescent="0.3">
      <c r="A744" s="48">
        <v>678</v>
      </c>
      <c r="B744" s="48" t="s">
        <v>126</v>
      </c>
      <c r="C744" s="48" t="s">
        <v>112</v>
      </c>
      <c r="D744" s="11">
        <v>2013</v>
      </c>
      <c r="E744" s="12">
        <v>33.83</v>
      </c>
      <c r="F744" s="12">
        <v>0</v>
      </c>
      <c r="G744" s="13">
        <v>0</v>
      </c>
      <c r="H744" s="12">
        <v>0.02</v>
      </c>
      <c r="I744" s="13">
        <v>0</v>
      </c>
      <c r="J744" s="14">
        <v>0.43</v>
      </c>
      <c r="K744" s="16">
        <v>33.380000000000003</v>
      </c>
    </row>
    <row r="745" spans="1:11" ht="15" customHeight="1" x14ac:dyDescent="0.3">
      <c r="A745" s="48">
        <v>678</v>
      </c>
      <c r="B745" s="48" t="s">
        <v>126</v>
      </c>
      <c r="C745" s="48" t="s">
        <v>112</v>
      </c>
      <c r="D745" s="11">
        <v>2014</v>
      </c>
      <c r="E745" s="12">
        <v>45.26</v>
      </c>
      <c r="F745" s="12">
        <v>0</v>
      </c>
      <c r="G745" s="13">
        <v>0</v>
      </c>
      <c r="H745" s="12">
        <v>3.52</v>
      </c>
      <c r="I745" s="13">
        <v>0</v>
      </c>
      <c r="J745" s="14">
        <v>0.4</v>
      </c>
      <c r="K745" s="16">
        <v>41.34</v>
      </c>
    </row>
    <row r="746" spans="1:11" ht="14.15" customHeight="1" x14ac:dyDescent="0.3">
      <c r="A746" s="48">
        <v>678</v>
      </c>
      <c r="B746" s="48" t="s">
        <v>126</v>
      </c>
      <c r="C746" s="48" t="s">
        <v>112</v>
      </c>
      <c r="D746" s="11">
        <v>2015</v>
      </c>
      <c r="E746" s="12">
        <v>34.72</v>
      </c>
      <c r="F746" s="12">
        <v>0</v>
      </c>
      <c r="G746" s="13">
        <v>0</v>
      </c>
      <c r="H746" s="12">
        <v>4.09</v>
      </c>
      <c r="I746" s="13">
        <v>0</v>
      </c>
      <c r="J746" s="14">
        <v>0.7</v>
      </c>
      <c r="K746" s="16">
        <v>29.93</v>
      </c>
    </row>
    <row r="747" spans="1:11" ht="15" customHeight="1" x14ac:dyDescent="0.3">
      <c r="A747" s="48">
        <v>678</v>
      </c>
      <c r="B747" s="48" t="s">
        <v>126</v>
      </c>
      <c r="C747" s="48" t="s">
        <v>112</v>
      </c>
      <c r="D747" s="11">
        <v>2016</v>
      </c>
      <c r="E747" s="12">
        <v>61.06</v>
      </c>
      <c r="F747" s="12">
        <v>0</v>
      </c>
      <c r="G747" s="13">
        <v>0</v>
      </c>
      <c r="H747" s="12">
        <v>4.38</v>
      </c>
      <c r="I747" s="13">
        <v>0</v>
      </c>
      <c r="J747" s="14">
        <v>12.96</v>
      </c>
      <c r="K747" s="16">
        <v>43.72</v>
      </c>
    </row>
    <row r="748" spans="1:11" ht="13.5" customHeight="1" x14ac:dyDescent="0.3">
      <c r="A748" s="48">
        <v>678</v>
      </c>
      <c r="B748" s="48" t="s">
        <v>126</v>
      </c>
      <c r="C748" s="48" t="s">
        <v>112</v>
      </c>
      <c r="D748" s="11">
        <v>2017</v>
      </c>
      <c r="E748" s="12">
        <v>67.489999999999995</v>
      </c>
      <c r="F748" s="12">
        <v>0</v>
      </c>
      <c r="G748" s="13">
        <v>0</v>
      </c>
      <c r="H748" s="12">
        <v>4.2</v>
      </c>
      <c r="I748" s="13">
        <v>0</v>
      </c>
      <c r="J748" s="14">
        <v>0.93</v>
      </c>
      <c r="K748" s="16">
        <v>62.36</v>
      </c>
    </row>
    <row r="749" spans="1:11" ht="13.5" customHeight="1" x14ac:dyDescent="0.3">
      <c r="A749" s="48">
        <v>678</v>
      </c>
      <c r="B749" s="48" t="s">
        <v>126</v>
      </c>
      <c r="C749" s="48" t="s">
        <v>112</v>
      </c>
      <c r="D749" s="11">
        <v>2018</v>
      </c>
      <c r="E749" s="12">
        <v>152.24</v>
      </c>
      <c r="F749" s="12">
        <v>0</v>
      </c>
      <c r="G749" s="13">
        <v>0</v>
      </c>
      <c r="H749" s="12">
        <v>8.2899999999999991</v>
      </c>
      <c r="I749" s="13">
        <v>0</v>
      </c>
      <c r="J749" s="14">
        <v>33.65</v>
      </c>
      <c r="K749" s="16">
        <v>110.3</v>
      </c>
    </row>
    <row r="750" spans="1:11" ht="14.15" customHeight="1" x14ac:dyDescent="0.3">
      <c r="A750" s="48">
        <v>678</v>
      </c>
      <c r="B750" s="48" t="s">
        <v>126</v>
      </c>
      <c r="C750" s="48" t="s">
        <v>112</v>
      </c>
      <c r="D750" s="11">
        <v>2019</v>
      </c>
      <c r="E750" s="12">
        <v>276.61</v>
      </c>
      <c r="F750" s="12">
        <v>0</v>
      </c>
      <c r="G750" s="21">
        <v>-21.11</v>
      </c>
      <c r="H750" s="12">
        <v>29.33</v>
      </c>
      <c r="I750" s="21">
        <v>-0.08</v>
      </c>
      <c r="J750" s="14">
        <v>10.32</v>
      </c>
      <c r="K750" s="16">
        <v>215.93</v>
      </c>
    </row>
    <row r="751" spans="1:11" ht="15" customHeight="1" x14ac:dyDescent="0.3">
      <c r="A751" s="48">
        <v>678</v>
      </c>
      <c r="B751" s="48" t="s">
        <v>126</v>
      </c>
      <c r="C751" s="48" t="s">
        <v>112</v>
      </c>
      <c r="D751" s="11">
        <v>2020</v>
      </c>
      <c r="E751" s="12">
        <v>326.8</v>
      </c>
      <c r="F751" s="12">
        <v>0</v>
      </c>
      <c r="G751" s="21">
        <v>-63.52</v>
      </c>
      <c r="H751" s="12">
        <v>18.09</v>
      </c>
      <c r="I751" s="13">
        <v>0.13</v>
      </c>
      <c r="J751" s="14">
        <v>4.62</v>
      </c>
      <c r="K751" s="16">
        <v>240.44</v>
      </c>
    </row>
    <row r="752" spans="1:11" ht="15" customHeight="1" x14ac:dyDescent="0.3">
      <c r="A752" s="48">
        <v>678</v>
      </c>
      <c r="B752" s="48" t="s">
        <v>126</v>
      </c>
      <c r="C752" s="48" t="s">
        <v>112</v>
      </c>
      <c r="D752" s="11">
        <v>2021</v>
      </c>
      <c r="E752" s="17">
        <v>1065.69</v>
      </c>
      <c r="F752" s="12">
        <v>0</v>
      </c>
      <c r="G752" s="21">
        <v>-142.38</v>
      </c>
      <c r="H752" s="12">
        <v>332.82</v>
      </c>
      <c r="I752" s="21">
        <v>-1.54</v>
      </c>
      <c r="J752" s="14">
        <v>6.25</v>
      </c>
      <c r="K752" s="16">
        <v>585.78</v>
      </c>
    </row>
    <row r="753" spans="1:11" ht="14.15" customHeight="1" x14ac:dyDescent="0.3">
      <c r="A753" s="48">
        <v>678</v>
      </c>
      <c r="B753" s="48" t="s">
        <v>126</v>
      </c>
      <c r="C753" s="48" t="s">
        <v>112</v>
      </c>
      <c r="D753" s="11">
        <v>2022</v>
      </c>
      <c r="E753" s="17">
        <v>2370.2399999999998</v>
      </c>
      <c r="F753" s="12">
        <v>0</v>
      </c>
      <c r="G753" s="21">
        <v>-99.58</v>
      </c>
      <c r="H753" s="12">
        <v>827.98</v>
      </c>
      <c r="I753" s="13">
        <v>0.04</v>
      </c>
      <c r="J753" s="14">
        <v>4.17</v>
      </c>
      <c r="K753" s="18">
        <v>1438.47</v>
      </c>
    </row>
    <row r="754" spans="1:11" ht="15" customHeight="1" x14ac:dyDescent="0.3">
      <c r="A754" s="48">
        <v>678</v>
      </c>
      <c r="B754" s="48" t="s">
        <v>126</v>
      </c>
      <c r="C754" s="48" t="s">
        <v>112</v>
      </c>
      <c r="D754" s="11">
        <v>2023</v>
      </c>
      <c r="E754" s="17">
        <v>4729.3900000000003</v>
      </c>
      <c r="F754" s="12">
        <v>4.5199999999999996</v>
      </c>
      <c r="G754" s="21">
        <v>-157.75</v>
      </c>
      <c r="H754" s="17">
        <v>1244.71</v>
      </c>
      <c r="I754" s="13">
        <v>0.05</v>
      </c>
      <c r="J754" s="14">
        <v>4.43</v>
      </c>
      <c r="K754" s="18">
        <v>3326.97</v>
      </c>
    </row>
    <row r="755" spans="1:11" ht="14.15" customHeight="1" x14ac:dyDescent="0.3">
      <c r="A755" s="48">
        <v>678</v>
      </c>
      <c r="B755" s="48" t="s">
        <v>126</v>
      </c>
      <c r="C755" s="48" t="s">
        <v>112</v>
      </c>
      <c r="D755" s="11">
        <v>2024</v>
      </c>
      <c r="E755" s="17">
        <v>16056</v>
      </c>
      <c r="F755" s="12">
        <v>0</v>
      </c>
      <c r="G755" s="20">
        <v>-1165.3699999999999</v>
      </c>
      <c r="H755" s="17">
        <v>9733.34</v>
      </c>
      <c r="I755" s="21">
        <v>-7.41</v>
      </c>
      <c r="J755" s="14">
        <v>6.96</v>
      </c>
      <c r="K755" s="18">
        <v>5157.74</v>
      </c>
    </row>
    <row r="756" spans="1:11" ht="14.15" customHeight="1" x14ac:dyDescent="0.3">
      <c r="A756" s="48">
        <v>678</v>
      </c>
      <c r="B756" s="48" t="s">
        <v>126</v>
      </c>
      <c r="C756" s="48" t="s">
        <v>112</v>
      </c>
      <c r="D756" s="11">
        <v>2025</v>
      </c>
      <c r="E756" s="17">
        <v>1620330.94</v>
      </c>
      <c r="F756" s="12">
        <v>528.79</v>
      </c>
      <c r="G756" s="20">
        <v>-1744.24</v>
      </c>
      <c r="H756" s="17">
        <v>1560214.51</v>
      </c>
      <c r="I756" s="49">
        <v>41402.620000000003</v>
      </c>
      <c r="J756" s="14">
        <v>7.87</v>
      </c>
      <c r="K756" s="18">
        <v>17490.490000000002</v>
      </c>
    </row>
    <row r="757" spans="1:11" ht="15" customHeight="1" x14ac:dyDescent="0.3">
      <c r="A757" s="48">
        <v>679</v>
      </c>
      <c r="B757" s="48" t="s">
        <v>127</v>
      </c>
      <c r="C757" s="48" t="s">
        <v>112</v>
      </c>
      <c r="D757" s="11">
        <v>2004</v>
      </c>
      <c r="E757" s="12">
        <v>0.48</v>
      </c>
      <c r="F757" s="12">
        <v>0</v>
      </c>
      <c r="G757" s="13">
        <v>0</v>
      </c>
      <c r="H757" s="12">
        <v>0.01</v>
      </c>
      <c r="I757" s="13">
        <v>0</v>
      </c>
      <c r="J757" s="14">
        <v>7.0000000000000007E-2</v>
      </c>
      <c r="K757" s="16">
        <v>0.4</v>
      </c>
    </row>
    <row r="758" spans="1:11" ht="15" customHeight="1" x14ac:dyDescent="0.3">
      <c r="A758" s="48">
        <v>679</v>
      </c>
      <c r="B758" s="48" t="s">
        <v>127</v>
      </c>
      <c r="C758" s="48" t="s">
        <v>112</v>
      </c>
      <c r="D758" s="11">
        <v>2005</v>
      </c>
      <c r="E758" s="12">
        <v>0.65</v>
      </c>
      <c r="F758" s="12">
        <v>0</v>
      </c>
      <c r="G758" s="13">
        <v>0</v>
      </c>
      <c r="H758" s="12">
        <v>0.01</v>
      </c>
      <c r="I758" s="13">
        <v>0</v>
      </c>
      <c r="J758" s="14">
        <v>7.0000000000000007E-2</v>
      </c>
      <c r="K758" s="16">
        <v>0.56999999999999995</v>
      </c>
    </row>
    <row r="759" spans="1:11" ht="15" customHeight="1" x14ac:dyDescent="0.3">
      <c r="A759" s="48">
        <v>679</v>
      </c>
      <c r="B759" s="48" t="s">
        <v>127</v>
      </c>
      <c r="C759" s="48" t="s">
        <v>112</v>
      </c>
      <c r="D759" s="11">
        <v>2006</v>
      </c>
      <c r="E759" s="12">
        <v>0.81</v>
      </c>
      <c r="F759" s="12">
        <v>0</v>
      </c>
      <c r="G759" s="13">
        <v>0</v>
      </c>
      <c r="H759" s="12">
        <v>0.06</v>
      </c>
      <c r="I759" s="13">
        <v>0</v>
      </c>
      <c r="J759" s="14">
        <v>0.09</v>
      </c>
      <c r="K759" s="16">
        <v>0.66</v>
      </c>
    </row>
    <row r="760" spans="1:11" ht="14.15" customHeight="1" x14ac:dyDescent="0.3">
      <c r="A760" s="48">
        <v>679</v>
      </c>
      <c r="B760" s="48" t="s">
        <v>127</v>
      </c>
      <c r="C760" s="48" t="s">
        <v>112</v>
      </c>
      <c r="D760" s="11">
        <v>2007</v>
      </c>
      <c r="E760" s="12">
        <v>0.81</v>
      </c>
      <c r="F760" s="12">
        <v>0</v>
      </c>
      <c r="G760" s="13">
        <v>0</v>
      </c>
      <c r="H760" s="12">
        <v>0.01</v>
      </c>
      <c r="I760" s="13">
        <v>0</v>
      </c>
      <c r="J760" s="14">
        <v>0.08</v>
      </c>
      <c r="K760" s="16">
        <v>0.72</v>
      </c>
    </row>
    <row r="761" spans="1:11" ht="15" customHeight="1" x14ac:dyDescent="0.3">
      <c r="A761" s="48">
        <v>679</v>
      </c>
      <c r="B761" s="48" t="s">
        <v>127</v>
      </c>
      <c r="C761" s="48" t="s">
        <v>112</v>
      </c>
      <c r="D761" s="11">
        <v>2020</v>
      </c>
      <c r="E761" s="12">
        <v>0</v>
      </c>
      <c r="F761" s="12">
        <v>0</v>
      </c>
      <c r="G761" s="13">
        <v>0</v>
      </c>
      <c r="H761" s="12">
        <v>0</v>
      </c>
      <c r="I761" s="13">
        <v>0</v>
      </c>
      <c r="J761" s="14">
        <v>0</v>
      </c>
      <c r="K761" s="16">
        <v>0</v>
      </c>
    </row>
    <row r="762" spans="1:11" ht="14.15" customHeight="1" x14ac:dyDescent="0.3">
      <c r="A762" s="48">
        <v>679</v>
      </c>
      <c r="B762" s="48" t="s">
        <v>127</v>
      </c>
      <c r="C762" s="48" t="s">
        <v>112</v>
      </c>
      <c r="D762" s="11">
        <v>2021</v>
      </c>
      <c r="E762" s="12">
        <v>143.77000000000001</v>
      </c>
      <c r="F762" s="12">
        <v>0</v>
      </c>
      <c r="G762" s="21">
        <v>-24.12</v>
      </c>
      <c r="H762" s="12">
        <v>56.35</v>
      </c>
      <c r="I762" s="21">
        <v>-0.26</v>
      </c>
      <c r="J762" s="14">
        <v>1.06</v>
      </c>
      <c r="K762" s="16">
        <v>62.5</v>
      </c>
    </row>
    <row r="763" spans="1:11" ht="15" customHeight="1" x14ac:dyDescent="0.3">
      <c r="A763" s="48">
        <v>679</v>
      </c>
      <c r="B763" s="48" t="s">
        <v>127</v>
      </c>
      <c r="C763" s="48" t="s">
        <v>112</v>
      </c>
      <c r="D763" s="11">
        <v>2022</v>
      </c>
      <c r="E763" s="12">
        <v>359.83</v>
      </c>
      <c r="F763" s="12">
        <v>0</v>
      </c>
      <c r="G763" s="21">
        <v>-18.100000000000001</v>
      </c>
      <c r="H763" s="12">
        <v>150.47999999999999</v>
      </c>
      <c r="I763" s="13">
        <v>0.01</v>
      </c>
      <c r="J763" s="14">
        <v>0.76</v>
      </c>
      <c r="K763" s="16">
        <v>190.48</v>
      </c>
    </row>
    <row r="764" spans="1:11" ht="14.15" customHeight="1" x14ac:dyDescent="0.3">
      <c r="A764" s="48">
        <v>679</v>
      </c>
      <c r="B764" s="48" t="s">
        <v>127</v>
      </c>
      <c r="C764" s="48" t="s">
        <v>112</v>
      </c>
      <c r="D764" s="11">
        <v>2023</v>
      </c>
      <c r="E764" s="12">
        <v>674.06</v>
      </c>
      <c r="F764" s="12">
        <v>0.82</v>
      </c>
      <c r="G764" s="21">
        <v>-28.76</v>
      </c>
      <c r="H764" s="12">
        <v>227.09</v>
      </c>
      <c r="I764" s="13">
        <v>0.01</v>
      </c>
      <c r="J764" s="14">
        <v>0.81</v>
      </c>
      <c r="K764" s="16">
        <v>418.21</v>
      </c>
    </row>
    <row r="765" spans="1:11" ht="15" customHeight="1" x14ac:dyDescent="0.3">
      <c r="A765" s="48">
        <v>679</v>
      </c>
      <c r="B765" s="48" t="s">
        <v>127</v>
      </c>
      <c r="C765" s="48" t="s">
        <v>112</v>
      </c>
      <c r="D765" s="11">
        <v>2024</v>
      </c>
      <c r="E765" s="17">
        <v>2229.41</v>
      </c>
      <c r="F765" s="12">
        <v>0</v>
      </c>
      <c r="G765" s="21">
        <v>-161.81</v>
      </c>
      <c r="H765" s="17">
        <v>1351.51</v>
      </c>
      <c r="I765" s="21">
        <v>-1.04</v>
      </c>
      <c r="J765" s="14">
        <v>0.96</v>
      </c>
      <c r="K765" s="16">
        <v>716.17</v>
      </c>
    </row>
    <row r="766" spans="1:11" ht="14.15" customHeight="1" x14ac:dyDescent="0.3">
      <c r="A766" s="48">
        <v>679</v>
      </c>
      <c r="B766" s="48" t="s">
        <v>127</v>
      </c>
      <c r="C766" s="48" t="s">
        <v>112</v>
      </c>
      <c r="D766" s="11">
        <v>2025</v>
      </c>
      <c r="E766" s="17">
        <v>224928.58</v>
      </c>
      <c r="F766" s="12">
        <v>73.400000000000006</v>
      </c>
      <c r="G766" s="21">
        <v>-242.13</v>
      </c>
      <c r="H766" s="17">
        <v>216583.44</v>
      </c>
      <c r="I766" s="49">
        <v>5747.36</v>
      </c>
      <c r="J766" s="14">
        <v>1.0900000000000001</v>
      </c>
      <c r="K766" s="18">
        <v>2427.96</v>
      </c>
    </row>
    <row r="767" spans="1:11" ht="15" customHeight="1" x14ac:dyDescent="0.3">
      <c r="A767" s="48">
        <v>680</v>
      </c>
      <c r="B767" s="48" t="s">
        <v>128</v>
      </c>
      <c r="C767" s="48" t="s">
        <v>112</v>
      </c>
      <c r="D767" s="11">
        <v>1983</v>
      </c>
      <c r="E767" s="12">
        <v>0.33</v>
      </c>
      <c r="F767" s="12">
        <v>0</v>
      </c>
      <c r="G767" s="13">
        <v>0</v>
      </c>
      <c r="H767" s="12">
        <v>0.33</v>
      </c>
      <c r="I767" s="13">
        <v>0</v>
      </c>
      <c r="J767" s="14">
        <v>0</v>
      </c>
      <c r="K767" s="16">
        <v>0</v>
      </c>
    </row>
    <row r="768" spans="1:11" ht="15" customHeight="1" x14ac:dyDescent="0.3">
      <c r="A768" s="48">
        <v>680</v>
      </c>
      <c r="B768" s="48" t="s">
        <v>128</v>
      </c>
      <c r="C768" s="48" t="s">
        <v>112</v>
      </c>
      <c r="D768" s="11">
        <v>1984</v>
      </c>
      <c r="E768" s="12">
        <v>1.43</v>
      </c>
      <c r="F768" s="12">
        <v>0</v>
      </c>
      <c r="G768" s="13">
        <v>0</v>
      </c>
      <c r="H768" s="12">
        <v>1.43</v>
      </c>
      <c r="I768" s="13">
        <v>0</v>
      </c>
      <c r="J768" s="14">
        <v>0</v>
      </c>
      <c r="K768" s="16">
        <v>0</v>
      </c>
    </row>
    <row r="769" spans="1:11" ht="15" customHeight="1" x14ac:dyDescent="0.3">
      <c r="A769" s="48">
        <v>680</v>
      </c>
      <c r="B769" s="48" t="s">
        <v>128</v>
      </c>
      <c r="C769" s="48" t="s">
        <v>112</v>
      </c>
      <c r="D769" s="11">
        <v>1985</v>
      </c>
      <c r="E769" s="12">
        <v>1.99</v>
      </c>
      <c r="F769" s="12">
        <v>0</v>
      </c>
      <c r="G769" s="13">
        <v>0</v>
      </c>
      <c r="H769" s="12">
        <v>1.54</v>
      </c>
      <c r="I769" s="13">
        <v>0</v>
      </c>
      <c r="J769" s="14">
        <v>0</v>
      </c>
      <c r="K769" s="16">
        <v>0.45</v>
      </c>
    </row>
    <row r="770" spans="1:11" ht="14.15" customHeight="1" x14ac:dyDescent="0.3">
      <c r="A770" s="48">
        <v>680</v>
      </c>
      <c r="B770" s="48" t="s">
        <v>128</v>
      </c>
      <c r="C770" s="48" t="s">
        <v>112</v>
      </c>
      <c r="D770" s="11">
        <v>1986</v>
      </c>
      <c r="E770" s="12">
        <v>2.2200000000000002</v>
      </c>
      <c r="F770" s="12">
        <v>0</v>
      </c>
      <c r="G770" s="13">
        <v>0</v>
      </c>
      <c r="H770" s="12">
        <v>1.59</v>
      </c>
      <c r="I770" s="13">
        <v>0</v>
      </c>
      <c r="J770" s="14">
        <v>0</v>
      </c>
      <c r="K770" s="16">
        <v>0.63</v>
      </c>
    </row>
    <row r="771" spans="1:11" ht="15" customHeight="1" x14ac:dyDescent="0.3">
      <c r="A771" s="48">
        <v>680</v>
      </c>
      <c r="B771" s="48" t="s">
        <v>128</v>
      </c>
      <c r="C771" s="48" t="s">
        <v>112</v>
      </c>
      <c r="D771" s="11">
        <v>1987</v>
      </c>
      <c r="E771" s="12">
        <v>2.8</v>
      </c>
      <c r="F771" s="12">
        <v>0</v>
      </c>
      <c r="G771" s="13">
        <v>0</v>
      </c>
      <c r="H771" s="12">
        <v>1.94</v>
      </c>
      <c r="I771" s="13">
        <v>0</v>
      </c>
      <c r="J771" s="14">
        <v>0</v>
      </c>
      <c r="K771" s="16">
        <v>0.86</v>
      </c>
    </row>
    <row r="772" spans="1:11" ht="14.15" customHeight="1" x14ac:dyDescent="0.3">
      <c r="A772" s="48">
        <v>680</v>
      </c>
      <c r="B772" s="48" t="s">
        <v>128</v>
      </c>
      <c r="C772" s="48" t="s">
        <v>112</v>
      </c>
      <c r="D772" s="11">
        <v>1988</v>
      </c>
      <c r="E772" s="12">
        <v>0.92</v>
      </c>
      <c r="F772" s="12">
        <v>0</v>
      </c>
      <c r="G772" s="13">
        <v>0</v>
      </c>
      <c r="H772" s="12">
        <v>0</v>
      </c>
      <c r="I772" s="13">
        <v>0</v>
      </c>
      <c r="J772" s="14">
        <v>0</v>
      </c>
      <c r="K772" s="16">
        <v>0.92</v>
      </c>
    </row>
    <row r="773" spans="1:11" ht="15" customHeight="1" x14ac:dyDescent="0.3">
      <c r="A773" s="48">
        <v>680</v>
      </c>
      <c r="B773" s="48" t="s">
        <v>128</v>
      </c>
      <c r="C773" s="48" t="s">
        <v>112</v>
      </c>
      <c r="D773" s="11">
        <v>1989</v>
      </c>
      <c r="E773" s="12">
        <v>0.9</v>
      </c>
      <c r="F773" s="12">
        <v>0</v>
      </c>
      <c r="G773" s="13">
        <v>0</v>
      </c>
      <c r="H773" s="12">
        <v>0</v>
      </c>
      <c r="I773" s="13">
        <v>0</v>
      </c>
      <c r="J773" s="14">
        <v>0</v>
      </c>
      <c r="K773" s="16">
        <v>0.9</v>
      </c>
    </row>
    <row r="774" spans="1:11" ht="14.15" customHeight="1" x14ac:dyDescent="0.3">
      <c r="A774" s="48">
        <v>680</v>
      </c>
      <c r="B774" s="48" t="s">
        <v>128</v>
      </c>
      <c r="C774" s="48" t="s">
        <v>112</v>
      </c>
      <c r="D774" s="11">
        <v>1990</v>
      </c>
      <c r="E774" s="12">
        <v>0.88</v>
      </c>
      <c r="F774" s="12">
        <v>0</v>
      </c>
      <c r="G774" s="13">
        <v>0</v>
      </c>
      <c r="H774" s="12">
        <v>0</v>
      </c>
      <c r="I774" s="13">
        <v>0</v>
      </c>
      <c r="J774" s="14">
        <v>0</v>
      </c>
      <c r="K774" s="16">
        <v>0.88</v>
      </c>
    </row>
    <row r="775" spans="1:11" ht="15" customHeight="1" x14ac:dyDescent="0.3">
      <c r="A775" s="48">
        <v>680</v>
      </c>
      <c r="B775" s="48" t="s">
        <v>128</v>
      </c>
      <c r="C775" s="48" t="s">
        <v>112</v>
      </c>
      <c r="D775" s="11">
        <v>1991</v>
      </c>
      <c r="E775" s="12">
        <v>0.75</v>
      </c>
      <c r="F775" s="12">
        <v>0</v>
      </c>
      <c r="G775" s="13">
        <v>0</v>
      </c>
      <c r="H775" s="12">
        <v>0</v>
      </c>
      <c r="I775" s="13">
        <v>0</v>
      </c>
      <c r="J775" s="14">
        <v>0</v>
      </c>
      <c r="K775" s="16">
        <v>0.75</v>
      </c>
    </row>
    <row r="776" spans="1:11" ht="14.15" customHeight="1" x14ac:dyDescent="0.3">
      <c r="A776" s="48">
        <v>680</v>
      </c>
      <c r="B776" s="48" t="s">
        <v>128</v>
      </c>
      <c r="C776" s="48" t="s">
        <v>112</v>
      </c>
      <c r="D776" s="11">
        <v>1992</v>
      </c>
      <c r="E776" s="12">
        <v>0.67</v>
      </c>
      <c r="F776" s="12">
        <v>0</v>
      </c>
      <c r="G776" s="13">
        <v>0</v>
      </c>
      <c r="H776" s="12">
        <v>0</v>
      </c>
      <c r="I776" s="13">
        <v>0</v>
      </c>
      <c r="J776" s="14">
        <v>0</v>
      </c>
      <c r="K776" s="16">
        <v>0.67</v>
      </c>
    </row>
    <row r="777" spans="1:11" ht="15" customHeight="1" x14ac:dyDescent="0.3">
      <c r="A777" s="48">
        <v>680</v>
      </c>
      <c r="B777" s="48" t="s">
        <v>128</v>
      </c>
      <c r="C777" s="48" t="s">
        <v>112</v>
      </c>
      <c r="D777" s="11">
        <v>1993</v>
      </c>
      <c r="E777" s="12">
        <v>0.57999999999999996</v>
      </c>
      <c r="F777" s="12">
        <v>0</v>
      </c>
      <c r="G777" s="13">
        <v>0</v>
      </c>
      <c r="H777" s="12">
        <v>0</v>
      </c>
      <c r="I777" s="13">
        <v>0</v>
      </c>
      <c r="J777" s="14">
        <v>0</v>
      </c>
      <c r="K777" s="16">
        <v>0.57999999999999996</v>
      </c>
    </row>
    <row r="778" spans="1:11" ht="15" customHeight="1" x14ac:dyDescent="0.3">
      <c r="A778" s="48">
        <v>680</v>
      </c>
      <c r="B778" s="48" t="s">
        <v>128</v>
      </c>
      <c r="C778" s="48" t="s">
        <v>112</v>
      </c>
      <c r="D778" s="11">
        <v>1994</v>
      </c>
      <c r="E778" s="12">
        <v>0</v>
      </c>
      <c r="F778" s="12">
        <v>0</v>
      </c>
      <c r="G778" s="13">
        <v>0</v>
      </c>
      <c r="H778" s="12">
        <v>0</v>
      </c>
      <c r="I778" s="13">
        <v>0</v>
      </c>
      <c r="J778" s="14">
        <v>0</v>
      </c>
      <c r="K778" s="16">
        <v>0</v>
      </c>
    </row>
    <row r="779" spans="1:11" ht="14.15" customHeight="1" x14ac:dyDescent="0.3">
      <c r="A779" s="48">
        <v>680</v>
      </c>
      <c r="B779" s="48" t="s">
        <v>128</v>
      </c>
      <c r="C779" s="48" t="s">
        <v>112</v>
      </c>
      <c r="D779" s="11">
        <v>1995</v>
      </c>
      <c r="E779" s="12">
        <v>0.95</v>
      </c>
      <c r="F779" s="12">
        <v>0</v>
      </c>
      <c r="G779" s="13">
        <v>0</v>
      </c>
      <c r="H779" s="12">
        <v>0</v>
      </c>
      <c r="I779" s="13">
        <v>0</v>
      </c>
      <c r="J779" s="14">
        <v>0</v>
      </c>
      <c r="K779" s="16">
        <v>0.95</v>
      </c>
    </row>
    <row r="780" spans="1:11" ht="15" customHeight="1" x14ac:dyDescent="0.3">
      <c r="A780" s="48">
        <v>680</v>
      </c>
      <c r="B780" s="48" t="s">
        <v>128</v>
      </c>
      <c r="C780" s="48" t="s">
        <v>112</v>
      </c>
      <c r="D780" s="11">
        <v>1996</v>
      </c>
      <c r="E780" s="12">
        <v>1.32</v>
      </c>
      <c r="F780" s="12">
        <v>0</v>
      </c>
      <c r="G780" s="13">
        <v>0</v>
      </c>
      <c r="H780" s="12">
        <v>0</v>
      </c>
      <c r="I780" s="13">
        <v>0</v>
      </c>
      <c r="J780" s="14">
        <v>0</v>
      </c>
      <c r="K780" s="16">
        <v>1.32</v>
      </c>
    </row>
    <row r="781" spans="1:11" ht="14.15" customHeight="1" x14ac:dyDescent="0.3">
      <c r="A781" s="48">
        <v>680</v>
      </c>
      <c r="B781" s="48" t="s">
        <v>128</v>
      </c>
      <c r="C781" s="48" t="s">
        <v>112</v>
      </c>
      <c r="D781" s="11">
        <v>1997</v>
      </c>
      <c r="E781" s="12">
        <v>3.03</v>
      </c>
      <c r="F781" s="12">
        <v>0</v>
      </c>
      <c r="G781" s="13">
        <v>0</v>
      </c>
      <c r="H781" s="12">
        <v>0</v>
      </c>
      <c r="I781" s="13">
        <v>0</v>
      </c>
      <c r="J781" s="14">
        <v>0</v>
      </c>
      <c r="K781" s="16">
        <v>3.03</v>
      </c>
    </row>
    <row r="782" spans="1:11" ht="15" customHeight="1" x14ac:dyDescent="0.3">
      <c r="A782" s="48">
        <v>680</v>
      </c>
      <c r="B782" s="48" t="s">
        <v>128</v>
      </c>
      <c r="C782" s="48" t="s">
        <v>112</v>
      </c>
      <c r="D782" s="11">
        <v>1998</v>
      </c>
      <c r="E782" s="12">
        <v>14.96</v>
      </c>
      <c r="F782" s="12">
        <v>0</v>
      </c>
      <c r="G782" s="13">
        <v>0</v>
      </c>
      <c r="H782" s="12">
        <v>0</v>
      </c>
      <c r="I782" s="13">
        <v>0</v>
      </c>
      <c r="J782" s="14">
        <v>0</v>
      </c>
      <c r="K782" s="16">
        <v>14.96</v>
      </c>
    </row>
    <row r="783" spans="1:11" ht="14.15" customHeight="1" x14ac:dyDescent="0.3">
      <c r="A783" s="48">
        <v>680</v>
      </c>
      <c r="B783" s="48" t="s">
        <v>128</v>
      </c>
      <c r="C783" s="48" t="s">
        <v>112</v>
      </c>
      <c r="D783" s="11">
        <v>1999</v>
      </c>
      <c r="E783" s="12">
        <v>19.809999999999999</v>
      </c>
      <c r="F783" s="12">
        <v>0</v>
      </c>
      <c r="G783" s="13">
        <v>0</v>
      </c>
      <c r="H783" s="12">
        <v>0</v>
      </c>
      <c r="I783" s="13">
        <v>0</v>
      </c>
      <c r="J783" s="14">
        <v>0</v>
      </c>
      <c r="K783" s="16">
        <v>19.809999999999999</v>
      </c>
    </row>
    <row r="784" spans="1:11" ht="15" customHeight="1" x14ac:dyDescent="0.3">
      <c r="A784" s="48">
        <v>680</v>
      </c>
      <c r="B784" s="48" t="s">
        <v>128</v>
      </c>
      <c r="C784" s="48" t="s">
        <v>112</v>
      </c>
      <c r="D784" s="11">
        <v>2000</v>
      </c>
      <c r="E784" s="12">
        <v>34.020000000000003</v>
      </c>
      <c r="F784" s="12">
        <v>0</v>
      </c>
      <c r="G784" s="13">
        <v>0</v>
      </c>
      <c r="H784" s="12">
        <v>0</v>
      </c>
      <c r="I784" s="13">
        <v>0</v>
      </c>
      <c r="J784" s="14">
        <v>0</v>
      </c>
      <c r="K784" s="16">
        <v>34.020000000000003</v>
      </c>
    </row>
    <row r="785" spans="1:11" ht="15" customHeight="1" x14ac:dyDescent="0.3">
      <c r="A785" s="48">
        <v>680</v>
      </c>
      <c r="B785" s="48" t="s">
        <v>128</v>
      </c>
      <c r="C785" s="48" t="s">
        <v>112</v>
      </c>
      <c r="D785" s="11">
        <v>2001</v>
      </c>
      <c r="E785" s="12">
        <v>26.94</v>
      </c>
      <c r="F785" s="12">
        <v>0</v>
      </c>
      <c r="G785" s="13">
        <v>0</v>
      </c>
      <c r="H785" s="12">
        <v>0</v>
      </c>
      <c r="I785" s="13">
        <v>0</v>
      </c>
      <c r="J785" s="14">
        <v>0</v>
      </c>
      <c r="K785" s="16">
        <v>26.94</v>
      </c>
    </row>
    <row r="786" spans="1:11" ht="14.15" customHeight="1" x14ac:dyDescent="0.3">
      <c r="A786" s="48">
        <v>680</v>
      </c>
      <c r="B786" s="48" t="s">
        <v>128</v>
      </c>
      <c r="C786" s="48" t="s">
        <v>112</v>
      </c>
      <c r="D786" s="11">
        <v>2002</v>
      </c>
      <c r="E786" s="12">
        <v>15.97</v>
      </c>
      <c r="F786" s="12">
        <v>0</v>
      </c>
      <c r="G786" s="13">
        <v>0</v>
      </c>
      <c r="H786" s="12">
        <v>0</v>
      </c>
      <c r="I786" s="13">
        <v>0</v>
      </c>
      <c r="J786" s="14">
        <v>0</v>
      </c>
      <c r="K786" s="16">
        <v>15.97</v>
      </c>
    </row>
    <row r="787" spans="1:11" ht="15" customHeight="1" x14ac:dyDescent="0.3">
      <c r="A787" s="48">
        <v>680</v>
      </c>
      <c r="B787" s="48" t="s">
        <v>128</v>
      </c>
      <c r="C787" s="48" t="s">
        <v>112</v>
      </c>
      <c r="D787" s="11">
        <v>2003</v>
      </c>
      <c r="E787" s="12">
        <v>13.05</v>
      </c>
      <c r="F787" s="12">
        <v>0</v>
      </c>
      <c r="G787" s="13">
        <v>0</v>
      </c>
      <c r="H787" s="12">
        <v>0</v>
      </c>
      <c r="I787" s="13">
        <v>0</v>
      </c>
      <c r="J787" s="14">
        <v>2.0099999999999998</v>
      </c>
      <c r="K787" s="16">
        <v>11.04</v>
      </c>
    </row>
    <row r="788" spans="1:11" ht="14.15" customHeight="1" x14ac:dyDescent="0.3">
      <c r="A788" s="48">
        <v>680</v>
      </c>
      <c r="B788" s="48" t="s">
        <v>128</v>
      </c>
      <c r="C788" s="48" t="s">
        <v>112</v>
      </c>
      <c r="D788" s="11">
        <v>2004</v>
      </c>
      <c r="E788" s="12">
        <v>26.31</v>
      </c>
      <c r="F788" s="12">
        <v>0</v>
      </c>
      <c r="G788" s="13">
        <v>0</v>
      </c>
      <c r="H788" s="12">
        <v>0.49</v>
      </c>
      <c r="I788" s="13">
        <v>0</v>
      </c>
      <c r="J788" s="14">
        <v>4.26</v>
      </c>
      <c r="K788" s="16">
        <v>21.56</v>
      </c>
    </row>
    <row r="789" spans="1:11" ht="15" customHeight="1" x14ac:dyDescent="0.3">
      <c r="A789" s="48">
        <v>680</v>
      </c>
      <c r="B789" s="48" t="s">
        <v>128</v>
      </c>
      <c r="C789" s="48" t="s">
        <v>112</v>
      </c>
      <c r="D789" s="11">
        <v>2005</v>
      </c>
      <c r="E789" s="12">
        <v>35.979999999999997</v>
      </c>
      <c r="F789" s="12">
        <v>0</v>
      </c>
      <c r="G789" s="13">
        <v>0</v>
      </c>
      <c r="H789" s="12">
        <v>0.93</v>
      </c>
      <c r="I789" s="13">
        <v>0</v>
      </c>
      <c r="J789" s="14">
        <v>4.51</v>
      </c>
      <c r="K789" s="16">
        <v>30.54</v>
      </c>
    </row>
    <row r="790" spans="1:11" ht="14.15" customHeight="1" x14ac:dyDescent="0.3">
      <c r="A790" s="48">
        <v>680</v>
      </c>
      <c r="B790" s="48" t="s">
        <v>128</v>
      </c>
      <c r="C790" s="48" t="s">
        <v>112</v>
      </c>
      <c r="D790" s="11">
        <v>2006</v>
      </c>
      <c r="E790" s="12">
        <v>45.1</v>
      </c>
      <c r="F790" s="12">
        <v>0</v>
      </c>
      <c r="G790" s="13">
        <v>0</v>
      </c>
      <c r="H790" s="12">
        <v>4</v>
      </c>
      <c r="I790" s="13">
        <v>0</v>
      </c>
      <c r="J790" s="14">
        <v>5.79</v>
      </c>
      <c r="K790" s="16">
        <v>35.31</v>
      </c>
    </row>
    <row r="791" spans="1:11" ht="15" customHeight="1" x14ac:dyDescent="0.3">
      <c r="A791" s="48">
        <v>680</v>
      </c>
      <c r="B791" s="48" t="s">
        <v>128</v>
      </c>
      <c r="C791" s="48" t="s">
        <v>112</v>
      </c>
      <c r="D791" s="11">
        <v>2007</v>
      </c>
      <c r="E791" s="12">
        <v>47.58</v>
      </c>
      <c r="F791" s="12">
        <v>0</v>
      </c>
      <c r="G791" s="13">
        <v>0</v>
      </c>
      <c r="H791" s="12">
        <v>1.86</v>
      </c>
      <c r="I791" s="13">
        <v>0</v>
      </c>
      <c r="J791" s="14">
        <v>5.33</v>
      </c>
      <c r="K791" s="16">
        <v>40.39</v>
      </c>
    </row>
    <row r="792" spans="1:11" ht="14.15" customHeight="1" x14ac:dyDescent="0.3">
      <c r="A792" s="48">
        <v>680</v>
      </c>
      <c r="B792" s="48" t="s">
        <v>128</v>
      </c>
      <c r="C792" s="48" t="s">
        <v>112</v>
      </c>
      <c r="D792" s="11">
        <v>2008</v>
      </c>
      <c r="E792" s="12">
        <v>125.08</v>
      </c>
      <c r="F792" s="12">
        <v>0</v>
      </c>
      <c r="G792" s="13">
        <v>0</v>
      </c>
      <c r="H792" s="12">
        <v>18.79</v>
      </c>
      <c r="I792" s="13">
        <v>0</v>
      </c>
      <c r="J792" s="14">
        <v>28.69</v>
      </c>
      <c r="K792" s="16">
        <v>77.599999999999994</v>
      </c>
    </row>
    <row r="793" spans="1:11" ht="15" customHeight="1" x14ac:dyDescent="0.3">
      <c r="A793" s="48">
        <v>680</v>
      </c>
      <c r="B793" s="48" t="s">
        <v>128</v>
      </c>
      <c r="C793" s="48" t="s">
        <v>112</v>
      </c>
      <c r="D793" s="11">
        <v>2009</v>
      </c>
      <c r="E793" s="12">
        <v>245.93</v>
      </c>
      <c r="F793" s="12">
        <v>0</v>
      </c>
      <c r="G793" s="13">
        <v>0</v>
      </c>
      <c r="H793" s="12">
        <v>19.43</v>
      </c>
      <c r="I793" s="13">
        <v>0</v>
      </c>
      <c r="J793" s="14">
        <v>46.76</v>
      </c>
      <c r="K793" s="16">
        <v>179.74</v>
      </c>
    </row>
    <row r="794" spans="1:11" ht="15" customHeight="1" x14ac:dyDescent="0.3">
      <c r="A794" s="48">
        <v>680</v>
      </c>
      <c r="B794" s="48" t="s">
        <v>128</v>
      </c>
      <c r="C794" s="48" t="s">
        <v>112</v>
      </c>
      <c r="D794" s="11">
        <v>2010</v>
      </c>
      <c r="E794" s="12">
        <v>164.98</v>
      </c>
      <c r="F794" s="12">
        <v>0</v>
      </c>
      <c r="G794" s="13">
        <v>0</v>
      </c>
      <c r="H794" s="12">
        <v>17.22</v>
      </c>
      <c r="I794" s="13">
        <v>0</v>
      </c>
      <c r="J794" s="14">
        <v>4.4800000000000004</v>
      </c>
      <c r="K794" s="16">
        <v>143.28</v>
      </c>
    </row>
    <row r="795" spans="1:11" ht="14.15" customHeight="1" x14ac:dyDescent="0.3">
      <c r="A795" s="48">
        <v>680</v>
      </c>
      <c r="B795" s="48" t="s">
        <v>128</v>
      </c>
      <c r="C795" s="48" t="s">
        <v>112</v>
      </c>
      <c r="D795" s="11">
        <v>2011</v>
      </c>
      <c r="E795" s="12">
        <v>328.28</v>
      </c>
      <c r="F795" s="12">
        <v>0</v>
      </c>
      <c r="G795" s="13">
        <v>0</v>
      </c>
      <c r="H795" s="12">
        <v>17.350000000000001</v>
      </c>
      <c r="I795" s="13">
        <v>0</v>
      </c>
      <c r="J795" s="14">
        <v>3.45</v>
      </c>
      <c r="K795" s="16">
        <v>307.48</v>
      </c>
    </row>
    <row r="796" spans="1:11" ht="15" customHeight="1" x14ac:dyDescent="0.3">
      <c r="A796" s="48">
        <v>680</v>
      </c>
      <c r="B796" s="48" t="s">
        <v>128</v>
      </c>
      <c r="C796" s="48" t="s">
        <v>112</v>
      </c>
      <c r="D796" s="11">
        <v>2012</v>
      </c>
      <c r="E796" s="12">
        <v>175.55</v>
      </c>
      <c r="F796" s="12">
        <v>0</v>
      </c>
      <c r="G796" s="13">
        <v>0</v>
      </c>
      <c r="H796" s="12">
        <v>0.05</v>
      </c>
      <c r="I796" s="13">
        <v>0</v>
      </c>
      <c r="J796" s="14">
        <v>3.42</v>
      </c>
      <c r="K796" s="16">
        <v>172.08</v>
      </c>
    </row>
    <row r="797" spans="1:11" ht="14.15" customHeight="1" x14ac:dyDescent="0.3">
      <c r="A797" s="48">
        <v>680</v>
      </c>
      <c r="B797" s="48" t="s">
        <v>128</v>
      </c>
      <c r="C797" s="48" t="s">
        <v>112</v>
      </c>
      <c r="D797" s="11">
        <v>2013</v>
      </c>
      <c r="E797" s="12">
        <v>200.67</v>
      </c>
      <c r="F797" s="12">
        <v>0</v>
      </c>
      <c r="G797" s="13">
        <v>0</v>
      </c>
      <c r="H797" s="12">
        <v>0.08</v>
      </c>
      <c r="I797" s="13">
        <v>0</v>
      </c>
      <c r="J797" s="14">
        <v>3.55</v>
      </c>
      <c r="K797" s="16">
        <v>197.04</v>
      </c>
    </row>
    <row r="798" spans="1:11" ht="15" customHeight="1" x14ac:dyDescent="0.3">
      <c r="A798" s="48">
        <v>680</v>
      </c>
      <c r="B798" s="48" t="s">
        <v>128</v>
      </c>
      <c r="C798" s="48" t="s">
        <v>112</v>
      </c>
      <c r="D798" s="11">
        <v>2014</v>
      </c>
      <c r="E798" s="12">
        <v>269.24</v>
      </c>
      <c r="F798" s="12">
        <v>0</v>
      </c>
      <c r="G798" s="13">
        <v>0</v>
      </c>
      <c r="H798" s="12">
        <v>28.38</v>
      </c>
      <c r="I798" s="13">
        <v>0</v>
      </c>
      <c r="J798" s="14">
        <v>3.26</v>
      </c>
      <c r="K798" s="16">
        <v>237.6</v>
      </c>
    </row>
    <row r="799" spans="1:11" ht="14.15" customHeight="1" x14ac:dyDescent="0.3">
      <c r="A799" s="48">
        <v>680</v>
      </c>
      <c r="B799" s="48" t="s">
        <v>128</v>
      </c>
      <c r="C799" s="48" t="s">
        <v>112</v>
      </c>
      <c r="D799" s="11">
        <v>2015</v>
      </c>
      <c r="E799" s="12">
        <v>225.31</v>
      </c>
      <c r="F799" s="12">
        <v>0</v>
      </c>
      <c r="G799" s="13">
        <v>0</v>
      </c>
      <c r="H799" s="12">
        <v>33.97</v>
      </c>
      <c r="I799" s="13">
        <v>0</v>
      </c>
      <c r="J799" s="14">
        <v>5.78</v>
      </c>
      <c r="K799" s="16">
        <v>185.56</v>
      </c>
    </row>
    <row r="800" spans="1:11" ht="15" customHeight="1" x14ac:dyDescent="0.3">
      <c r="A800" s="48">
        <v>680</v>
      </c>
      <c r="B800" s="48" t="s">
        <v>128</v>
      </c>
      <c r="C800" s="48" t="s">
        <v>112</v>
      </c>
      <c r="D800" s="11">
        <v>2016</v>
      </c>
      <c r="E800" s="12">
        <v>371.39</v>
      </c>
      <c r="F800" s="12">
        <v>0</v>
      </c>
      <c r="G800" s="13">
        <v>0</v>
      </c>
      <c r="H800" s="12">
        <v>37.36</v>
      </c>
      <c r="I800" s="13">
        <v>0</v>
      </c>
      <c r="J800" s="14">
        <v>111.01</v>
      </c>
      <c r="K800" s="16">
        <v>223.02</v>
      </c>
    </row>
    <row r="801" spans="1:11" ht="13.5" customHeight="1" x14ac:dyDescent="0.3">
      <c r="A801" s="48">
        <v>680</v>
      </c>
      <c r="B801" s="48" t="s">
        <v>128</v>
      </c>
      <c r="C801" s="48" t="s">
        <v>112</v>
      </c>
      <c r="D801" s="11">
        <v>2017</v>
      </c>
      <c r="E801" s="12">
        <v>297</v>
      </c>
      <c r="F801" s="12">
        <v>0</v>
      </c>
      <c r="G801" s="13">
        <v>0</v>
      </c>
      <c r="H801" s="12">
        <v>31.4</v>
      </c>
      <c r="I801" s="13">
        <v>0</v>
      </c>
      <c r="J801" s="14">
        <v>6.98</v>
      </c>
      <c r="K801" s="16">
        <v>258.62</v>
      </c>
    </row>
    <row r="802" spans="1:11" ht="13.5" customHeight="1" x14ac:dyDescent="0.3">
      <c r="A802" s="48">
        <v>680</v>
      </c>
      <c r="B802" s="48" t="s">
        <v>128</v>
      </c>
      <c r="C802" s="48" t="s">
        <v>112</v>
      </c>
      <c r="D802" s="11">
        <v>2018</v>
      </c>
      <c r="E802" s="12">
        <v>720.77</v>
      </c>
      <c r="F802" s="12">
        <v>0</v>
      </c>
      <c r="G802" s="13">
        <v>0</v>
      </c>
      <c r="H802" s="12">
        <v>62.17</v>
      </c>
      <c r="I802" s="13">
        <v>0</v>
      </c>
      <c r="J802" s="14">
        <v>252.22</v>
      </c>
      <c r="K802" s="16">
        <v>406.38</v>
      </c>
    </row>
    <row r="803" spans="1:11" ht="14.15" customHeight="1" x14ac:dyDescent="0.3">
      <c r="A803" s="48">
        <v>680</v>
      </c>
      <c r="B803" s="48" t="s">
        <v>128</v>
      </c>
      <c r="C803" s="48" t="s">
        <v>112</v>
      </c>
      <c r="D803" s="11">
        <v>2019</v>
      </c>
      <c r="E803" s="17">
        <v>1321.31</v>
      </c>
      <c r="F803" s="12">
        <v>0</v>
      </c>
      <c r="G803" s="21">
        <v>-168.58</v>
      </c>
      <c r="H803" s="12">
        <v>234.26</v>
      </c>
      <c r="I803" s="21">
        <v>-0.62</v>
      </c>
      <c r="J803" s="14">
        <v>82.36</v>
      </c>
      <c r="K803" s="16">
        <v>836.73</v>
      </c>
    </row>
    <row r="804" spans="1:11" ht="15" customHeight="1" x14ac:dyDescent="0.3">
      <c r="A804" s="48">
        <v>680</v>
      </c>
      <c r="B804" s="48" t="s">
        <v>128</v>
      </c>
      <c r="C804" s="48" t="s">
        <v>112</v>
      </c>
      <c r="D804" s="11">
        <v>2020</v>
      </c>
      <c r="E804" s="17">
        <v>1230.82</v>
      </c>
      <c r="F804" s="12">
        <v>0</v>
      </c>
      <c r="G804" s="21">
        <v>-490.97</v>
      </c>
      <c r="H804" s="12">
        <v>139.91</v>
      </c>
      <c r="I804" s="13">
        <v>1.1200000000000001</v>
      </c>
      <c r="J804" s="14">
        <v>35.67</v>
      </c>
      <c r="K804" s="16">
        <v>563.15</v>
      </c>
    </row>
    <row r="805" spans="1:11" ht="15" customHeight="1" x14ac:dyDescent="0.3">
      <c r="A805" s="48">
        <v>680</v>
      </c>
      <c r="B805" s="48" t="s">
        <v>128</v>
      </c>
      <c r="C805" s="48" t="s">
        <v>112</v>
      </c>
      <c r="D805" s="11">
        <v>2021</v>
      </c>
      <c r="E805" s="17">
        <v>3877.66</v>
      </c>
      <c r="F805" s="12">
        <v>0</v>
      </c>
      <c r="G805" s="21">
        <v>-972.6</v>
      </c>
      <c r="H805" s="17">
        <v>2273.62</v>
      </c>
      <c r="I805" s="21">
        <v>-10.45</v>
      </c>
      <c r="J805" s="14">
        <v>42.7</v>
      </c>
      <c r="K805" s="16">
        <v>599.19000000000005</v>
      </c>
    </row>
    <row r="806" spans="1:11" ht="14.15" customHeight="1" x14ac:dyDescent="0.3">
      <c r="A806" s="48">
        <v>680</v>
      </c>
      <c r="B806" s="48" t="s">
        <v>128</v>
      </c>
      <c r="C806" s="48" t="s">
        <v>112</v>
      </c>
      <c r="D806" s="11">
        <v>2022</v>
      </c>
      <c r="E806" s="17">
        <v>11071.1</v>
      </c>
      <c r="F806" s="12">
        <v>0</v>
      </c>
      <c r="G806" s="21">
        <v>-700.75</v>
      </c>
      <c r="H806" s="17">
        <v>5827.41</v>
      </c>
      <c r="I806" s="13">
        <v>0.31</v>
      </c>
      <c r="J806" s="14">
        <v>29.34</v>
      </c>
      <c r="K806" s="18">
        <v>4513.29</v>
      </c>
    </row>
    <row r="807" spans="1:11" ht="15" customHeight="1" x14ac:dyDescent="0.3">
      <c r="A807" s="48">
        <v>680</v>
      </c>
      <c r="B807" s="48" t="s">
        <v>128</v>
      </c>
      <c r="C807" s="48" t="s">
        <v>112</v>
      </c>
      <c r="D807" s="11">
        <v>2023</v>
      </c>
      <c r="E807" s="17">
        <v>25738.51</v>
      </c>
      <c r="F807" s="12">
        <v>31.47</v>
      </c>
      <c r="G807" s="20">
        <v>-1098.95</v>
      </c>
      <c r="H807" s="17">
        <v>8671.11</v>
      </c>
      <c r="I807" s="13">
        <v>0.37</v>
      </c>
      <c r="J807" s="14">
        <v>30.87</v>
      </c>
      <c r="K807" s="18">
        <v>15968.68</v>
      </c>
    </row>
    <row r="808" spans="1:11" ht="14.15" customHeight="1" x14ac:dyDescent="0.3">
      <c r="A808" s="48">
        <v>680</v>
      </c>
      <c r="B808" s="48" t="s">
        <v>128</v>
      </c>
      <c r="C808" s="48" t="s">
        <v>112</v>
      </c>
      <c r="D808" s="11">
        <v>2024</v>
      </c>
      <c r="E808" s="17">
        <v>87785.83</v>
      </c>
      <c r="F808" s="12">
        <v>0</v>
      </c>
      <c r="G808" s="20">
        <v>-6371.64</v>
      </c>
      <c r="H808" s="17">
        <v>53216.86</v>
      </c>
      <c r="I808" s="21">
        <v>-40.42</v>
      </c>
      <c r="J808" s="14">
        <v>38.11</v>
      </c>
      <c r="K808" s="18">
        <v>28199.64</v>
      </c>
    </row>
    <row r="809" spans="1:11" ht="14.15" customHeight="1" x14ac:dyDescent="0.3">
      <c r="A809" s="48">
        <v>680</v>
      </c>
      <c r="B809" s="48" t="s">
        <v>128</v>
      </c>
      <c r="C809" s="48" t="s">
        <v>112</v>
      </c>
      <c r="D809" s="11">
        <v>2025</v>
      </c>
      <c r="E809" s="17">
        <v>9026409.0500000007</v>
      </c>
      <c r="F809" s="17">
        <v>2945.67</v>
      </c>
      <c r="G809" s="20">
        <v>-9716.7000000000007</v>
      </c>
      <c r="H809" s="17">
        <v>8691517.2200000007</v>
      </c>
      <c r="I809" s="49">
        <v>230642.37</v>
      </c>
      <c r="J809" s="14">
        <v>43.82</v>
      </c>
      <c r="K809" s="18">
        <v>97434.61</v>
      </c>
    </row>
    <row r="810" spans="1:11" ht="15" customHeight="1" x14ac:dyDescent="0.3">
      <c r="A810" s="48">
        <v>681</v>
      </c>
      <c r="B810" s="48" t="s">
        <v>129</v>
      </c>
      <c r="C810" s="48" t="s">
        <v>112</v>
      </c>
      <c r="D810" s="11">
        <v>2001</v>
      </c>
      <c r="E810" s="12">
        <v>2.67</v>
      </c>
      <c r="F810" s="12">
        <v>0</v>
      </c>
      <c r="G810" s="13">
        <v>0</v>
      </c>
      <c r="H810" s="12">
        <v>0</v>
      </c>
      <c r="I810" s="13">
        <v>0</v>
      </c>
      <c r="J810" s="14">
        <v>0</v>
      </c>
      <c r="K810" s="16">
        <v>2.67</v>
      </c>
    </row>
    <row r="811" spans="1:11" ht="15" customHeight="1" x14ac:dyDescent="0.3">
      <c r="A811" s="48">
        <v>681</v>
      </c>
      <c r="B811" s="48" t="s">
        <v>129</v>
      </c>
      <c r="C811" s="48" t="s">
        <v>112</v>
      </c>
      <c r="D811" s="11">
        <v>2002</v>
      </c>
      <c r="E811" s="12">
        <v>3.98</v>
      </c>
      <c r="F811" s="12">
        <v>0</v>
      </c>
      <c r="G811" s="13">
        <v>0</v>
      </c>
      <c r="H811" s="12">
        <v>0</v>
      </c>
      <c r="I811" s="13">
        <v>0</v>
      </c>
      <c r="J811" s="14">
        <v>0</v>
      </c>
      <c r="K811" s="16">
        <v>3.98</v>
      </c>
    </row>
    <row r="812" spans="1:11" ht="15" customHeight="1" x14ac:dyDescent="0.3">
      <c r="A812" s="48">
        <v>681</v>
      </c>
      <c r="B812" s="48" t="s">
        <v>129</v>
      </c>
      <c r="C812" s="48" t="s">
        <v>112</v>
      </c>
      <c r="D812" s="11">
        <v>2003</v>
      </c>
      <c r="E812" s="12">
        <v>4.51</v>
      </c>
      <c r="F812" s="12">
        <v>0</v>
      </c>
      <c r="G812" s="13">
        <v>0</v>
      </c>
      <c r="H812" s="12">
        <v>0</v>
      </c>
      <c r="I812" s="13">
        <v>0</v>
      </c>
      <c r="J812" s="14">
        <v>0</v>
      </c>
      <c r="K812" s="16">
        <v>4.51</v>
      </c>
    </row>
    <row r="813" spans="1:11" ht="14.15" customHeight="1" x14ac:dyDescent="0.3">
      <c r="A813" s="48">
        <v>681</v>
      </c>
      <c r="B813" s="48" t="s">
        <v>129</v>
      </c>
      <c r="C813" s="48" t="s">
        <v>112</v>
      </c>
      <c r="D813" s="11">
        <v>2004</v>
      </c>
      <c r="E813" s="12">
        <v>9.16</v>
      </c>
      <c r="F813" s="12">
        <v>0</v>
      </c>
      <c r="G813" s="13">
        <v>0</v>
      </c>
      <c r="H813" s="12">
        <v>0</v>
      </c>
      <c r="I813" s="13">
        <v>0</v>
      </c>
      <c r="J813" s="14">
        <v>0</v>
      </c>
      <c r="K813" s="16">
        <v>9.16</v>
      </c>
    </row>
    <row r="814" spans="1:11" ht="15" customHeight="1" x14ac:dyDescent="0.3">
      <c r="A814" s="48">
        <v>681</v>
      </c>
      <c r="B814" s="48" t="s">
        <v>129</v>
      </c>
      <c r="C814" s="48" t="s">
        <v>112</v>
      </c>
      <c r="D814" s="11">
        <v>2005</v>
      </c>
      <c r="E814" s="12">
        <v>18.22</v>
      </c>
      <c r="F814" s="12">
        <v>0</v>
      </c>
      <c r="G814" s="13">
        <v>0</v>
      </c>
      <c r="H814" s="12">
        <v>0</v>
      </c>
      <c r="I814" s="13">
        <v>0</v>
      </c>
      <c r="J814" s="14">
        <v>0</v>
      </c>
      <c r="K814" s="16">
        <v>18.22</v>
      </c>
    </row>
    <row r="815" spans="1:11" ht="14.15" customHeight="1" x14ac:dyDescent="0.3">
      <c r="A815" s="48">
        <v>681</v>
      </c>
      <c r="B815" s="48" t="s">
        <v>129</v>
      </c>
      <c r="C815" s="48" t="s">
        <v>112</v>
      </c>
      <c r="D815" s="11">
        <v>2006</v>
      </c>
      <c r="E815" s="12">
        <v>26.61</v>
      </c>
      <c r="F815" s="12">
        <v>0</v>
      </c>
      <c r="G815" s="13">
        <v>0</v>
      </c>
      <c r="H815" s="12">
        <v>0</v>
      </c>
      <c r="I815" s="13">
        <v>0</v>
      </c>
      <c r="J815" s="14">
        <v>0</v>
      </c>
      <c r="K815" s="16">
        <v>26.61</v>
      </c>
    </row>
    <row r="816" spans="1:11" ht="15" customHeight="1" x14ac:dyDescent="0.3">
      <c r="A816" s="48">
        <v>681</v>
      </c>
      <c r="B816" s="48" t="s">
        <v>129</v>
      </c>
      <c r="C816" s="48" t="s">
        <v>112</v>
      </c>
      <c r="D816" s="11">
        <v>2007</v>
      </c>
      <c r="E816" s="12">
        <v>33.130000000000003</v>
      </c>
      <c r="F816" s="12">
        <v>0</v>
      </c>
      <c r="G816" s="13">
        <v>0</v>
      </c>
      <c r="H816" s="12">
        <v>0</v>
      </c>
      <c r="I816" s="13">
        <v>0</v>
      </c>
      <c r="J816" s="14">
        <v>0</v>
      </c>
      <c r="K816" s="16">
        <v>33.130000000000003</v>
      </c>
    </row>
    <row r="817" spans="1:11" ht="14.15" customHeight="1" x14ac:dyDescent="0.3">
      <c r="A817" s="48">
        <v>681</v>
      </c>
      <c r="B817" s="48" t="s">
        <v>129</v>
      </c>
      <c r="C817" s="48" t="s">
        <v>112</v>
      </c>
      <c r="D817" s="11">
        <v>2008</v>
      </c>
      <c r="E817" s="12">
        <v>79.61</v>
      </c>
      <c r="F817" s="12">
        <v>0</v>
      </c>
      <c r="G817" s="13">
        <v>0</v>
      </c>
      <c r="H817" s="12">
        <v>0</v>
      </c>
      <c r="I817" s="13">
        <v>0</v>
      </c>
      <c r="J817" s="14">
        <v>0</v>
      </c>
      <c r="K817" s="16">
        <v>79.61</v>
      </c>
    </row>
    <row r="818" spans="1:11" ht="15" customHeight="1" x14ac:dyDescent="0.3">
      <c r="A818" s="48">
        <v>681</v>
      </c>
      <c r="B818" s="48" t="s">
        <v>129</v>
      </c>
      <c r="C818" s="48" t="s">
        <v>112</v>
      </c>
      <c r="D818" s="11">
        <v>2009</v>
      </c>
      <c r="E818" s="12">
        <v>174.3</v>
      </c>
      <c r="F818" s="12">
        <v>0</v>
      </c>
      <c r="G818" s="13">
        <v>0</v>
      </c>
      <c r="H818" s="12">
        <v>0</v>
      </c>
      <c r="I818" s="13">
        <v>0</v>
      </c>
      <c r="J818" s="14">
        <v>0</v>
      </c>
      <c r="K818" s="16">
        <v>174.3</v>
      </c>
    </row>
    <row r="819" spans="1:11" ht="14.15" customHeight="1" x14ac:dyDescent="0.3">
      <c r="A819" s="48">
        <v>681</v>
      </c>
      <c r="B819" s="48" t="s">
        <v>129</v>
      </c>
      <c r="C819" s="48" t="s">
        <v>112</v>
      </c>
      <c r="D819" s="11">
        <v>2010</v>
      </c>
      <c r="E819" s="12">
        <v>124.43</v>
      </c>
      <c r="F819" s="12">
        <v>0</v>
      </c>
      <c r="G819" s="13">
        <v>0</v>
      </c>
      <c r="H819" s="12">
        <v>0</v>
      </c>
      <c r="I819" s="13">
        <v>0</v>
      </c>
      <c r="J819" s="14">
        <v>0</v>
      </c>
      <c r="K819" s="16">
        <v>124.43</v>
      </c>
    </row>
    <row r="820" spans="1:11" ht="15" customHeight="1" x14ac:dyDescent="0.3">
      <c r="A820" s="48">
        <v>681</v>
      </c>
      <c r="B820" s="48" t="s">
        <v>129</v>
      </c>
      <c r="C820" s="48" t="s">
        <v>112</v>
      </c>
      <c r="D820" s="11">
        <v>2011</v>
      </c>
      <c r="E820" s="12">
        <v>230.6</v>
      </c>
      <c r="F820" s="12">
        <v>0</v>
      </c>
      <c r="G820" s="13">
        <v>0</v>
      </c>
      <c r="H820" s="12">
        <v>0</v>
      </c>
      <c r="I820" s="13">
        <v>0</v>
      </c>
      <c r="J820" s="14">
        <v>0</v>
      </c>
      <c r="K820" s="16">
        <v>230.6</v>
      </c>
    </row>
    <row r="821" spans="1:11" ht="15" customHeight="1" x14ac:dyDescent="0.3">
      <c r="A821" s="48">
        <v>681</v>
      </c>
      <c r="B821" s="48" t="s">
        <v>129</v>
      </c>
      <c r="C821" s="48" t="s">
        <v>112</v>
      </c>
      <c r="D821" s="11">
        <v>2012</v>
      </c>
      <c r="E821" s="12">
        <v>120.58</v>
      </c>
      <c r="F821" s="12">
        <v>0</v>
      </c>
      <c r="G821" s="13">
        <v>0</v>
      </c>
      <c r="H821" s="12">
        <v>0</v>
      </c>
      <c r="I821" s="13">
        <v>0</v>
      </c>
      <c r="J821" s="14">
        <v>0</v>
      </c>
      <c r="K821" s="16">
        <v>120.58</v>
      </c>
    </row>
    <row r="822" spans="1:11" ht="14.15" customHeight="1" x14ac:dyDescent="0.3">
      <c r="A822" s="48">
        <v>681</v>
      </c>
      <c r="B822" s="48" t="s">
        <v>129</v>
      </c>
      <c r="C822" s="48" t="s">
        <v>112</v>
      </c>
      <c r="D822" s="11">
        <v>2013</v>
      </c>
      <c r="E822" s="12">
        <v>152.24</v>
      </c>
      <c r="F822" s="12">
        <v>0</v>
      </c>
      <c r="G822" s="13">
        <v>0</v>
      </c>
      <c r="H822" s="12">
        <v>0</v>
      </c>
      <c r="I822" s="13">
        <v>0</v>
      </c>
      <c r="J822" s="14">
        <v>0</v>
      </c>
      <c r="K822" s="16">
        <v>152.24</v>
      </c>
    </row>
    <row r="823" spans="1:11" ht="15" customHeight="1" x14ac:dyDescent="0.3">
      <c r="A823" s="48">
        <v>681</v>
      </c>
      <c r="B823" s="48" t="s">
        <v>129</v>
      </c>
      <c r="C823" s="48" t="s">
        <v>112</v>
      </c>
      <c r="D823" s="11">
        <v>2014</v>
      </c>
      <c r="E823" s="12">
        <v>180.28</v>
      </c>
      <c r="F823" s="12">
        <v>0</v>
      </c>
      <c r="G823" s="13">
        <v>0</v>
      </c>
      <c r="H823" s="12">
        <v>0</v>
      </c>
      <c r="I823" s="13">
        <v>0</v>
      </c>
      <c r="J823" s="14">
        <v>0</v>
      </c>
      <c r="K823" s="16">
        <v>180.28</v>
      </c>
    </row>
    <row r="824" spans="1:11" ht="14.15" customHeight="1" x14ac:dyDescent="0.3">
      <c r="A824" s="48">
        <v>681</v>
      </c>
      <c r="B824" s="48" t="s">
        <v>129</v>
      </c>
      <c r="C824" s="48" t="s">
        <v>112</v>
      </c>
      <c r="D824" s="11">
        <v>2015</v>
      </c>
      <c r="E824" s="12">
        <v>73.09</v>
      </c>
      <c r="F824" s="12">
        <v>0</v>
      </c>
      <c r="G824" s="13">
        <v>0</v>
      </c>
      <c r="H824" s="12">
        <v>0</v>
      </c>
      <c r="I824" s="13">
        <v>0</v>
      </c>
      <c r="J824" s="14">
        <v>0</v>
      </c>
      <c r="K824" s="16">
        <v>73.09</v>
      </c>
    </row>
    <row r="825" spans="1:11" ht="15" customHeight="1" x14ac:dyDescent="0.3">
      <c r="A825" s="48">
        <v>681</v>
      </c>
      <c r="B825" s="48" t="s">
        <v>129</v>
      </c>
      <c r="C825" s="48" t="s">
        <v>112</v>
      </c>
      <c r="D825" s="11">
        <v>2016</v>
      </c>
      <c r="E825" s="12">
        <v>287.16000000000003</v>
      </c>
      <c r="F825" s="12">
        <v>0</v>
      </c>
      <c r="G825" s="13">
        <v>0</v>
      </c>
      <c r="H825" s="12">
        <v>0</v>
      </c>
      <c r="I825" s="13">
        <v>0</v>
      </c>
      <c r="J825" s="14">
        <v>0</v>
      </c>
      <c r="K825" s="16">
        <v>287.16000000000003</v>
      </c>
    </row>
    <row r="826" spans="1:11" ht="14.15" customHeight="1" x14ac:dyDescent="0.3">
      <c r="A826" s="48">
        <v>681</v>
      </c>
      <c r="B826" s="48" t="s">
        <v>129</v>
      </c>
      <c r="C826" s="48" t="s">
        <v>112</v>
      </c>
      <c r="D826" s="11">
        <v>2017</v>
      </c>
      <c r="E826" s="12">
        <v>532.92999999999995</v>
      </c>
      <c r="F826" s="12">
        <v>0</v>
      </c>
      <c r="G826" s="13">
        <v>0</v>
      </c>
      <c r="H826" s="12">
        <v>0</v>
      </c>
      <c r="I826" s="13">
        <v>0</v>
      </c>
      <c r="J826" s="14">
        <v>0</v>
      </c>
      <c r="K826" s="16">
        <v>532.92999999999995</v>
      </c>
    </row>
    <row r="827" spans="1:11" ht="15" customHeight="1" x14ac:dyDescent="0.3">
      <c r="A827" s="48">
        <v>681</v>
      </c>
      <c r="B827" s="48" t="s">
        <v>129</v>
      </c>
      <c r="C827" s="48" t="s">
        <v>112</v>
      </c>
      <c r="D827" s="11">
        <v>2018</v>
      </c>
      <c r="E827" s="17">
        <v>1063.99</v>
      </c>
      <c r="F827" s="12">
        <v>0</v>
      </c>
      <c r="G827" s="13">
        <v>0</v>
      </c>
      <c r="H827" s="12">
        <v>0</v>
      </c>
      <c r="I827" s="13">
        <v>0</v>
      </c>
      <c r="J827" s="14">
        <v>0</v>
      </c>
      <c r="K827" s="18">
        <v>1063.99</v>
      </c>
    </row>
    <row r="828" spans="1:11" ht="15" customHeight="1" x14ac:dyDescent="0.3">
      <c r="A828" s="48">
        <v>681</v>
      </c>
      <c r="B828" s="48" t="s">
        <v>129</v>
      </c>
      <c r="C828" s="48" t="s">
        <v>112</v>
      </c>
      <c r="D828" s="11">
        <v>2019</v>
      </c>
      <c r="E828" s="17">
        <v>2497.13</v>
      </c>
      <c r="F828" s="12">
        <v>0</v>
      </c>
      <c r="G828" s="13">
        <v>0</v>
      </c>
      <c r="H828" s="12">
        <v>0</v>
      </c>
      <c r="I828" s="13">
        <v>0</v>
      </c>
      <c r="J828" s="14">
        <v>0</v>
      </c>
      <c r="K828" s="18">
        <v>2497.13</v>
      </c>
    </row>
    <row r="829" spans="1:11" ht="14.15" customHeight="1" x14ac:dyDescent="0.3">
      <c r="A829" s="48">
        <v>681</v>
      </c>
      <c r="B829" s="48" t="s">
        <v>129</v>
      </c>
      <c r="C829" s="48" t="s">
        <v>112</v>
      </c>
      <c r="D829" s="11">
        <v>2020</v>
      </c>
      <c r="E829" s="17">
        <v>4613.46</v>
      </c>
      <c r="F829" s="12">
        <v>0</v>
      </c>
      <c r="G829" s="13">
        <v>0</v>
      </c>
      <c r="H829" s="12">
        <v>0</v>
      </c>
      <c r="I829" s="13">
        <v>0</v>
      </c>
      <c r="J829" s="14">
        <v>0</v>
      </c>
      <c r="K829" s="18">
        <v>4613.46</v>
      </c>
    </row>
    <row r="830" spans="1:11" ht="15" customHeight="1" x14ac:dyDescent="0.3">
      <c r="A830" s="48">
        <v>681</v>
      </c>
      <c r="B830" s="48" t="s">
        <v>129</v>
      </c>
      <c r="C830" s="48" t="s">
        <v>112</v>
      </c>
      <c r="D830" s="11">
        <v>2021</v>
      </c>
      <c r="E830" s="17">
        <v>10050.58</v>
      </c>
      <c r="F830" s="12">
        <v>0</v>
      </c>
      <c r="G830" s="13">
        <v>0</v>
      </c>
      <c r="H830" s="12">
        <v>0</v>
      </c>
      <c r="I830" s="13">
        <v>0</v>
      </c>
      <c r="J830" s="14">
        <v>0</v>
      </c>
      <c r="K830" s="18">
        <v>10050.58</v>
      </c>
    </row>
    <row r="831" spans="1:11" ht="14.15" customHeight="1" x14ac:dyDescent="0.3">
      <c r="A831" s="48">
        <v>681</v>
      </c>
      <c r="B831" s="48" t="s">
        <v>129</v>
      </c>
      <c r="C831" s="48" t="s">
        <v>112</v>
      </c>
      <c r="D831" s="11">
        <v>2022</v>
      </c>
      <c r="E831" s="17">
        <v>15666.49</v>
      </c>
      <c r="F831" s="12">
        <v>0</v>
      </c>
      <c r="G831" s="21">
        <v>-48.42</v>
      </c>
      <c r="H831" s="12">
        <v>402.63</v>
      </c>
      <c r="I831" s="13">
        <v>0.03</v>
      </c>
      <c r="J831" s="14">
        <v>2.0299999999999998</v>
      </c>
      <c r="K831" s="18">
        <v>15213.38</v>
      </c>
    </row>
    <row r="832" spans="1:11" ht="15" customHeight="1" x14ac:dyDescent="0.3">
      <c r="A832" s="48">
        <v>681</v>
      </c>
      <c r="B832" s="48" t="s">
        <v>129</v>
      </c>
      <c r="C832" s="48" t="s">
        <v>112</v>
      </c>
      <c r="D832" s="11">
        <v>2023</v>
      </c>
      <c r="E832" s="17">
        <v>3548.18</v>
      </c>
      <c r="F832" s="12">
        <v>4.34</v>
      </c>
      <c r="G832" s="21">
        <v>-151.47999999999999</v>
      </c>
      <c r="H832" s="17">
        <v>1195.33</v>
      </c>
      <c r="I832" s="13">
        <v>0.06</v>
      </c>
      <c r="J832" s="14">
        <v>4.26</v>
      </c>
      <c r="K832" s="18">
        <v>2201.39</v>
      </c>
    </row>
    <row r="833" spans="1:11" ht="14.15" customHeight="1" x14ac:dyDescent="0.3">
      <c r="A833" s="48">
        <v>681</v>
      </c>
      <c r="B833" s="48" t="s">
        <v>129</v>
      </c>
      <c r="C833" s="48" t="s">
        <v>112</v>
      </c>
      <c r="D833" s="11">
        <v>2024</v>
      </c>
      <c r="E833" s="17">
        <v>17543.759999999998</v>
      </c>
      <c r="F833" s="12">
        <v>0</v>
      </c>
      <c r="G833" s="20">
        <v>-1273.3599999999999</v>
      </c>
      <c r="H833" s="17">
        <v>10635.25</v>
      </c>
      <c r="I833" s="21">
        <v>-8.08</v>
      </c>
      <c r="J833" s="14">
        <v>7.62</v>
      </c>
      <c r="K833" s="18">
        <v>5635.61</v>
      </c>
    </row>
    <row r="834" spans="1:11" ht="15" customHeight="1" x14ac:dyDescent="0.3">
      <c r="A834" s="48">
        <v>681</v>
      </c>
      <c r="B834" s="48" t="s">
        <v>129</v>
      </c>
      <c r="C834" s="48" t="s">
        <v>112</v>
      </c>
      <c r="D834" s="11">
        <v>2025</v>
      </c>
      <c r="E834" s="17">
        <v>2554099.5</v>
      </c>
      <c r="F834" s="12">
        <v>833.51</v>
      </c>
      <c r="G834" s="20">
        <v>-2749.42</v>
      </c>
      <c r="H834" s="17">
        <v>2459339</v>
      </c>
      <c r="I834" s="49">
        <v>65262.22</v>
      </c>
      <c r="J834" s="14">
        <v>12.4</v>
      </c>
      <c r="K834" s="18">
        <v>27569.97</v>
      </c>
    </row>
    <row r="835" spans="1:11" ht="15" customHeight="1" x14ac:dyDescent="0.3">
      <c r="A835" s="48">
        <v>682</v>
      </c>
      <c r="B835" s="48" t="s">
        <v>130</v>
      </c>
      <c r="C835" s="48" t="s">
        <v>112</v>
      </c>
      <c r="D835" s="11">
        <v>1983</v>
      </c>
      <c r="E835" s="12">
        <v>2.54</v>
      </c>
      <c r="F835" s="12">
        <v>0</v>
      </c>
      <c r="G835" s="13">
        <v>0</v>
      </c>
      <c r="H835" s="12">
        <v>2.54</v>
      </c>
      <c r="I835" s="13">
        <v>0</v>
      </c>
      <c r="J835" s="14">
        <v>0</v>
      </c>
      <c r="K835" s="16">
        <v>0</v>
      </c>
    </row>
    <row r="836" spans="1:11" ht="15" customHeight="1" x14ac:dyDescent="0.3">
      <c r="A836" s="48">
        <v>682</v>
      </c>
      <c r="B836" s="48" t="s">
        <v>130</v>
      </c>
      <c r="C836" s="48" t="s">
        <v>112</v>
      </c>
      <c r="D836" s="11">
        <v>1984</v>
      </c>
      <c r="E836" s="12">
        <v>10.87</v>
      </c>
      <c r="F836" s="12">
        <v>0</v>
      </c>
      <c r="G836" s="13">
        <v>0</v>
      </c>
      <c r="H836" s="12">
        <v>10.87</v>
      </c>
      <c r="I836" s="13">
        <v>0</v>
      </c>
      <c r="J836" s="14">
        <v>0</v>
      </c>
      <c r="K836" s="16">
        <v>0</v>
      </c>
    </row>
    <row r="837" spans="1:11" ht="15" customHeight="1" x14ac:dyDescent="0.3">
      <c r="A837" s="48">
        <v>682</v>
      </c>
      <c r="B837" s="48" t="s">
        <v>130</v>
      </c>
      <c r="C837" s="48" t="s">
        <v>112</v>
      </c>
      <c r="D837" s="11">
        <v>1985</v>
      </c>
      <c r="E837" s="12">
        <v>15.11</v>
      </c>
      <c r="F837" s="12">
        <v>0</v>
      </c>
      <c r="G837" s="13">
        <v>0</v>
      </c>
      <c r="H837" s="12">
        <v>11.71</v>
      </c>
      <c r="I837" s="13">
        <v>0</v>
      </c>
      <c r="J837" s="14">
        <v>0</v>
      </c>
      <c r="K837" s="16">
        <v>3.4</v>
      </c>
    </row>
    <row r="838" spans="1:11" ht="14.15" customHeight="1" x14ac:dyDescent="0.3">
      <c r="A838" s="48">
        <v>682</v>
      </c>
      <c r="B838" s="48" t="s">
        <v>130</v>
      </c>
      <c r="C838" s="48" t="s">
        <v>112</v>
      </c>
      <c r="D838" s="11">
        <v>1986</v>
      </c>
      <c r="E838" s="12">
        <v>16.86</v>
      </c>
      <c r="F838" s="12">
        <v>0</v>
      </c>
      <c r="G838" s="13">
        <v>0</v>
      </c>
      <c r="H838" s="12">
        <v>12.07</v>
      </c>
      <c r="I838" s="13">
        <v>0</v>
      </c>
      <c r="J838" s="14">
        <v>0</v>
      </c>
      <c r="K838" s="16">
        <v>4.79</v>
      </c>
    </row>
    <row r="839" spans="1:11" ht="15" customHeight="1" x14ac:dyDescent="0.3">
      <c r="A839" s="48">
        <v>682</v>
      </c>
      <c r="B839" s="48" t="s">
        <v>130</v>
      </c>
      <c r="C839" s="48" t="s">
        <v>112</v>
      </c>
      <c r="D839" s="11">
        <v>1987</v>
      </c>
      <c r="E839" s="12">
        <v>21.34</v>
      </c>
      <c r="F839" s="12">
        <v>0</v>
      </c>
      <c r="G839" s="13">
        <v>0</v>
      </c>
      <c r="H839" s="12">
        <v>14.74</v>
      </c>
      <c r="I839" s="13">
        <v>0</v>
      </c>
      <c r="J839" s="14">
        <v>0</v>
      </c>
      <c r="K839" s="16">
        <v>6.6</v>
      </c>
    </row>
    <row r="840" spans="1:11" ht="14.15" customHeight="1" x14ac:dyDescent="0.3">
      <c r="A840" s="48">
        <v>682</v>
      </c>
      <c r="B840" s="48" t="s">
        <v>130</v>
      </c>
      <c r="C840" s="48" t="s">
        <v>112</v>
      </c>
      <c r="D840" s="11">
        <v>1988</v>
      </c>
      <c r="E840" s="12">
        <v>7.02</v>
      </c>
      <c r="F840" s="12">
        <v>0</v>
      </c>
      <c r="G840" s="13">
        <v>0</v>
      </c>
      <c r="H840" s="12">
        <v>0</v>
      </c>
      <c r="I840" s="13">
        <v>0</v>
      </c>
      <c r="J840" s="14">
        <v>0</v>
      </c>
      <c r="K840" s="16">
        <v>7.02</v>
      </c>
    </row>
    <row r="841" spans="1:11" ht="15" customHeight="1" x14ac:dyDescent="0.3">
      <c r="A841" s="48">
        <v>682</v>
      </c>
      <c r="B841" s="48" t="s">
        <v>130</v>
      </c>
      <c r="C841" s="48" t="s">
        <v>112</v>
      </c>
      <c r="D841" s="11">
        <v>1989</v>
      </c>
      <c r="E841" s="12">
        <v>6.87</v>
      </c>
      <c r="F841" s="12">
        <v>0</v>
      </c>
      <c r="G841" s="13">
        <v>0</v>
      </c>
      <c r="H841" s="12">
        <v>0</v>
      </c>
      <c r="I841" s="13">
        <v>0</v>
      </c>
      <c r="J841" s="14">
        <v>0</v>
      </c>
      <c r="K841" s="16">
        <v>6.87</v>
      </c>
    </row>
    <row r="842" spans="1:11" ht="14.15" customHeight="1" x14ac:dyDescent="0.3">
      <c r="A842" s="48">
        <v>682</v>
      </c>
      <c r="B842" s="48" t="s">
        <v>130</v>
      </c>
      <c r="C842" s="48" t="s">
        <v>112</v>
      </c>
      <c r="D842" s="11">
        <v>1990</v>
      </c>
      <c r="E842" s="12">
        <v>6.67</v>
      </c>
      <c r="F842" s="12">
        <v>0</v>
      </c>
      <c r="G842" s="13">
        <v>0</v>
      </c>
      <c r="H842" s="12">
        <v>0</v>
      </c>
      <c r="I842" s="13">
        <v>0</v>
      </c>
      <c r="J842" s="14">
        <v>0</v>
      </c>
      <c r="K842" s="16">
        <v>6.67</v>
      </c>
    </row>
    <row r="843" spans="1:11" ht="15" customHeight="1" x14ac:dyDescent="0.3">
      <c r="A843" s="48">
        <v>682</v>
      </c>
      <c r="B843" s="48" t="s">
        <v>130</v>
      </c>
      <c r="C843" s="48" t="s">
        <v>112</v>
      </c>
      <c r="D843" s="11">
        <v>1991</v>
      </c>
      <c r="E843" s="12">
        <v>5.73</v>
      </c>
      <c r="F843" s="12">
        <v>0</v>
      </c>
      <c r="G843" s="13">
        <v>0</v>
      </c>
      <c r="H843" s="12">
        <v>0</v>
      </c>
      <c r="I843" s="13">
        <v>0</v>
      </c>
      <c r="J843" s="14">
        <v>0</v>
      </c>
      <c r="K843" s="16">
        <v>5.73</v>
      </c>
    </row>
    <row r="844" spans="1:11" ht="14.15" customHeight="1" x14ac:dyDescent="0.3">
      <c r="A844" s="48">
        <v>682</v>
      </c>
      <c r="B844" s="48" t="s">
        <v>130</v>
      </c>
      <c r="C844" s="48" t="s">
        <v>112</v>
      </c>
      <c r="D844" s="11">
        <v>1992</v>
      </c>
      <c r="E844" s="12">
        <v>5.12</v>
      </c>
      <c r="F844" s="12">
        <v>0</v>
      </c>
      <c r="G844" s="13">
        <v>0</v>
      </c>
      <c r="H844" s="12">
        <v>0</v>
      </c>
      <c r="I844" s="13">
        <v>0</v>
      </c>
      <c r="J844" s="14">
        <v>0</v>
      </c>
      <c r="K844" s="16">
        <v>5.12</v>
      </c>
    </row>
    <row r="845" spans="1:11" ht="15" customHeight="1" x14ac:dyDescent="0.3">
      <c r="A845" s="48">
        <v>682</v>
      </c>
      <c r="B845" s="48" t="s">
        <v>130</v>
      </c>
      <c r="C845" s="48" t="s">
        <v>112</v>
      </c>
      <c r="D845" s="11">
        <v>1993</v>
      </c>
      <c r="E845" s="12">
        <v>4.45</v>
      </c>
      <c r="F845" s="12">
        <v>0</v>
      </c>
      <c r="G845" s="13">
        <v>0</v>
      </c>
      <c r="H845" s="12">
        <v>0</v>
      </c>
      <c r="I845" s="13">
        <v>0</v>
      </c>
      <c r="J845" s="14">
        <v>0</v>
      </c>
      <c r="K845" s="16">
        <v>4.45</v>
      </c>
    </row>
    <row r="846" spans="1:11" ht="15" customHeight="1" x14ac:dyDescent="0.3">
      <c r="A846" s="48">
        <v>682</v>
      </c>
      <c r="B846" s="48" t="s">
        <v>130</v>
      </c>
      <c r="C846" s="48" t="s">
        <v>112</v>
      </c>
      <c r="D846" s="11">
        <v>1994</v>
      </c>
      <c r="E846" s="12">
        <v>0</v>
      </c>
      <c r="F846" s="12">
        <v>0</v>
      </c>
      <c r="G846" s="13">
        <v>0</v>
      </c>
      <c r="H846" s="12">
        <v>0</v>
      </c>
      <c r="I846" s="13">
        <v>0</v>
      </c>
      <c r="J846" s="14">
        <v>0</v>
      </c>
      <c r="K846" s="16">
        <v>0</v>
      </c>
    </row>
    <row r="847" spans="1:11" ht="14.15" customHeight="1" x14ac:dyDescent="0.3">
      <c r="A847" s="48">
        <v>682</v>
      </c>
      <c r="B847" s="48" t="s">
        <v>130</v>
      </c>
      <c r="C847" s="48" t="s">
        <v>112</v>
      </c>
      <c r="D847" s="11">
        <v>1995</v>
      </c>
      <c r="E847" s="12">
        <v>5.78</v>
      </c>
      <c r="F847" s="12">
        <v>0</v>
      </c>
      <c r="G847" s="13">
        <v>0</v>
      </c>
      <c r="H847" s="12">
        <v>0</v>
      </c>
      <c r="I847" s="13">
        <v>0</v>
      </c>
      <c r="J847" s="14">
        <v>0</v>
      </c>
      <c r="K847" s="16">
        <v>5.78</v>
      </c>
    </row>
    <row r="848" spans="1:11" ht="15" customHeight="1" x14ac:dyDescent="0.3">
      <c r="A848" s="48">
        <v>682</v>
      </c>
      <c r="B848" s="48" t="s">
        <v>130</v>
      </c>
      <c r="C848" s="48" t="s">
        <v>112</v>
      </c>
      <c r="D848" s="11">
        <v>1996</v>
      </c>
      <c r="E848" s="12">
        <v>7.87</v>
      </c>
      <c r="F848" s="12">
        <v>0</v>
      </c>
      <c r="G848" s="13">
        <v>0</v>
      </c>
      <c r="H848" s="12">
        <v>0</v>
      </c>
      <c r="I848" s="13">
        <v>0</v>
      </c>
      <c r="J848" s="14">
        <v>0</v>
      </c>
      <c r="K848" s="16">
        <v>7.87</v>
      </c>
    </row>
    <row r="849" spans="1:11" ht="14.15" customHeight="1" x14ac:dyDescent="0.3">
      <c r="A849" s="48">
        <v>682</v>
      </c>
      <c r="B849" s="48" t="s">
        <v>130</v>
      </c>
      <c r="C849" s="48" t="s">
        <v>112</v>
      </c>
      <c r="D849" s="11">
        <v>1997</v>
      </c>
      <c r="E849" s="12">
        <v>10.94</v>
      </c>
      <c r="F849" s="12">
        <v>0</v>
      </c>
      <c r="G849" s="13">
        <v>0</v>
      </c>
      <c r="H849" s="12">
        <v>0</v>
      </c>
      <c r="I849" s="13">
        <v>0</v>
      </c>
      <c r="J849" s="14">
        <v>0</v>
      </c>
      <c r="K849" s="16">
        <v>10.94</v>
      </c>
    </row>
    <row r="850" spans="1:11" ht="15" customHeight="1" x14ac:dyDescent="0.3">
      <c r="A850" s="48">
        <v>682</v>
      </c>
      <c r="B850" s="48" t="s">
        <v>130</v>
      </c>
      <c r="C850" s="48" t="s">
        <v>112</v>
      </c>
      <c r="D850" s="11">
        <v>1998</v>
      </c>
      <c r="E850" s="12">
        <v>51.82</v>
      </c>
      <c r="F850" s="12">
        <v>0</v>
      </c>
      <c r="G850" s="13">
        <v>0</v>
      </c>
      <c r="H850" s="12">
        <v>0</v>
      </c>
      <c r="I850" s="13">
        <v>0</v>
      </c>
      <c r="J850" s="14">
        <v>0</v>
      </c>
      <c r="K850" s="16">
        <v>51.82</v>
      </c>
    </row>
    <row r="851" spans="1:11" ht="14.15" customHeight="1" x14ac:dyDescent="0.3">
      <c r="A851" s="48">
        <v>682</v>
      </c>
      <c r="B851" s="48" t="s">
        <v>130</v>
      </c>
      <c r="C851" s="48" t="s">
        <v>112</v>
      </c>
      <c r="D851" s="11">
        <v>1999</v>
      </c>
      <c r="E851" s="12">
        <v>57.48</v>
      </c>
      <c r="F851" s="12">
        <v>0</v>
      </c>
      <c r="G851" s="13">
        <v>0</v>
      </c>
      <c r="H851" s="12">
        <v>0</v>
      </c>
      <c r="I851" s="13">
        <v>0</v>
      </c>
      <c r="J851" s="14">
        <v>0</v>
      </c>
      <c r="K851" s="16">
        <v>57.48</v>
      </c>
    </row>
    <row r="852" spans="1:11" ht="15" customHeight="1" x14ac:dyDescent="0.3">
      <c r="A852" s="48">
        <v>682</v>
      </c>
      <c r="B852" s="48" t="s">
        <v>130</v>
      </c>
      <c r="C852" s="48" t="s">
        <v>112</v>
      </c>
      <c r="D852" s="11">
        <v>2000</v>
      </c>
      <c r="E852" s="12">
        <v>92.22</v>
      </c>
      <c r="F852" s="12">
        <v>0</v>
      </c>
      <c r="G852" s="13">
        <v>0</v>
      </c>
      <c r="H852" s="12">
        <v>0</v>
      </c>
      <c r="I852" s="13">
        <v>0</v>
      </c>
      <c r="J852" s="14">
        <v>0</v>
      </c>
      <c r="K852" s="16">
        <v>92.22</v>
      </c>
    </row>
    <row r="853" spans="1:11" ht="15" customHeight="1" x14ac:dyDescent="0.3">
      <c r="A853" s="48">
        <v>682</v>
      </c>
      <c r="B853" s="48" t="s">
        <v>130</v>
      </c>
      <c r="C853" s="48" t="s">
        <v>112</v>
      </c>
      <c r="D853" s="11">
        <v>2001</v>
      </c>
      <c r="E853" s="12">
        <v>65.77</v>
      </c>
      <c r="F853" s="12">
        <v>0</v>
      </c>
      <c r="G853" s="13">
        <v>0</v>
      </c>
      <c r="H853" s="12">
        <v>0</v>
      </c>
      <c r="I853" s="13">
        <v>0</v>
      </c>
      <c r="J853" s="14">
        <v>0</v>
      </c>
      <c r="K853" s="16">
        <v>65.77</v>
      </c>
    </row>
    <row r="854" spans="1:11" ht="14.15" customHeight="1" x14ac:dyDescent="0.3">
      <c r="A854" s="48">
        <v>682</v>
      </c>
      <c r="B854" s="48" t="s">
        <v>130</v>
      </c>
      <c r="C854" s="48" t="s">
        <v>112</v>
      </c>
      <c r="D854" s="11">
        <v>2002</v>
      </c>
      <c r="E854" s="12">
        <v>45.08</v>
      </c>
      <c r="F854" s="12">
        <v>0</v>
      </c>
      <c r="G854" s="13">
        <v>0</v>
      </c>
      <c r="H854" s="12">
        <v>0</v>
      </c>
      <c r="I854" s="13">
        <v>0</v>
      </c>
      <c r="J854" s="14">
        <v>0</v>
      </c>
      <c r="K854" s="16">
        <v>45.08</v>
      </c>
    </row>
    <row r="855" spans="1:11" ht="15" customHeight="1" x14ac:dyDescent="0.3">
      <c r="A855" s="48">
        <v>682</v>
      </c>
      <c r="B855" s="48" t="s">
        <v>130</v>
      </c>
      <c r="C855" s="48" t="s">
        <v>112</v>
      </c>
      <c r="D855" s="11">
        <v>2003</v>
      </c>
      <c r="E855" s="12">
        <v>34.07</v>
      </c>
      <c r="F855" s="12">
        <v>0</v>
      </c>
      <c r="G855" s="13">
        <v>0</v>
      </c>
      <c r="H855" s="12">
        <v>0</v>
      </c>
      <c r="I855" s="13">
        <v>0</v>
      </c>
      <c r="J855" s="14">
        <v>4.88</v>
      </c>
      <c r="K855" s="16">
        <v>29.19</v>
      </c>
    </row>
    <row r="856" spans="1:11" ht="14.15" customHeight="1" x14ac:dyDescent="0.3">
      <c r="A856" s="48">
        <v>682</v>
      </c>
      <c r="B856" s="48" t="s">
        <v>130</v>
      </c>
      <c r="C856" s="48" t="s">
        <v>112</v>
      </c>
      <c r="D856" s="11">
        <v>2004</v>
      </c>
      <c r="E856" s="12">
        <v>69.2</v>
      </c>
      <c r="F856" s="12">
        <v>0</v>
      </c>
      <c r="G856" s="13">
        <v>0</v>
      </c>
      <c r="H856" s="12">
        <v>1.21</v>
      </c>
      <c r="I856" s="13">
        <v>0</v>
      </c>
      <c r="J856" s="14">
        <v>10.4</v>
      </c>
      <c r="K856" s="16">
        <v>57.59</v>
      </c>
    </row>
    <row r="857" spans="1:11" ht="15" customHeight="1" x14ac:dyDescent="0.3">
      <c r="A857" s="48">
        <v>682</v>
      </c>
      <c r="B857" s="48" t="s">
        <v>130</v>
      </c>
      <c r="C857" s="48" t="s">
        <v>112</v>
      </c>
      <c r="D857" s="11">
        <v>2005</v>
      </c>
      <c r="E857" s="12">
        <v>94.48</v>
      </c>
      <c r="F857" s="12">
        <v>0</v>
      </c>
      <c r="G857" s="13">
        <v>0</v>
      </c>
      <c r="H857" s="12">
        <v>2.2000000000000002</v>
      </c>
      <c r="I857" s="13">
        <v>0</v>
      </c>
      <c r="J857" s="14">
        <v>10.67</v>
      </c>
      <c r="K857" s="16">
        <v>81.61</v>
      </c>
    </row>
    <row r="858" spans="1:11" ht="14.15" customHeight="1" x14ac:dyDescent="0.3">
      <c r="A858" s="48">
        <v>682</v>
      </c>
      <c r="B858" s="48" t="s">
        <v>130</v>
      </c>
      <c r="C858" s="48" t="s">
        <v>112</v>
      </c>
      <c r="D858" s="11">
        <v>2006</v>
      </c>
      <c r="E858" s="12">
        <v>118.23</v>
      </c>
      <c r="F858" s="12">
        <v>0</v>
      </c>
      <c r="G858" s="13">
        <v>0</v>
      </c>
      <c r="H858" s="12">
        <v>9.2899999999999991</v>
      </c>
      <c r="I858" s="13">
        <v>0</v>
      </c>
      <c r="J858" s="14">
        <v>13.45</v>
      </c>
      <c r="K858" s="16">
        <v>95.49</v>
      </c>
    </row>
    <row r="859" spans="1:11" ht="15" customHeight="1" x14ac:dyDescent="0.3">
      <c r="A859" s="48">
        <v>682</v>
      </c>
      <c r="B859" s="48" t="s">
        <v>130</v>
      </c>
      <c r="C859" s="48" t="s">
        <v>112</v>
      </c>
      <c r="D859" s="11">
        <v>2007</v>
      </c>
      <c r="E859" s="12">
        <v>125.93</v>
      </c>
      <c r="F859" s="12">
        <v>0</v>
      </c>
      <c r="G859" s="13">
        <v>0</v>
      </c>
      <c r="H859" s="12">
        <v>4.3099999999999996</v>
      </c>
      <c r="I859" s="13">
        <v>0</v>
      </c>
      <c r="J859" s="14">
        <v>12.25</v>
      </c>
      <c r="K859" s="16">
        <v>109.37</v>
      </c>
    </row>
    <row r="860" spans="1:11" ht="14.15" customHeight="1" x14ac:dyDescent="0.3">
      <c r="A860" s="48">
        <v>682</v>
      </c>
      <c r="B860" s="48" t="s">
        <v>130</v>
      </c>
      <c r="C860" s="48" t="s">
        <v>112</v>
      </c>
      <c r="D860" s="11">
        <v>2008</v>
      </c>
      <c r="E860" s="12">
        <v>331.35</v>
      </c>
      <c r="F860" s="12">
        <v>0</v>
      </c>
      <c r="G860" s="13">
        <v>0</v>
      </c>
      <c r="H860" s="12">
        <v>43.7</v>
      </c>
      <c r="I860" s="13">
        <v>0</v>
      </c>
      <c r="J860" s="14">
        <v>66.72</v>
      </c>
      <c r="K860" s="16">
        <v>220.93</v>
      </c>
    </row>
    <row r="861" spans="1:11" ht="15" customHeight="1" x14ac:dyDescent="0.3">
      <c r="A861" s="48">
        <v>682</v>
      </c>
      <c r="B861" s="48" t="s">
        <v>130</v>
      </c>
      <c r="C861" s="48" t="s">
        <v>112</v>
      </c>
      <c r="D861" s="11">
        <v>2009</v>
      </c>
      <c r="E861" s="12">
        <v>655.23</v>
      </c>
      <c r="F861" s="12">
        <v>0</v>
      </c>
      <c r="G861" s="13">
        <v>0</v>
      </c>
      <c r="H861" s="12">
        <v>44.83</v>
      </c>
      <c r="I861" s="13">
        <v>0</v>
      </c>
      <c r="J861" s="14">
        <v>107.87</v>
      </c>
      <c r="K861" s="16">
        <v>502.53</v>
      </c>
    </row>
    <row r="862" spans="1:11" ht="15" customHeight="1" x14ac:dyDescent="0.3">
      <c r="A862" s="48">
        <v>682</v>
      </c>
      <c r="B862" s="48" t="s">
        <v>130</v>
      </c>
      <c r="C862" s="48" t="s">
        <v>112</v>
      </c>
      <c r="D862" s="11">
        <v>2010</v>
      </c>
      <c r="E862" s="12">
        <v>441</v>
      </c>
      <c r="F862" s="12">
        <v>0</v>
      </c>
      <c r="G862" s="13">
        <v>0</v>
      </c>
      <c r="H862" s="12">
        <v>39.49</v>
      </c>
      <c r="I862" s="13">
        <v>0</v>
      </c>
      <c r="J862" s="14">
        <v>10.28</v>
      </c>
      <c r="K862" s="16">
        <v>391.23</v>
      </c>
    </row>
    <row r="863" spans="1:11" ht="14.15" customHeight="1" x14ac:dyDescent="0.3">
      <c r="A863" s="48">
        <v>682</v>
      </c>
      <c r="B863" s="48" t="s">
        <v>130</v>
      </c>
      <c r="C863" s="48" t="s">
        <v>112</v>
      </c>
      <c r="D863" s="11">
        <v>2011</v>
      </c>
      <c r="E863" s="12">
        <v>956.19</v>
      </c>
      <c r="F863" s="12">
        <v>0</v>
      </c>
      <c r="G863" s="13">
        <v>0</v>
      </c>
      <c r="H863" s="12">
        <v>43.8</v>
      </c>
      <c r="I863" s="13">
        <v>0</v>
      </c>
      <c r="J863" s="14">
        <v>8.7200000000000006</v>
      </c>
      <c r="K863" s="16">
        <v>903.67</v>
      </c>
    </row>
    <row r="864" spans="1:11" ht="15" customHeight="1" x14ac:dyDescent="0.3">
      <c r="A864" s="48">
        <v>682</v>
      </c>
      <c r="B864" s="48" t="s">
        <v>130</v>
      </c>
      <c r="C864" s="48" t="s">
        <v>112</v>
      </c>
      <c r="D864" s="11">
        <v>2012</v>
      </c>
      <c r="E864" s="12">
        <v>515.89</v>
      </c>
      <c r="F864" s="12">
        <v>0</v>
      </c>
      <c r="G864" s="13">
        <v>0</v>
      </c>
      <c r="H864" s="12">
        <v>0.11</v>
      </c>
      <c r="I864" s="13">
        <v>0</v>
      </c>
      <c r="J864" s="14">
        <v>8.74</v>
      </c>
      <c r="K864" s="16">
        <v>507.04</v>
      </c>
    </row>
    <row r="865" spans="1:11" ht="14.15" customHeight="1" x14ac:dyDescent="0.3">
      <c r="A865" s="48">
        <v>682</v>
      </c>
      <c r="B865" s="48" t="s">
        <v>130</v>
      </c>
      <c r="C865" s="48" t="s">
        <v>112</v>
      </c>
      <c r="D865" s="11">
        <v>2013</v>
      </c>
      <c r="E865" s="12">
        <v>576.17999999999995</v>
      </c>
      <c r="F865" s="12">
        <v>0</v>
      </c>
      <c r="G865" s="13">
        <v>0</v>
      </c>
      <c r="H865" s="12">
        <v>0.22</v>
      </c>
      <c r="I865" s="13">
        <v>0</v>
      </c>
      <c r="J865" s="14">
        <v>8.74</v>
      </c>
      <c r="K865" s="16">
        <v>567.22</v>
      </c>
    </row>
    <row r="866" spans="1:11" ht="15" customHeight="1" x14ac:dyDescent="0.3">
      <c r="A866" s="48">
        <v>682</v>
      </c>
      <c r="B866" s="48" t="s">
        <v>130</v>
      </c>
      <c r="C866" s="48" t="s">
        <v>112</v>
      </c>
      <c r="D866" s="11">
        <v>2014</v>
      </c>
      <c r="E866" s="12">
        <v>777.05</v>
      </c>
      <c r="F866" s="12">
        <v>0</v>
      </c>
      <c r="G866" s="13">
        <v>0</v>
      </c>
      <c r="H866" s="12">
        <v>71.459999999999994</v>
      </c>
      <c r="I866" s="13">
        <v>0</v>
      </c>
      <c r="J866" s="14">
        <v>8.2200000000000006</v>
      </c>
      <c r="K866" s="16">
        <v>697.37</v>
      </c>
    </row>
    <row r="867" spans="1:11" ht="14.15" customHeight="1" x14ac:dyDescent="0.3">
      <c r="A867" s="48">
        <v>682</v>
      </c>
      <c r="B867" s="48" t="s">
        <v>130</v>
      </c>
      <c r="C867" s="48" t="s">
        <v>112</v>
      </c>
      <c r="D867" s="11">
        <v>2015</v>
      </c>
      <c r="E867" s="12">
        <v>609.55999999999995</v>
      </c>
      <c r="F867" s="12">
        <v>0</v>
      </c>
      <c r="G867" s="13">
        <v>0</v>
      </c>
      <c r="H867" s="12">
        <v>85.82</v>
      </c>
      <c r="I867" s="13">
        <v>0</v>
      </c>
      <c r="J867" s="14">
        <v>14.6</v>
      </c>
      <c r="K867" s="16">
        <v>509.14</v>
      </c>
    </row>
    <row r="868" spans="1:11" ht="15" customHeight="1" x14ac:dyDescent="0.3">
      <c r="A868" s="48">
        <v>682</v>
      </c>
      <c r="B868" s="48" t="s">
        <v>130</v>
      </c>
      <c r="C868" s="48" t="s">
        <v>112</v>
      </c>
      <c r="D868" s="11">
        <v>2016</v>
      </c>
      <c r="E868" s="17">
        <v>1076.43</v>
      </c>
      <c r="F868" s="12">
        <v>0</v>
      </c>
      <c r="G868" s="13">
        <v>0</v>
      </c>
      <c r="H868" s="12">
        <v>92.65</v>
      </c>
      <c r="I868" s="13">
        <v>0</v>
      </c>
      <c r="J868" s="14">
        <v>275.22000000000003</v>
      </c>
      <c r="K868" s="16">
        <v>708.56</v>
      </c>
    </row>
    <row r="869" spans="1:11" ht="13.5" customHeight="1" x14ac:dyDescent="0.3">
      <c r="A869" s="48">
        <v>682</v>
      </c>
      <c r="B869" s="48" t="s">
        <v>130</v>
      </c>
      <c r="C869" s="48" t="s">
        <v>112</v>
      </c>
      <c r="D869" s="11">
        <v>2017</v>
      </c>
      <c r="E869" s="17">
        <v>1111.6199999999999</v>
      </c>
      <c r="F869" s="12">
        <v>0</v>
      </c>
      <c r="G869" s="13">
        <v>0</v>
      </c>
      <c r="H869" s="12">
        <v>87.06</v>
      </c>
      <c r="I869" s="13">
        <v>0</v>
      </c>
      <c r="J869" s="14">
        <v>19.34</v>
      </c>
      <c r="K869" s="18">
        <v>1005.22</v>
      </c>
    </row>
    <row r="870" spans="1:11" ht="13.5" customHeight="1" x14ac:dyDescent="0.3">
      <c r="A870" s="48">
        <v>682</v>
      </c>
      <c r="B870" s="48" t="s">
        <v>130</v>
      </c>
      <c r="C870" s="48" t="s">
        <v>112</v>
      </c>
      <c r="D870" s="11">
        <v>2018</v>
      </c>
      <c r="E870" s="17">
        <v>2591.94</v>
      </c>
      <c r="F870" s="12">
        <v>0</v>
      </c>
      <c r="G870" s="13">
        <v>0</v>
      </c>
      <c r="H870" s="12">
        <v>173.54</v>
      </c>
      <c r="I870" s="13">
        <v>0</v>
      </c>
      <c r="J870" s="14">
        <v>704.17</v>
      </c>
      <c r="K870" s="18">
        <v>1714.23</v>
      </c>
    </row>
    <row r="871" spans="1:11" ht="14.15" customHeight="1" x14ac:dyDescent="0.3">
      <c r="A871" s="48">
        <v>682</v>
      </c>
      <c r="B871" s="48" t="s">
        <v>130</v>
      </c>
      <c r="C871" s="48" t="s">
        <v>112</v>
      </c>
      <c r="D871" s="11">
        <v>2019</v>
      </c>
      <c r="E871" s="17">
        <v>4865.26</v>
      </c>
      <c r="F871" s="12">
        <v>0</v>
      </c>
      <c r="G871" s="21">
        <v>-454.02</v>
      </c>
      <c r="H871" s="12">
        <v>630.88</v>
      </c>
      <c r="I871" s="21">
        <v>-1.66</v>
      </c>
      <c r="J871" s="14">
        <v>221.8</v>
      </c>
      <c r="K871" s="18">
        <v>3560.22</v>
      </c>
    </row>
    <row r="872" spans="1:11" ht="15" customHeight="1" x14ac:dyDescent="0.3">
      <c r="A872" s="48">
        <v>682</v>
      </c>
      <c r="B872" s="48" t="s">
        <v>130</v>
      </c>
      <c r="C872" s="48" t="s">
        <v>112</v>
      </c>
      <c r="D872" s="11">
        <v>2020</v>
      </c>
      <c r="E872" s="17">
        <v>6395.53</v>
      </c>
      <c r="F872" s="12">
        <v>0</v>
      </c>
      <c r="G872" s="20">
        <v>-1471.22</v>
      </c>
      <c r="H872" s="12">
        <v>419.29</v>
      </c>
      <c r="I872" s="13">
        <v>3.36</v>
      </c>
      <c r="J872" s="14">
        <v>106.92</v>
      </c>
      <c r="K872" s="18">
        <v>4394.74</v>
      </c>
    </row>
    <row r="873" spans="1:11" ht="15" customHeight="1" x14ac:dyDescent="0.3">
      <c r="A873" s="48">
        <v>682</v>
      </c>
      <c r="B873" s="48" t="s">
        <v>130</v>
      </c>
      <c r="C873" s="48" t="s">
        <v>112</v>
      </c>
      <c r="D873" s="11">
        <v>2021</v>
      </c>
      <c r="E873" s="17">
        <v>17927.04</v>
      </c>
      <c r="F873" s="12">
        <v>0</v>
      </c>
      <c r="G873" s="20">
        <v>-3006.73</v>
      </c>
      <c r="H873" s="17">
        <v>7028.76</v>
      </c>
      <c r="I873" s="21">
        <v>-32.31</v>
      </c>
      <c r="J873" s="14">
        <v>132</v>
      </c>
      <c r="K873" s="18">
        <v>7791.86</v>
      </c>
    </row>
    <row r="874" spans="1:11" ht="14.15" customHeight="1" x14ac:dyDescent="0.3">
      <c r="A874" s="48">
        <v>682</v>
      </c>
      <c r="B874" s="48" t="s">
        <v>130</v>
      </c>
      <c r="C874" s="48" t="s">
        <v>112</v>
      </c>
      <c r="D874" s="11">
        <v>2022</v>
      </c>
      <c r="E874" s="17">
        <v>43089.06</v>
      </c>
      <c r="F874" s="12">
        <v>0</v>
      </c>
      <c r="G874" s="20">
        <v>-2166.83</v>
      </c>
      <c r="H874" s="17">
        <v>18019.310000000001</v>
      </c>
      <c r="I874" s="13">
        <v>0.91</v>
      </c>
      <c r="J874" s="14">
        <v>90.7</v>
      </c>
      <c r="K874" s="18">
        <v>22811.31</v>
      </c>
    </row>
    <row r="875" spans="1:11" ht="15" customHeight="1" x14ac:dyDescent="0.3">
      <c r="A875" s="48">
        <v>682</v>
      </c>
      <c r="B875" s="48" t="s">
        <v>130</v>
      </c>
      <c r="C875" s="48" t="s">
        <v>112</v>
      </c>
      <c r="D875" s="11">
        <v>2023</v>
      </c>
      <c r="E875" s="17">
        <v>80170.39</v>
      </c>
      <c r="F875" s="12">
        <v>98.03</v>
      </c>
      <c r="G875" s="20">
        <v>-3423.01</v>
      </c>
      <c r="H875" s="17">
        <v>27008.720000000001</v>
      </c>
      <c r="I875" s="13">
        <v>1.21</v>
      </c>
      <c r="J875" s="14">
        <v>96.15</v>
      </c>
      <c r="K875" s="18">
        <v>49739.33</v>
      </c>
    </row>
    <row r="876" spans="1:11" ht="14.15" customHeight="1" x14ac:dyDescent="0.3">
      <c r="A876" s="48">
        <v>682</v>
      </c>
      <c r="B876" s="48" t="s">
        <v>130</v>
      </c>
      <c r="C876" s="48" t="s">
        <v>112</v>
      </c>
      <c r="D876" s="11">
        <v>2024</v>
      </c>
      <c r="E876" s="17">
        <v>270562.86</v>
      </c>
      <c r="F876" s="12">
        <v>0</v>
      </c>
      <c r="G876" s="20">
        <v>-19637.939999999999</v>
      </c>
      <c r="H876" s="17">
        <v>164018.64000000001</v>
      </c>
      <c r="I876" s="21">
        <v>-124.56</v>
      </c>
      <c r="J876" s="14">
        <v>117.41</v>
      </c>
      <c r="K876" s="18">
        <v>86913.43</v>
      </c>
    </row>
    <row r="877" spans="1:11" ht="14.15" customHeight="1" x14ac:dyDescent="0.3">
      <c r="A877" s="48">
        <v>682</v>
      </c>
      <c r="B877" s="48" t="s">
        <v>130</v>
      </c>
      <c r="C877" s="48" t="s">
        <v>112</v>
      </c>
      <c r="D877" s="11">
        <v>2025</v>
      </c>
      <c r="E877" s="17">
        <v>27297936.760000002</v>
      </c>
      <c r="F877" s="17">
        <v>8908.41</v>
      </c>
      <c r="G877" s="20">
        <v>-29385.59</v>
      </c>
      <c r="H877" s="17">
        <v>26285146.870000001</v>
      </c>
      <c r="I877" s="49">
        <v>697515.56</v>
      </c>
      <c r="J877" s="14">
        <v>132.53</v>
      </c>
      <c r="K877" s="18">
        <v>294664.62</v>
      </c>
    </row>
    <row r="878" spans="1:11" ht="15" customHeight="1" x14ac:dyDescent="0.3">
      <c r="A878" s="48">
        <v>684</v>
      </c>
      <c r="B878" s="48" t="s">
        <v>131</v>
      </c>
      <c r="C878" s="48" t="s">
        <v>112</v>
      </c>
      <c r="D878" s="11">
        <v>1983</v>
      </c>
      <c r="E878" s="12">
        <v>1.63</v>
      </c>
      <c r="F878" s="12">
        <v>0</v>
      </c>
      <c r="G878" s="13">
        <v>0</v>
      </c>
      <c r="H878" s="12">
        <v>1.63</v>
      </c>
      <c r="I878" s="13">
        <v>0</v>
      </c>
      <c r="J878" s="14">
        <v>0</v>
      </c>
      <c r="K878" s="16">
        <v>0</v>
      </c>
    </row>
    <row r="879" spans="1:11" ht="15" customHeight="1" x14ac:dyDescent="0.3">
      <c r="A879" s="48">
        <v>684</v>
      </c>
      <c r="B879" s="48" t="s">
        <v>131</v>
      </c>
      <c r="C879" s="48" t="s">
        <v>112</v>
      </c>
      <c r="D879" s="11">
        <v>1984</v>
      </c>
      <c r="E879" s="12">
        <v>6.99</v>
      </c>
      <c r="F879" s="12">
        <v>0</v>
      </c>
      <c r="G879" s="13">
        <v>0</v>
      </c>
      <c r="H879" s="12">
        <v>6.99</v>
      </c>
      <c r="I879" s="13">
        <v>0</v>
      </c>
      <c r="J879" s="14">
        <v>0</v>
      </c>
      <c r="K879" s="16">
        <v>0</v>
      </c>
    </row>
    <row r="880" spans="1:11" ht="15" customHeight="1" x14ac:dyDescent="0.3">
      <c r="A880" s="48">
        <v>684</v>
      </c>
      <c r="B880" s="48" t="s">
        <v>131</v>
      </c>
      <c r="C880" s="48" t="s">
        <v>112</v>
      </c>
      <c r="D880" s="11">
        <v>1985</v>
      </c>
      <c r="E880" s="12">
        <v>9.7200000000000006</v>
      </c>
      <c r="F880" s="12">
        <v>0</v>
      </c>
      <c r="G880" s="13">
        <v>0</v>
      </c>
      <c r="H880" s="12">
        <v>7.54</v>
      </c>
      <c r="I880" s="13">
        <v>0</v>
      </c>
      <c r="J880" s="14">
        <v>0</v>
      </c>
      <c r="K880" s="16">
        <v>2.1800000000000002</v>
      </c>
    </row>
    <row r="881" spans="1:11" ht="14.15" customHeight="1" x14ac:dyDescent="0.3">
      <c r="A881" s="48">
        <v>684</v>
      </c>
      <c r="B881" s="48" t="s">
        <v>131</v>
      </c>
      <c r="C881" s="48" t="s">
        <v>112</v>
      </c>
      <c r="D881" s="11">
        <v>1986</v>
      </c>
      <c r="E881" s="12">
        <v>10.85</v>
      </c>
      <c r="F881" s="12">
        <v>0</v>
      </c>
      <c r="G881" s="13">
        <v>0</v>
      </c>
      <c r="H881" s="12">
        <v>7.77</v>
      </c>
      <c r="I881" s="13">
        <v>0</v>
      </c>
      <c r="J881" s="14">
        <v>0</v>
      </c>
      <c r="K881" s="16">
        <v>3.08</v>
      </c>
    </row>
    <row r="882" spans="1:11" ht="15" customHeight="1" x14ac:dyDescent="0.3">
      <c r="A882" s="48">
        <v>684</v>
      </c>
      <c r="B882" s="48" t="s">
        <v>131</v>
      </c>
      <c r="C882" s="48" t="s">
        <v>112</v>
      </c>
      <c r="D882" s="11">
        <v>1987</v>
      </c>
      <c r="E882" s="12">
        <v>13.73</v>
      </c>
      <c r="F882" s="12">
        <v>0</v>
      </c>
      <c r="G882" s="13">
        <v>0</v>
      </c>
      <c r="H882" s="12">
        <v>9.48</v>
      </c>
      <c r="I882" s="13">
        <v>0</v>
      </c>
      <c r="J882" s="14">
        <v>0</v>
      </c>
      <c r="K882" s="16">
        <v>4.25</v>
      </c>
    </row>
    <row r="883" spans="1:11" ht="14.15" customHeight="1" x14ac:dyDescent="0.3">
      <c r="A883" s="48">
        <v>684</v>
      </c>
      <c r="B883" s="48" t="s">
        <v>131</v>
      </c>
      <c r="C883" s="48" t="s">
        <v>112</v>
      </c>
      <c r="D883" s="11">
        <v>1988</v>
      </c>
      <c r="E883" s="12">
        <v>4.5199999999999996</v>
      </c>
      <c r="F883" s="12">
        <v>0</v>
      </c>
      <c r="G883" s="13">
        <v>0</v>
      </c>
      <c r="H883" s="12">
        <v>0</v>
      </c>
      <c r="I883" s="13">
        <v>0</v>
      </c>
      <c r="J883" s="14">
        <v>0</v>
      </c>
      <c r="K883" s="16">
        <v>4.5199999999999996</v>
      </c>
    </row>
    <row r="884" spans="1:11" ht="15" customHeight="1" x14ac:dyDescent="0.3">
      <c r="A884" s="48">
        <v>684</v>
      </c>
      <c r="B884" s="48" t="s">
        <v>131</v>
      </c>
      <c r="C884" s="48" t="s">
        <v>112</v>
      </c>
      <c r="D884" s="11">
        <v>1989</v>
      </c>
      <c r="E884" s="12">
        <v>4.42</v>
      </c>
      <c r="F884" s="12">
        <v>0</v>
      </c>
      <c r="G884" s="13">
        <v>0</v>
      </c>
      <c r="H884" s="12">
        <v>0</v>
      </c>
      <c r="I884" s="13">
        <v>0</v>
      </c>
      <c r="J884" s="14">
        <v>0</v>
      </c>
      <c r="K884" s="16">
        <v>4.42</v>
      </c>
    </row>
    <row r="885" spans="1:11" ht="14.15" customHeight="1" x14ac:dyDescent="0.3">
      <c r="A885" s="48">
        <v>684</v>
      </c>
      <c r="B885" s="48" t="s">
        <v>131</v>
      </c>
      <c r="C885" s="48" t="s">
        <v>112</v>
      </c>
      <c r="D885" s="11">
        <v>1990</v>
      </c>
      <c r="E885" s="12">
        <v>4.29</v>
      </c>
      <c r="F885" s="12">
        <v>0</v>
      </c>
      <c r="G885" s="13">
        <v>0</v>
      </c>
      <c r="H885" s="12">
        <v>0</v>
      </c>
      <c r="I885" s="13">
        <v>0</v>
      </c>
      <c r="J885" s="14">
        <v>0</v>
      </c>
      <c r="K885" s="16">
        <v>4.29</v>
      </c>
    </row>
    <row r="886" spans="1:11" ht="15" customHeight="1" x14ac:dyDescent="0.3">
      <c r="A886" s="48">
        <v>684</v>
      </c>
      <c r="B886" s="48" t="s">
        <v>131</v>
      </c>
      <c r="C886" s="48" t="s">
        <v>112</v>
      </c>
      <c r="D886" s="11">
        <v>1991</v>
      </c>
      <c r="E886" s="12">
        <v>3.69</v>
      </c>
      <c r="F886" s="12">
        <v>0</v>
      </c>
      <c r="G886" s="13">
        <v>0</v>
      </c>
      <c r="H886" s="12">
        <v>0</v>
      </c>
      <c r="I886" s="13">
        <v>0</v>
      </c>
      <c r="J886" s="14">
        <v>0</v>
      </c>
      <c r="K886" s="16">
        <v>3.69</v>
      </c>
    </row>
    <row r="887" spans="1:11" ht="14.15" customHeight="1" x14ac:dyDescent="0.3">
      <c r="A887" s="48">
        <v>684</v>
      </c>
      <c r="B887" s="48" t="s">
        <v>131</v>
      </c>
      <c r="C887" s="48" t="s">
        <v>112</v>
      </c>
      <c r="D887" s="11">
        <v>1992</v>
      </c>
      <c r="E887" s="12">
        <v>3.29</v>
      </c>
      <c r="F887" s="12">
        <v>0</v>
      </c>
      <c r="G887" s="13">
        <v>0</v>
      </c>
      <c r="H887" s="12">
        <v>0</v>
      </c>
      <c r="I887" s="13">
        <v>0</v>
      </c>
      <c r="J887" s="14">
        <v>0</v>
      </c>
      <c r="K887" s="16">
        <v>3.29</v>
      </c>
    </row>
    <row r="888" spans="1:11" ht="15" customHeight="1" x14ac:dyDescent="0.3">
      <c r="A888" s="48">
        <v>684</v>
      </c>
      <c r="B888" s="48" t="s">
        <v>131</v>
      </c>
      <c r="C888" s="48" t="s">
        <v>112</v>
      </c>
      <c r="D888" s="11">
        <v>1993</v>
      </c>
      <c r="E888" s="12">
        <v>2.86</v>
      </c>
      <c r="F888" s="12">
        <v>0</v>
      </c>
      <c r="G888" s="13">
        <v>0</v>
      </c>
      <c r="H888" s="12">
        <v>0</v>
      </c>
      <c r="I888" s="13">
        <v>0</v>
      </c>
      <c r="J888" s="14">
        <v>0</v>
      </c>
      <c r="K888" s="16">
        <v>2.86</v>
      </c>
    </row>
    <row r="889" spans="1:11" ht="15" customHeight="1" x14ac:dyDescent="0.3">
      <c r="A889" s="48">
        <v>684</v>
      </c>
      <c r="B889" s="48" t="s">
        <v>131</v>
      </c>
      <c r="C889" s="48" t="s">
        <v>112</v>
      </c>
      <c r="D889" s="11">
        <v>1994</v>
      </c>
      <c r="E889" s="12">
        <v>0</v>
      </c>
      <c r="F889" s="12">
        <v>0</v>
      </c>
      <c r="G889" s="13">
        <v>0</v>
      </c>
      <c r="H889" s="12">
        <v>0</v>
      </c>
      <c r="I889" s="13">
        <v>0</v>
      </c>
      <c r="J889" s="14">
        <v>0</v>
      </c>
      <c r="K889" s="16">
        <v>0</v>
      </c>
    </row>
    <row r="890" spans="1:11" ht="14.15" customHeight="1" x14ac:dyDescent="0.3">
      <c r="A890" s="48">
        <v>684</v>
      </c>
      <c r="B890" s="48" t="s">
        <v>131</v>
      </c>
      <c r="C890" s="48" t="s">
        <v>112</v>
      </c>
      <c r="D890" s="11">
        <v>1995</v>
      </c>
      <c r="E890" s="12">
        <v>4</v>
      </c>
      <c r="F890" s="12">
        <v>0</v>
      </c>
      <c r="G890" s="13">
        <v>0</v>
      </c>
      <c r="H890" s="12">
        <v>0</v>
      </c>
      <c r="I890" s="13">
        <v>0</v>
      </c>
      <c r="J890" s="14">
        <v>0</v>
      </c>
      <c r="K890" s="16">
        <v>4</v>
      </c>
    </row>
    <row r="891" spans="1:11" ht="15" customHeight="1" x14ac:dyDescent="0.3">
      <c r="A891" s="48">
        <v>684</v>
      </c>
      <c r="B891" s="48" t="s">
        <v>131</v>
      </c>
      <c r="C891" s="48" t="s">
        <v>112</v>
      </c>
      <c r="D891" s="11">
        <v>1996</v>
      </c>
      <c r="E891" s="12">
        <v>3.92</v>
      </c>
      <c r="F891" s="12">
        <v>0</v>
      </c>
      <c r="G891" s="13">
        <v>0</v>
      </c>
      <c r="H891" s="12">
        <v>0</v>
      </c>
      <c r="I891" s="13">
        <v>0</v>
      </c>
      <c r="J891" s="14">
        <v>0</v>
      </c>
      <c r="K891" s="16">
        <v>3.92</v>
      </c>
    </row>
    <row r="892" spans="1:11" ht="14.15" customHeight="1" x14ac:dyDescent="0.3">
      <c r="A892" s="48">
        <v>684</v>
      </c>
      <c r="B892" s="48" t="s">
        <v>131</v>
      </c>
      <c r="C892" s="48" t="s">
        <v>112</v>
      </c>
      <c r="D892" s="11">
        <v>1997</v>
      </c>
      <c r="E892" s="12">
        <v>5.36</v>
      </c>
      <c r="F892" s="12">
        <v>0</v>
      </c>
      <c r="G892" s="13">
        <v>0</v>
      </c>
      <c r="H892" s="12">
        <v>0</v>
      </c>
      <c r="I892" s="13">
        <v>0</v>
      </c>
      <c r="J892" s="14">
        <v>0</v>
      </c>
      <c r="K892" s="16">
        <v>5.36</v>
      </c>
    </row>
    <row r="893" spans="1:11" ht="15" customHeight="1" x14ac:dyDescent="0.3">
      <c r="A893" s="48">
        <v>684</v>
      </c>
      <c r="B893" s="48" t="s">
        <v>131</v>
      </c>
      <c r="C893" s="48" t="s">
        <v>112</v>
      </c>
      <c r="D893" s="11">
        <v>1998</v>
      </c>
      <c r="E893" s="12">
        <v>22.75</v>
      </c>
      <c r="F893" s="12">
        <v>0</v>
      </c>
      <c r="G893" s="13">
        <v>0</v>
      </c>
      <c r="H893" s="12">
        <v>0</v>
      </c>
      <c r="I893" s="13">
        <v>0</v>
      </c>
      <c r="J893" s="14">
        <v>0</v>
      </c>
      <c r="K893" s="16">
        <v>22.75</v>
      </c>
    </row>
    <row r="894" spans="1:11" ht="14.15" customHeight="1" x14ac:dyDescent="0.3">
      <c r="A894" s="48">
        <v>684</v>
      </c>
      <c r="B894" s="48" t="s">
        <v>131</v>
      </c>
      <c r="C894" s="48" t="s">
        <v>112</v>
      </c>
      <c r="D894" s="11">
        <v>1999</v>
      </c>
      <c r="E894" s="12">
        <v>32.61</v>
      </c>
      <c r="F894" s="12">
        <v>0</v>
      </c>
      <c r="G894" s="13">
        <v>0</v>
      </c>
      <c r="H894" s="12">
        <v>0</v>
      </c>
      <c r="I894" s="13">
        <v>0</v>
      </c>
      <c r="J894" s="14">
        <v>0</v>
      </c>
      <c r="K894" s="16">
        <v>32.61</v>
      </c>
    </row>
    <row r="895" spans="1:11" ht="15" customHeight="1" x14ac:dyDescent="0.3">
      <c r="A895" s="48">
        <v>684</v>
      </c>
      <c r="B895" s="48" t="s">
        <v>131</v>
      </c>
      <c r="C895" s="48" t="s">
        <v>112</v>
      </c>
      <c r="D895" s="11">
        <v>2000</v>
      </c>
      <c r="E895" s="12">
        <v>48.57</v>
      </c>
      <c r="F895" s="12">
        <v>0</v>
      </c>
      <c r="G895" s="13">
        <v>0</v>
      </c>
      <c r="H895" s="12">
        <v>0</v>
      </c>
      <c r="I895" s="13">
        <v>0</v>
      </c>
      <c r="J895" s="14">
        <v>0</v>
      </c>
      <c r="K895" s="16">
        <v>48.57</v>
      </c>
    </row>
    <row r="896" spans="1:11" ht="15" customHeight="1" x14ac:dyDescent="0.3">
      <c r="A896" s="48">
        <v>684</v>
      </c>
      <c r="B896" s="48" t="s">
        <v>131</v>
      </c>
      <c r="C896" s="48" t="s">
        <v>112</v>
      </c>
      <c r="D896" s="11">
        <v>2001</v>
      </c>
      <c r="E896" s="12">
        <v>33.090000000000003</v>
      </c>
      <c r="F896" s="12">
        <v>0</v>
      </c>
      <c r="G896" s="13">
        <v>0</v>
      </c>
      <c r="H896" s="12">
        <v>0</v>
      </c>
      <c r="I896" s="13">
        <v>0</v>
      </c>
      <c r="J896" s="14">
        <v>0</v>
      </c>
      <c r="K896" s="16">
        <v>33.090000000000003</v>
      </c>
    </row>
    <row r="897" spans="1:11" ht="14.15" customHeight="1" x14ac:dyDescent="0.3">
      <c r="A897" s="48">
        <v>684</v>
      </c>
      <c r="B897" s="48" t="s">
        <v>131</v>
      </c>
      <c r="C897" s="48" t="s">
        <v>112</v>
      </c>
      <c r="D897" s="11">
        <v>2002</v>
      </c>
      <c r="E897" s="12">
        <v>18.28</v>
      </c>
      <c r="F897" s="12">
        <v>0</v>
      </c>
      <c r="G897" s="13">
        <v>0</v>
      </c>
      <c r="H897" s="12">
        <v>0</v>
      </c>
      <c r="I897" s="13">
        <v>0</v>
      </c>
      <c r="J897" s="14">
        <v>0</v>
      </c>
      <c r="K897" s="16">
        <v>18.28</v>
      </c>
    </row>
    <row r="898" spans="1:11" ht="15" customHeight="1" x14ac:dyDescent="0.3">
      <c r="A898" s="48">
        <v>684</v>
      </c>
      <c r="B898" s="48" t="s">
        <v>131</v>
      </c>
      <c r="C898" s="48" t="s">
        <v>112</v>
      </c>
      <c r="D898" s="11">
        <v>2003</v>
      </c>
      <c r="E898" s="12">
        <v>15.73</v>
      </c>
      <c r="F898" s="12">
        <v>0</v>
      </c>
      <c r="G898" s="13">
        <v>0</v>
      </c>
      <c r="H898" s="12">
        <v>0</v>
      </c>
      <c r="I898" s="13">
        <v>0</v>
      </c>
      <c r="J898" s="14">
        <v>2.25</v>
      </c>
      <c r="K898" s="16">
        <v>13.48</v>
      </c>
    </row>
    <row r="899" spans="1:11" ht="14.15" customHeight="1" x14ac:dyDescent="0.3">
      <c r="A899" s="48">
        <v>684</v>
      </c>
      <c r="B899" s="48" t="s">
        <v>131</v>
      </c>
      <c r="C899" s="48" t="s">
        <v>112</v>
      </c>
      <c r="D899" s="11">
        <v>2004</v>
      </c>
      <c r="E899" s="12">
        <v>31.66</v>
      </c>
      <c r="F899" s="12">
        <v>0</v>
      </c>
      <c r="G899" s="13">
        <v>0</v>
      </c>
      <c r="H899" s="12">
        <v>0.55000000000000004</v>
      </c>
      <c r="I899" s="13">
        <v>0</v>
      </c>
      <c r="J899" s="14">
        <v>4.76</v>
      </c>
      <c r="K899" s="16">
        <v>26.35</v>
      </c>
    </row>
    <row r="900" spans="1:11" ht="15" customHeight="1" x14ac:dyDescent="0.3">
      <c r="A900" s="48">
        <v>684</v>
      </c>
      <c r="B900" s="48" t="s">
        <v>131</v>
      </c>
      <c r="C900" s="48" t="s">
        <v>112</v>
      </c>
      <c r="D900" s="11">
        <v>2005</v>
      </c>
      <c r="E900" s="12">
        <v>46.01</v>
      </c>
      <c r="F900" s="12">
        <v>0</v>
      </c>
      <c r="G900" s="13">
        <v>0</v>
      </c>
      <c r="H900" s="12">
        <v>1.07</v>
      </c>
      <c r="I900" s="13">
        <v>0</v>
      </c>
      <c r="J900" s="14">
        <v>5.2</v>
      </c>
      <c r="K900" s="16">
        <v>39.74</v>
      </c>
    </row>
    <row r="901" spans="1:11" ht="14.15" customHeight="1" x14ac:dyDescent="0.3">
      <c r="A901" s="48">
        <v>684</v>
      </c>
      <c r="B901" s="48" t="s">
        <v>131</v>
      </c>
      <c r="C901" s="48" t="s">
        <v>112</v>
      </c>
      <c r="D901" s="11">
        <v>2006</v>
      </c>
      <c r="E901" s="12">
        <v>57.38</v>
      </c>
      <c r="F901" s="12">
        <v>0</v>
      </c>
      <c r="G901" s="13">
        <v>0</v>
      </c>
      <c r="H901" s="12">
        <v>4.51</v>
      </c>
      <c r="I901" s="13">
        <v>0</v>
      </c>
      <c r="J901" s="14">
        <v>6.53</v>
      </c>
      <c r="K901" s="16">
        <v>46.34</v>
      </c>
    </row>
    <row r="902" spans="1:11" ht="15" customHeight="1" x14ac:dyDescent="0.3">
      <c r="A902" s="48">
        <v>684</v>
      </c>
      <c r="B902" s="48" t="s">
        <v>131</v>
      </c>
      <c r="C902" s="48" t="s">
        <v>112</v>
      </c>
      <c r="D902" s="11">
        <v>2007</v>
      </c>
      <c r="E902" s="12">
        <v>65.209999999999994</v>
      </c>
      <c r="F902" s="12">
        <v>0</v>
      </c>
      <c r="G902" s="13">
        <v>0</v>
      </c>
      <c r="H902" s="12">
        <v>2.2200000000000002</v>
      </c>
      <c r="I902" s="13">
        <v>0</v>
      </c>
      <c r="J902" s="14">
        <v>6.34</v>
      </c>
      <c r="K902" s="16">
        <v>56.65</v>
      </c>
    </row>
    <row r="903" spans="1:11" ht="14.15" customHeight="1" x14ac:dyDescent="0.3">
      <c r="A903" s="48">
        <v>684</v>
      </c>
      <c r="B903" s="48" t="s">
        <v>131</v>
      </c>
      <c r="C903" s="48" t="s">
        <v>112</v>
      </c>
      <c r="D903" s="11">
        <v>2008</v>
      </c>
      <c r="E903" s="12">
        <v>168.57</v>
      </c>
      <c r="F903" s="12">
        <v>0</v>
      </c>
      <c r="G903" s="13">
        <v>0</v>
      </c>
      <c r="H903" s="12">
        <v>22.23</v>
      </c>
      <c r="I903" s="13">
        <v>0</v>
      </c>
      <c r="J903" s="14">
        <v>33.950000000000003</v>
      </c>
      <c r="K903" s="16">
        <v>112.39</v>
      </c>
    </row>
    <row r="904" spans="1:11" ht="15" customHeight="1" x14ac:dyDescent="0.3">
      <c r="A904" s="48">
        <v>684</v>
      </c>
      <c r="B904" s="48" t="s">
        <v>131</v>
      </c>
      <c r="C904" s="48" t="s">
        <v>112</v>
      </c>
      <c r="D904" s="11">
        <v>2009</v>
      </c>
      <c r="E904" s="12">
        <v>332.24</v>
      </c>
      <c r="F904" s="12">
        <v>0</v>
      </c>
      <c r="G904" s="13">
        <v>0</v>
      </c>
      <c r="H904" s="12">
        <v>22.73</v>
      </c>
      <c r="I904" s="13">
        <v>0</v>
      </c>
      <c r="J904" s="14">
        <v>54.69</v>
      </c>
      <c r="K904" s="16">
        <v>254.82</v>
      </c>
    </row>
    <row r="905" spans="1:11" ht="15" customHeight="1" x14ac:dyDescent="0.3">
      <c r="A905" s="48">
        <v>684</v>
      </c>
      <c r="B905" s="48" t="s">
        <v>131</v>
      </c>
      <c r="C905" s="48" t="s">
        <v>112</v>
      </c>
      <c r="D905" s="11">
        <v>2010</v>
      </c>
      <c r="E905" s="12">
        <v>240.12</v>
      </c>
      <c r="F905" s="12">
        <v>0</v>
      </c>
      <c r="G905" s="13">
        <v>0</v>
      </c>
      <c r="H905" s="12">
        <v>21.51</v>
      </c>
      <c r="I905" s="13">
        <v>0</v>
      </c>
      <c r="J905" s="14">
        <v>5.6</v>
      </c>
      <c r="K905" s="16">
        <v>213.01</v>
      </c>
    </row>
    <row r="906" spans="1:11" ht="14.15" customHeight="1" x14ac:dyDescent="0.3">
      <c r="A906" s="48">
        <v>684</v>
      </c>
      <c r="B906" s="48" t="s">
        <v>131</v>
      </c>
      <c r="C906" s="48" t="s">
        <v>112</v>
      </c>
      <c r="D906" s="11">
        <v>2011</v>
      </c>
      <c r="E906" s="12">
        <v>476.06</v>
      </c>
      <c r="F906" s="12">
        <v>0</v>
      </c>
      <c r="G906" s="13">
        <v>0</v>
      </c>
      <c r="H906" s="12">
        <v>21.81</v>
      </c>
      <c r="I906" s="13">
        <v>0</v>
      </c>
      <c r="J906" s="14">
        <v>4.34</v>
      </c>
      <c r="K906" s="16">
        <v>449.91</v>
      </c>
    </row>
    <row r="907" spans="1:11" ht="15" customHeight="1" x14ac:dyDescent="0.3">
      <c r="A907" s="48">
        <v>684</v>
      </c>
      <c r="B907" s="48" t="s">
        <v>131</v>
      </c>
      <c r="C907" s="48" t="s">
        <v>112</v>
      </c>
      <c r="D907" s="11">
        <v>2012</v>
      </c>
      <c r="E907" s="12">
        <v>255.67</v>
      </c>
      <c r="F907" s="12">
        <v>0</v>
      </c>
      <c r="G907" s="13">
        <v>0</v>
      </c>
      <c r="H907" s="12">
        <v>0.06</v>
      </c>
      <c r="I907" s="13">
        <v>0</v>
      </c>
      <c r="J907" s="14">
        <v>4.33</v>
      </c>
      <c r="K907" s="16">
        <v>251.28</v>
      </c>
    </row>
    <row r="908" spans="1:11" ht="14.15" customHeight="1" x14ac:dyDescent="0.3">
      <c r="A908" s="48">
        <v>684</v>
      </c>
      <c r="B908" s="48" t="s">
        <v>131</v>
      </c>
      <c r="C908" s="48" t="s">
        <v>112</v>
      </c>
      <c r="D908" s="11">
        <v>2013</v>
      </c>
      <c r="E908" s="12">
        <v>286.95999999999998</v>
      </c>
      <c r="F908" s="12">
        <v>0</v>
      </c>
      <c r="G908" s="13">
        <v>0</v>
      </c>
      <c r="H908" s="12">
        <v>0.12</v>
      </c>
      <c r="I908" s="13">
        <v>0</v>
      </c>
      <c r="J908" s="14">
        <v>4.3499999999999996</v>
      </c>
      <c r="K908" s="16">
        <v>282.49</v>
      </c>
    </row>
    <row r="909" spans="1:11" ht="15" customHeight="1" x14ac:dyDescent="0.3">
      <c r="A909" s="48">
        <v>684</v>
      </c>
      <c r="B909" s="48" t="s">
        <v>131</v>
      </c>
      <c r="C909" s="48" t="s">
        <v>112</v>
      </c>
      <c r="D909" s="11">
        <v>2014</v>
      </c>
      <c r="E909" s="12">
        <v>388.84</v>
      </c>
      <c r="F909" s="12">
        <v>0</v>
      </c>
      <c r="G909" s="13">
        <v>0</v>
      </c>
      <c r="H909" s="12">
        <v>35.75</v>
      </c>
      <c r="I909" s="13">
        <v>0</v>
      </c>
      <c r="J909" s="14">
        <v>4.1100000000000003</v>
      </c>
      <c r="K909" s="16">
        <v>348.98</v>
      </c>
    </row>
    <row r="910" spans="1:11" ht="14.15" customHeight="1" x14ac:dyDescent="0.3">
      <c r="A910" s="48">
        <v>684</v>
      </c>
      <c r="B910" s="48" t="s">
        <v>131</v>
      </c>
      <c r="C910" s="48" t="s">
        <v>112</v>
      </c>
      <c r="D910" s="11">
        <v>2015</v>
      </c>
      <c r="E910" s="12">
        <v>307.57</v>
      </c>
      <c r="F910" s="12">
        <v>0</v>
      </c>
      <c r="G910" s="13">
        <v>0</v>
      </c>
      <c r="H910" s="12">
        <v>43.29</v>
      </c>
      <c r="I910" s="13">
        <v>0</v>
      </c>
      <c r="J910" s="14">
        <v>7.37</v>
      </c>
      <c r="K910" s="16">
        <v>256.91000000000003</v>
      </c>
    </row>
    <row r="911" spans="1:11" ht="15" customHeight="1" x14ac:dyDescent="0.3">
      <c r="A911" s="48">
        <v>684</v>
      </c>
      <c r="B911" s="48" t="s">
        <v>131</v>
      </c>
      <c r="C911" s="48" t="s">
        <v>112</v>
      </c>
      <c r="D911" s="11">
        <v>2016</v>
      </c>
      <c r="E911" s="12">
        <v>550.99</v>
      </c>
      <c r="F911" s="12">
        <v>0</v>
      </c>
      <c r="G911" s="13">
        <v>0</v>
      </c>
      <c r="H911" s="12">
        <v>47.42</v>
      </c>
      <c r="I911" s="13">
        <v>0</v>
      </c>
      <c r="J911" s="14">
        <v>140.88</v>
      </c>
      <c r="K911" s="16">
        <v>362.69</v>
      </c>
    </row>
    <row r="912" spans="1:11" ht="13.5" customHeight="1" x14ac:dyDescent="0.3">
      <c r="A912" s="48">
        <v>684</v>
      </c>
      <c r="B912" s="48" t="s">
        <v>131</v>
      </c>
      <c r="C912" s="48" t="s">
        <v>112</v>
      </c>
      <c r="D912" s="11">
        <v>2017</v>
      </c>
      <c r="E912" s="12">
        <v>569.03</v>
      </c>
      <c r="F912" s="12">
        <v>0</v>
      </c>
      <c r="G912" s="13">
        <v>0</v>
      </c>
      <c r="H912" s="12">
        <v>44.57</v>
      </c>
      <c r="I912" s="13">
        <v>0</v>
      </c>
      <c r="J912" s="14">
        <v>9.9</v>
      </c>
      <c r="K912" s="16">
        <v>514.55999999999995</v>
      </c>
    </row>
    <row r="913" spans="1:11" ht="13.5" customHeight="1" x14ac:dyDescent="0.3">
      <c r="A913" s="48">
        <v>684</v>
      </c>
      <c r="B913" s="48" t="s">
        <v>131</v>
      </c>
      <c r="C913" s="48" t="s">
        <v>112</v>
      </c>
      <c r="D913" s="11">
        <v>2018</v>
      </c>
      <c r="E913" s="17">
        <v>1565.42</v>
      </c>
      <c r="F913" s="12">
        <v>0</v>
      </c>
      <c r="G913" s="13">
        <v>0</v>
      </c>
      <c r="H913" s="12">
        <v>104.81</v>
      </c>
      <c r="I913" s="13">
        <v>0</v>
      </c>
      <c r="J913" s="14">
        <v>425.28</v>
      </c>
      <c r="K913" s="18">
        <v>1035.33</v>
      </c>
    </row>
    <row r="914" spans="1:11" ht="14.15" customHeight="1" x14ac:dyDescent="0.3">
      <c r="A914" s="48">
        <v>684</v>
      </c>
      <c r="B914" s="48" t="s">
        <v>131</v>
      </c>
      <c r="C914" s="48" t="s">
        <v>112</v>
      </c>
      <c r="D914" s="11">
        <v>2019</v>
      </c>
      <c r="E914" s="17">
        <v>2972.79</v>
      </c>
      <c r="F914" s="12">
        <v>0</v>
      </c>
      <c r="G914" s="21">
        <v>-277.42</v>
      </c>
      <c r="H914" s="12">
        <v>385.51</v>
      </c>
      <c r="I914" s="21">
        <v>-1.02</v>
      </c>
      <c r="J914" s="14">
        <v>135.52000000000001</v>
      </c>
      <c r="K914" s="18">
        <v>2175.36</v>
      </c>
    </row>
    <row r="915" spans="1:11" ht="15" customHeight="1" x14ac:dyDescent="0.3">
      <c r="A915" s="48">
        <v>684</v>
      </c>
      <c r="B915" s="48" t="s">
        <v>131</v>
      </c>
      <c r="C915" s="48" t="s">
        <v>112</v>
      </c>
      <c r="D915" s="11">
        <v>2020</v>
      </c>
      <c r="E915" s="17">
        <v>3520.16</v>
      </c>
      <c r="F915" s="12">
        <v>0</v>
      </c>
      <c r="G915" s="21">
        <v>-809.77</v>
      </c>
      <c r="H915" s="12">
        <v>230.78</v>
      </c>
      <c r="I915" s="13">
        <v>1.86</v>
      </c>
      <c r="J915" s="14">
        <v>58.85</v>
      </c>
      <c r="K915" s="18">
        <v>2418.9</v>
      </c>
    </row>
    <row r="916" spans="1:11" ht="15" customHeight="1" x14ac:dyDescent="0.3">
      <c r="A916" s="48">
        <v>684</v>
      </c>
      <c r="B916" s="48" t="s">
        <v>131</v>
      </c>
      <c r="C916" s="48" t="s">
        <v>112</v>
      </c>
      <c r="D916" s="11">
        <v>2021</v>
      </c>
      <c r="E916" s="17">
        <v>9975.0300000000007</v>
      </c>
      <c r="F916" s="12">
        <v>0</v>
      </c>
      <c r="G916" s="20">
        <v>-1673.01</v>
      </c>
      <c r="H916" s="17">
        <v>3910.96</v>
      </c>
      <c r="I916" s="21">
        <v>-17.989999999999998</v>
      </c>
      <c r="J916" s="14">
        <v>73.44</v>
      </c>
      <c r="K916" s="18">
        <v>4335.6099999999997</v>
      </c>
    </row>
    <row r="917" spans="1:11" ht="14.15" customHeight="1" x14ac:dyDescent="0.3">
      <c r="A917" s="48">
        <v>684</v>
      </c>
      <c r="B917" s="48" t="s">
        <v>131</v>
      </c>
      <c r="C917" s="48" t="s">
        <v>112</v>
      </c>
      <c r="D917" s="11">
        <v>2022</v>
      </c>
      <c r="E917" s="17">
        <v>24222.49</v>
      </c>
      <c r="F917" s="12">
        <v>0</v>
      </c>
      <c r="G917" s="20">
        <v>-1218.07</v>
      </c>
      <c r="H917" s="17">
        <v>10129.540000000001</v>
      </c>
      <c r="I917" s="13">
        <v>0.51</v>
      </c>
      <c r="J917" s="14">
        <v>50.99</v>
      </c>
      <c r="K917" s="18">
        <v>12823.38</v>
      </c>
    </row>
    <row r="918" spans="1:11" ht="15" customHeight="1" x14ac:dyDescent="0.3">
      <c r="A918" s="48">
        <v>684</v>
      </c>
      <c r="B918" s="48" t="s">
        <v>131</v>
      </c>
      <c r="C918" s="48" t="s">
        <v>112</v>
      </c>
      <c r="D918" s="11">
        <v>2023</v>
      </c>
      <c r="E918" s="17">
        <v>48391.94</v>
      </c>
      <c r="F918" s="12">
        <v>59.18</v>
      </c>
      <c r="G918" s="20">
        <v>-2066.19</v>
      </c>
      <c r="H918" s="17">
        <v>16302.8</v>
      </c>
      <c r="I918" s="13">
        <v>0.72</v>
      </c>
      <c r="J918" s="14">
        <v>58.04</v>
      </c>
      <c r="K918" s="18">
        <v>30023.37</v>
      </c>
    </row>
    <row r="919" spans="1:11" ht="14.15" customHeight="1" x14ac:dyDescent="0.3">
      <c r="A919" s="48">
        <v>684</v>
      </c>
      <c r="B919" s="48" t="s">
        <v>131</v>
      </c>
      <c r="C919" s="48" t="s">
        <v>112</v>
      </c>
      <c r="D919" s="11">
        <v>2024</v>
      </c>
      <c r="E919" s="17">
        <v>163949.24</v>
      </c>
      <c r="F919" s="12">
        <v>0</v>
      </c>
      <c r="G919" s="20">
        <v>-11899.74</v>
      </c>
      <c r="H919" s="17">
        <v>99388.11</v>
      </c>
      <c r="I919" s="21">
        <v>-75.48</v>
      </c>
      <c r="J919" s="14">
        <v>71.150000000000006</v>
      </c>
      <c r="K919" s="18">
        <v>52665.72</v>
      </c>
    </row>
    <row r="920" spans="1:11" ht="14.15" customHeight="1" x14ac:dyDescent="0.3">
      <c r="A920" s="48">
        <v>684</v>
      </c>
      <c r="B920" s="48" t="s">
        <v>131</v>
      </c>
      <c r="C920" s="48" t="s">
        <v>112</v>
      </c>
      <c r="D920" s="11">
        <v>2025</v>
      </c>
      <c r="E920" s="17">
        <v>16853310.27</v>
      </c>
      <c r="F920" s="17">
        <v>5499.9</v>
      </c>
      <c r="G920" s="20">
        <v>-18142.2</v>
      </c>
      <c r="H920" s="17">
        <v>16228029.970000001</v>
      </c>
      <c r="I920" s="49">
        <v>430634.97</v>
      </c>
      <c r="J920" s="14">
        <v>81.819999999999993</v>
      </c>
      <c r="K920" s="18">
        <v>181921.21</v>
      </c>
    </row>
    <row r="921" spans="1:11" ht="15" customHeight="1" x14ac:dyDescent="0.3">
      <c r="A921" s="48">
        <v>686</v>
      </c>
      <c r="B921" s="48" t="s">
        <v>132</v>
      </c>
      <c r="C921" s="48" t="s">
        <v>112</v>
      </c>
      <c r="D921" s="11">
        <v>1983</v>
      </c>
      <c r="E921" s="12">
        <v>0.09</v>
      </c>
      <c r="F921" s="12">
        <v>0</v>
      </c>
      <c r="G921" s="13">
        <v>0</v>
      </c>
      <c r="H921" s="12">
        <v>0.08</v>
      </c>
      <c r="I921" s="13">
        <v>0</v>
      </c>
      <c r="J921" s="14">
        <v>0</v>
      </c>
      <c r="K921" s="16">
        <v>0.01</v>
      </c>
    </row>
    <row r="922" spans="1:11" ht="15" customHeight="1" x14ac:dyDescent="0.3">
      <c r="A922" s="48">
        <v>686</v>
      </c>
      <c r="B922" s="48" t="s">
        <v>132</v>
      </c>
      <c r="C922" s="48" t="s">
        <v>112</v>
      </c>
      <c r="D922" s="11">
        <v>1984</v>
      </c>
      <c r="E922" s="12">
        <v>0.36</v>
      </c>
      <c r="F922" s="12">
        <v>0</v>
      </c>
      <c r="G922" s="13">
        <v>0</v>
      </c>
      <c r="H922" s="12">
        <v>0.36</v>
      </c>
      <c r="I922" s="13">
        <v>0</v>
      </c>
      <c r="J922" s="14">
        <v>0</v>
      </c>
      <c r="K922" s="16">
        <v>0</v>
      </c>
    </row>
    <row r="923" spans="1:11" ht="15" customHeight="1" x14ac:dyDescent="0.3">
      <c r="A923" s="48">
        <v>686</v>
      </c>
      <c r="B923" s="48" t="s">
        <v>132</v>
      </c>
      <c r="C923" s="48" t="s">
        <v>112</v>
      </c>
      <c r="D923" s="11">
        <v>1985</v>
      </c>
      <c r="E923" s="12">
        <v>0.51</v>
      </c>
      <c r="F923" s="12">
        <v>0</v>
      </c>
      <c r="G923" s="13">
        <v>0</v>
      </c>
      <c r="H923" s="12">
        <v>0.39</v>
      </c>
      <c r="I923" s="13">
        <v>0</v>
      </c>
      <c r="J923" s="14">
        <v>0</v>
      </c>
      <c r="K923" s="16">
        <v>0.12</v>
      </c>
    </row>
    <row r="924" spans="1:11" ht="14.15" customHeight="1" x14ac:dyDescent="0.3">
      <c r="A924" s="48">
        <v>686</v>
      </c>
      <c r="B924" s="48" t="s">
        <v>132</v>
      </c>
      <c r="C924" s="48" t="s">
        <v>112</v>
      </c>
      <c r="D924" s="11">
        <v>1986</v>
      </c>
      <c r="E924" s="12">
        <v>0.56999999999999995</v>
      </c>
      <c r="F924" s="12">
        <v>0</v>
      </c>
      <c r="G924" s="13">
        <v>0</v>
      </c>
      <c r="H924" s="12">
        <v>0.4</v>
      </c>
      <c r="I924" s="13">
        <v>0</v>
      </c>
      <c r="J924" s="14">
        <v>0</v>
      </c>
      <c r="K924" s="16">
        <v>0.17</v>
      </c>
    </row>
    <row r="925" spans="1:11" ht="15" customHeight="1" x14ac:dyDescent="0.3">
      <c r="A925" s="48">
        <v>686</v>
      </c>
      <c r="B925" s="48" t="s">
        <v>132</v>
      </c>
      <c r="C925" s="48" t="s">
        <v>112</v>
      </c>
      <c r="D925" s="11">
        <v>1987</v>
      </c>
      <c r="E925" s="12">
        <v>0.72</v>
      </c>
      <c r="F925" s="12">
        <v>0</v>
      </c>
      <c r="G925" s="13">
        <v>0</v>
      </c>
      <c r="H925" s="12">
        <v>0.5</v>
      </c>
      <c r="I925" s="13">
        <v>0</v>
      </c>
      <c r="J925" s="14">
        <v>0</v>
      </c>
      <c r="K925" s="16">
        <v>0.22</v>
      </c>
    </row>
    <row r="926" spans="1:11" ht="14.15" customHeight="1" x14ac:dyDescent="0.3">
      <c r="A926" s="48">
        <v>686</v>
      </c>
      <c r="B926" s="48" t="s">
        <v>132</v>
      </c>
      <c r="C926" s="48" t="s">
        <v>112</v>
      </c>
      <c r="D926" s="11">
        <v>1988</v>
      </c>
      <c r="E926" s="12">
        <v>0.24</v>
      </c>
      <c r="F926" s="12">
        <v>0</v>
      </c>
      <c r="G926" s="13">
        <v>0</v>
      </c>
      <c r="H926" s="12">
        <v>0</v>
      </c>
      <c r="I926" s="13">
        <v>0</v>
      </c>
      <c r="J926" s="14">
        <v>0</v>
      </c>
      <c r="K926" s="16">
        <v>0.24</v>
      </c>
    </row>
    <row r="927" spans="1:11" ht="15" customHeight="1" x14ac:dyDescent="0.3">
      <c r="A927" s="48">
        <v>686</v>
      </c>
      <c r="B927" s="48" t="s">
        <v>132</v>
      </c>
      <c r="C927" s="48" t="s">
        <v>112</v>
      </c>
      <c r="D927" s="11">
        <v>1989</v>
      </c>
      <c r="E927" s="12">
        <v>0.23</v>
      </c>
      <c r="F927" s="12">
        <v>0</v>
      </c>
      <c r="G927" s="13">
        <v>0</v>
      </c>
      <c r="H927" s="12">
        <v>0</v>
      </c>
      <c r="I927" s="13">
        <v>0</v>
      </c>
      <c r="J927" s="14">
        <v>0</v>
      </c>
      <c r="K927" s="16">
        <v>0.23</v>
      </c>
    </row>
    <row r="928" spans="1:11" ht="14.15" customHeight="1" x14ac:dyDescent="0.3">
      <c r="A928" s="48">
        <v>686</v>
      </c>
      <c r="B928" s="48" t="s">
        <v>132</v>
      </c>
      <c r="C928" s="48" t="s">
        <v>112</v>
      </c>
      <c r="D928" s="11">
        <v>1990</v>
      </c>
      <c r="E928" s="12">
        <v>0.22</v>
      </c>
      <c r="F928" s="12">
        <v>0</v>
      </c>
      <c r="G928" s="13">
        <v>0</v>
      </c>
      <c r="H928" s="12">
        <v>0</v>
      </c>
      <c r="I928" s="13">
        <v>0</v>
      </c>
      <c r="J928" s="14">
        <v>0</v>
      </c>
      <c r="K928" s="16">
        <v>0.22</v>
      </c>
    </row>
    <row r="929" spans="1:11" ht="15" customHeight="1" x14ac:dyDescent="0.3">
      <c r="A929" s="48">
        <v>686</v>
      </c>
      <c r="B929" s="48" t="s">
        <v>132</v>
      </c>
      <c r="C929" s="48" t="s">
        <v>112</v>
      </c>
      <c r="D929" s="11">
        <v>1991</v>
      </c>
      <c r="E929" s="12">
        <v>0.19</v>
      </c>
      <c r="F929" s="12">
        <v>0</v>
      </c>
      <c r="G929" s="13">
        <v>0</v>
      </c>
      <c r="H929" s="12">
        <v>0</v>
      </c>
      <c r="I929" s="13">
        <v>0</v>
      </c>
      <c r="J929" s="14">
        <v>0</v>
      </c>
      <c r="K929" s="16">
        <v>0.19</v>
      </c>
    </row>
    <row r="930" spans="1:11" ht="14.15" customHeight="1" x14ac:dyDescent="0.3">
      <c r="A930" s="48">
        <v>686</v>
      </c>
      <c r="B930" s="48" t="s">
        <v>132</v>
      </c>
      <c r="C930" s="48" t="s">
        <v>112</v>
      </c>
      <c r="D930" s="11">
        <v>1992</v>
      </c>
      <c r="E930" s="12">
        <v>0.17</v>
      </c>
      <c r="F930" s="12">
        <v>0</v>
      </c>
      <c r="G930" s="13">
        <v>0</v>
      </c>
      <c r="H930" s="12">
        <v>0</v>
      </c>
      <c r="I930" s="13">
        <v>0</v>
      </c>
      <c r="J930" s="14">
        <v>0</v>
      </c>
      <c r="K930" s="16">
        <v>0.17</v>
      </c>
    </row>
    <row r="931" spans="1:11" ht="15" customHeight="1" x14ac:dyDescent="0.3">
      <c r="A931" s="48">
        <v>686</v>
      </c>
      <c r="B931" s="48" t="s">
        <v>132</v>
      </c>
      <c r="C931" s="48" t="s">
        <v>112</v>
      </c>
      <c r="D931" s="11">
        <v>1993</v>
      </c>
      <c r="E931" s="12">
        <v>0.15</v>
      </c>
      <c r="F931" s="12">
        <v>0</v>
      </c>
      <c r="G931" s="13">
        <v>0</v>
      </c>
      <c r="H931" s="12">
        <v>0</v>
      </c>
      <c r="I931" s="13">
        <v>0</v>
      </c>
      <c r="J931" s="14">
        <v>0</v>
      </c>
      <c r="K931" s="16">
        <v>0.15</v>
      </c>
    </row>
    <row r="932" spans="1:11" ht="15" customHeight="1" x14ac:dyDescent="0.3">
      <c r="A932" s="48">
        <v>686</v>
      </c>
      <c r="B932" s="48" t="s">
        <v>132</v>
      </c>
      <c r="C932" s="48" t="s">
        <v>112</v>
      </c>
      <c r="D932" s="11">
        <v>1994</v>
      </c>
      <c r="E932" s="12">
        <v>0</v>
      </c>
      <c r="F932" s="12">
        <v>0</v>
      </c>
      <c r="G932" s="13">
        <v>0</v>
      </c>
      <c r="H932" s="12">
        <v>0</v>
      </c>
      <c r="I932" s="13">
        <v>0</v>
      </c>
      <c r="J932" s="14">
        <v>0</v>
      </c>
      <c r="K932" s="16">
        <v>0</v>
      </c>
    </row>
    <row r="933" spans="1:11" ht="14.15" customHeight="1" x14ac:dyDescent="0.3">
      <c r="A933" s="48">
        <v>686</v>
      </c>
      <c r="B933" s="48" t="s">
        <v>132</v>
      </c>
      <c r="C933" s="48" t="s">
        <v>112</v>
      </c>
      <c r="D933" s="11">
        <v>1995</v>
      </c>
      <c r="E933" s="12">
        <v>0.2</v>
      </c>
      <c r="F933" s="12">
        <v>0</v>
      </c>
      <c r="G933" s="13">
        <v>0</v>
      </c>
      <c r="H933" s="12">
        <v>0</v>
      </c>
      <c r="I933" s="13">
        <v>0</v>
      </c>
      <c r="J933" s="14">
        <v>0</v>
      </c>
      <c r="K933" s="16">
        <v>0.2</v>
      </c>
    </row>
    <row r="934" spans="1:11" ht="15" customHeight="1" x14ac:dyDescent="0.3">
      <c r="A934" s="48">
        <v>686</v>
      </c>
      <c r="B934" s="48" t="s">
        <v>132</v>
      </c>
      <c r="C934" s="48" t="s">
        <v>112</v>
      </c>
      <c r="D934" s="11">
        <v>1996</v>
      </c>
      <c r="E934" s="12">
        <v>0.25</v>
      </c>
      <c r="F934" s="12">
        <v>0</v>
      </c>
      <c r="G934" s="13">
        <v>0</v>
      </c>
      <c r="H934" s="12">
        <v>0</v>
      </c>
      <c r="I934" s="13">
        <v>0</v>
      </c>
      <c r="J934" s="14">
        <v>0</v>
      </c>
      <c r="K934" s="16">
        <v>0.25</v>
      </c>
    </row>
    <row r="935" spans="1:11" ht="14.15" customHeight="1" x14ac:dyDescent="0.3">
      <c r="A935" s="48">
        <v>686</v>
      </c>
      <c r="B935" s="48" t="s">
        <v>132</v>
      </c>
      <c r="C935" s="48" t="s">
        <v>112</v>
      </c>
      <c r="D935" s="11">
        <v>1997</v>
      </c>
      <c r="E935" s="12">
        <v>0.35</v>
      </c>
      <c r="F935" s="12">
        <v>0</v>
      </c>
      <c r="G935" s="13">
        <v>0</v>
      </c>
      <c r="H935" s="12">
        <v>0</v>
      </c>
      <c r="I935" s="13">
        <v>0</v>
      </c>
      <c r="J935" s="14">
        <v>0</v>
      </c>
      <c r="K935" s="16">
        <v>0.35</v>
      </c>
    </row>
    <row r="936" spans="1:11" ht="15" customHeight="1" x14ac:dyDescent="0.3">
      <c r="A936" s="48">
        <v>686</v>
      </c>
      <c r="B936" s="48" t="s">
        <v>132</v>
      </c>
      <c r="C936" s="48" t="s">
        <v>112</v>
      </c>
      <c r="D936" s="11">
        <v>1998</v>
      </c>
      <c r="E936" s="12">
        <v>1.81</v>
      </c>
      <c r="F936" s="12">
        <v>0</v>
      </c>
      <c r="G936" s="13">
        <v>0</v>
      </c>
      <c r="H936" s="12">
        <v>0</v>
      </c>
      <c r="I936" s="13">
        <v>0</v>
      </c>
      <c r="J936" s="14">
        <v>0</v>
      </c>
      <c r="K936" s="16">
        <v>1.81</v>
      </c>
    </row>
    <row r="937" spans="1:11" ht="14.15" customHeight="1" x14ac:dyDescent="0.3">
      <c r="A937" s="48">
        <v>686</v>
      </c>
      <c r="B937" s="48" t="s">
        <v>132</v>
      </c>
      <c r="C937" s="48" t="s">
        <v>112</v>
      </c>
      <c r="D937" s="11">
        <v>1999</v>
      </c>
      <c r="E937" s="12">
        <v>2.4500000000000002</v>
      </c>
      <c r="F937" s="12">
        <v>0</v>
      </c>
      <c r="G937" s="13">
        <v>0</v>
      </c>
      <c r="H937" s="12">
        <v>0</v>
      </c>
      <c r="I937" s="13">
        <v>0</v>
      </c>
      <c r="J937" s="14">
        <v>0</v>
      </c>
      <c r="K937" s="16">
        <v>2.4500000000000002</v>
      </c>
    </row>
    <row r="938" spans="1:11" ht="15" customHeight="1" x14ac:dyDescent="0.3">
      <c r="A938" s="48">
        <v>686</v>
      </c>
      <c r="B938" s="48" t="s">
        <v>132</v>
      </c>
      <c r="C938" s="48" t="s">
        <v>112</v>
      </c>
      <c r="D938" s="11">
        <v>2000</v>
      </c>
      <c r="E938" s="12">
        <v>3.95</v>
      </c>
      <c r="F938" s="12">
        <v>0</v>
      </c>
      <c r="G938" s="13">
        <v>0</v>
      </c>
      <c r="H938" s="12">
        <v>0</v>
      </c>
      <c r="I938" s="13">
        <v>0</v>
      </c>
      <c r="J938" s="14">
        <v>0</v>
      </c>
      <c r="K938" s="16">
        <v>3.95</v>
      </c>
    </row>
    <row r="939" spans="1:11" ht="15" customHeight="1" x14ac:dyDescent="0.3">
      <c r="A939" s="48">
        <v>686</v>
      </c>
      <c r="B939" s="48" t="s">
        <v>132</v>
      </c>
      <c r="C939" s="48" t="s">
        <v>112</v>
      </c>
      <c r="D939" s="11">
        <v>2001</v>
      </c>
      <c r="E939" s="12">
        <v>3.1</v>
      </c>
      <c r="F939" s="12">
        <v>0</v>
      </c>
      <c r="G939" s="13">
        <v>0</v>
      </c>
      <c r="H939" s="12">
        <v>0</v>
      </c>
      <c r="I939" s="13">
        <v>0</v>
      </c>
      <c r="J939" s="14">
        <v>0</v>
      </c>
      <c r="K939" s="16">
        <v>3.1</v>
      </c>
    </row>
    <row r="940" spans="1:11" ht="14.15" customHeight="1" x14ac:dyDescent="0.3">
      <c r="A940" s="48">
        <v>686</v>
      </c>
      <c r="B940" s="48" t="s">
        <v>132</v>
      </c>
      <c r="C940" s="48" t="s">
        <v>112</v>
      </c>
      <c r="D940" s="11">
        <v>2002</v>
      </c>
      <c r="E940" s="12">
        <v>1.59</v>
      </c>
      <c r="F940" s="12">
        <v>0</v>
      </c>
      <c r="G940" s="13">
        <v>0</v>
      </c>
      <c r="H940" s="12">
        <v>0</v>
      </c>
      <c r="I940" s="13">
        <v>0</v>
      </c>
      <c r="J940" s="14">
        <v>0</v>
      </c>
      <c r="K940" s="16">
        <v>1.59</v>
      </c>
    </row>
    <row r="941" spans="1:11" ht="15" customHeight="1" x14ac:dyDescent="0.3">
      <c r="A941" s="48">
        <v>686</v>
      </c>
      <c r="B941" s="48" t="s">
        <v>132</v>
      </c>
      <c r="C941" s="48" t="s">
        <v>112</v>
      </c>
      <c r="D941" s="11">
        <v>2003</v>
      </c>
      <c r="E941" s="12">
        <v>1.26</v>
      </c>
      <c r="F941" s="12">
        <v>0</v>
      </c>
      <c r="G941" s="13">
        <v>0</v>
      </c>
      <c r="H941" s="12">
        <v>0</v>
      </c>
      <c r="I941" s="13">
        <v>0</v>
      </c>
      <c r="J941" s="14">
        <v>0.2</v>
      </c>
      <c r="K941" s="16">
        <v>1.06</v>
      </c>
    </row>
    <row r="942" spans="1:11" ht="14.15" customHeight="1" x14ac:dyDescent="0.3">
      <c r="A942" s="48">
        <v>686</v>
      </c>
      <c r="B942" s="48" t="s">
        <v>132</v>
      </c>
      <c r="C942" s="48" t="s">
        <v>112</v>
      </c>
      <c r="D942" s="11">
        <v>2004</v>
      </c>
      <c r="E942" s="12">
        <v>3.11</v>
      </c>
      <c r="F942" s="12">
        <v>0</v>
      </c>
      <c r="G942" s="13">
        <v>0</v>
      </c>
      <c r="H942" s="12">
        <v>0.06</v>
      </c>
      <c r="I942" s="13">
        <v>0</v>
      </c>
      <c r="J942" s="14">
        <v>0.51</v>
      </c>
      <c r="K942" s="16">
        <v>2.54</v>
      </c>
    </row>
    <row r="943" spans="1:11" ht="15" customHeight="1" x14ac:dyDescent="0.3">
      <c r="A943" s="48">
        <v>686</v>
      </c>
      <c r="B943" s="48" t="s">
        <v>132</v>
      </c>
      <c r="C943" s="48" t="s">
        <v>112</v>
      </c>
      <c r="D943" s="11">
        <v>2005</v>
      </c>
      <c r="E943" s="12">
        <v>4.0599999999999996</v>
      </c>
      <c r="F943" s="12">
        <v>0</v>
      </c>
      <c r="G943" s="13">
        <v>0</v>
      </c>
      <c r="H943" s="12">
        <v>0.11</v>
      </c>
      <c r="I943" s="13">
        <v>0</v>
      </c>
      <c r="J943" s="14">
        <v>0.51</v>
      </c>
      <c r="K943" s="16">
        <v>3.44</v>
      </c>
    </row>
    <row r="944" spans="1:11" ht="14.15" customHeight="1" x14ac:dyDescent="0.3">
      <c r="A944" s="48">
        <v>686</v>
      </c>
      <c r="B944" s="48" t="s">
        <v>132</v>
      </c>
      <c r="C944" s="48" t="s">
        <v>112</v>
      </c>
      <c r="D944" s="11">
        <v>2006</v>
      </c>
      <c r="E944" s="12">
        <v>5.01</v>
      </c>
      <c r="F944" s="12">
        <v>0</v>
      </c>
      <c r="G944" s="13">
        <v>0</v>
      </c>
      <c r="H944" s="12">
        <v>0.43</v>
      </c>
      <c r="I944" s="13">
        <v>0</v>
      </c>
      <c r="J944" s="14">
        <v>0.62</v>
      </c>
      <c r="K944" s="16">
        <v>3.96</v>
      </c>
    </row>
    <row r="945" spans="1:11" ht="15" customHeight="1" x14ac:dyDescent="0.3">
      <c r="A945" s="48">
        <v>686</v>
      </c>
      <c r="B945" s="48" t="s">
        <v>132</v>
      </c>
      <c r="C945" s="48" t="s">
        <v>112</v>
      </c>
      <c r="D945" s="11">
        <v>2007</v>
      </c>
      <c r="E945" s="12">
        <v>5.13</v>
      </c>
      <c r="F945" s="12">
        <v>0</v>
      </c>
      <c r="G945" s="13">
        <v>0</v>
      </c>
      <c r="H945" s="12">
        <v>0.19</v>
      </c>
      <c r="I945" s="13">
        <v>0</v>
      </c>
      <c r="J945" s="14">
        <v>0.55000000000000004</v>
      </c>
      <c r="K945" s="16">
        <v>4.3899999999999997</v>
      </c>
    </row>
    <row r="946" spans="1:11" ht="14.15" customHeight="1" x14ac:dyDescent="0.3">
      <c r="A946" s="48">
        <v>686</v>
      </c>
      <c r="B946" s="48" t="s">
        <v>132</v>
      </c>
      <c r="C946" s="48" t="s">
        <v>112</v>
      </c>
      <c r="D946" s="11">
        <v>2008</v>
      </c>
      <c r="E946" s="12">
        <v>13.81</v>
      </c>
      <c r="F946" s="12">
        <v>0</v>
      </c>
      <c r="G946" s="13">
        <v>0</v>
      </c>
      <c r="H946" s="12">
        <v>1.99</v>
      </c>
      <c r="I946" s="13">
        <v>0</v>
      </c>
      <c r="J946" s="14">
        <v>3.03</v>
      </c>
      <c r="K946" s="16">
        <v>8.7899999999999991</v>
      </c>
    </row>
    <row r="947" spans="1:11" ht="15" customHeight="1" x14ac:dyDescent="0.3">
      <c r="A947" s="48">
        <v>686</v>
      </c>
      <c r="B947" s="48" t="s">
        <v>132</v>
      </c>
      <c r="C947" s="48" t="s">
        <v>112</v>
      </c>
      <c r="D947" s="11">
        <v>2009</v>
      </c>
      <c r="E947" s="12">
        <v>26.03</v>
      </c>
      <c r="F947" s="12">
        <v>0</v>
      </c>
      <c r="G947" s="13">
        <v>0</v>
      </c>
      <c r="H947" s="12">
        <v>1.96</v>
      </c>
      <c r="I947" s="13">
        <v>0</v>
      </c>
      <c r="J947" s="14">
        <v>4.71</v>
      </c>
      <c r="K947" s="16">
        <v>19.36</v>
      </c>
    </row>
    <row r="948" spans="1:11" ht="15" customHeight="1" x14ac:dyDescent="0.3">
      <c r="A948" s="48">
        <v>686</v>
      </c>
      <c r="B948" s="48" t="s">
        <v>132</v>
      </c>
      <c r="C948" s="48" t="s">
        <v>112</v>
      </c>
      <c r="D948" s="11">
        <v>2010</v>
      </c>
      <c r="E948" s="12">
        <v>17.54</v>
      </c>
      <c r="F948" s="12">
        <v>0</v>
      </c>
      <c r="G948" s="13">
        <v>0</v>
      </c>
      <c r="H948" s="12">
        <v>1.73</v>
      </c>
      <c r="I948" s="13">
        <v>0</v>
      </c>
      <c r="J948" s="14">
        <v>0.45</v>
      </c>
      <c r="K948" s="16">
        <v>15.36</v>
      </c>
    </row>
    <row r="949" spans="1:11" ht="14.15" customHeight="1" x14ac:dyDescent="0.3">
      <c r="A949" s="48">
        <v>686</v>
      </c>
      <c r="B949" s="48" t="s">
        <v>132</v>
      </c>
      <c r="C949" s="48" t="s">
        <v>112</v>
      </c>
      <c r="D949" s="11">
        <v>2011</v>
      </c>
      <c r="E949" s="12">
        <v>34.82</v>
      </c>
      <c r="F949" s="12">
        <v>0</v>
      </c>
      <c r="G949" s="13">
        <v>0</v>
      </c>
      <c r="H949" s="12">
        <v>1.74</v>
      </c>
      <c r="I949" s="13">
        <v>0</v>
      </c>
      <c r="J949" s="14">
        <v>0.35</v>
      </c>
      <c r="K949" s="16">
        <v>32.729999999999997</v>
      </c>
    </row>
    <row r="950" spans="1:11" ht="15" customHeight="1" x14ac:dyDescent="0.3">
      <c r="A950" s="48">
        <v>686</v>
      </c>
      <c r="B950" s="48" t="s">
        <v>132</v>
      </c>
      <c r="C950" s="48" t="s">
        <v>112</v>
      </c>
      <c r="D950" s="11">
        <v>2012</v>
      </c>
      <c r="E950" s="12">
        <v>18.54</v>
      </c>
      <c r="F950" s="12">
        <v>0</v>
      </c>
      <c r="G950" s="13">
        <v>0</v>
      </c>
      <c r="H950" s="12">
        <v>0</v>
      </c>
      <c r="I950" s="13">
        <v>0</v>
      </c>
      <c r="J950" s="14">
        <v>0.35</v>
      </c>
      <c r="K950" s="16">
        <v>18.190000000000001</v>
      </c>
    </row>
    <row r="951" spans="1:11" ht="14.15" customHeight="1" x14ac:dyDescent="0.3">
      <c r="A951" s="48">
        <v>686</v>
      </c>
      <c r="B951" s="48" t="s">
        <v>132</v>
      </c>
      <c r="C951" s="48" t="s">
        <v>112</v>
      </c>
      <c r="D951" s="11">
        <v>2013</v>
      </c>
      <c r="E951" s="12">
        <v>20.62</v>
      </c>
      <c r="F951" s="12">
        <v>0</v>
      </c>
      <c r="G951" s="13">
        <v>0</v>
      </c>
      <c r="H951" s="12">
        <v>0</v>
      </c>
      <c r="I951" s="13">
        <v>0</v>
      </c>
      <c r="J951" s="14">
        <v>0.34</v>
      </c>
      <c r="K951" s="16">
        <v>20.28</v>
      </c>
    </row>
    <row r="952" spans="1:11" ht="15" customHeight="1" x14ac:dyDescent="0.3">
      <c r="A952" s="48">
        <v>686</v>
      </c>
      <c r="B952" s="48" t="s">
        <v>132</v>
      </c>
      <c r="C952" s="48" t="s">
        <v>112</v>
      </c>
      <c r="D952" s="11">
        <v>2014</v>
      </c>
      <c r="E952" s="12">
        <v>27.6</v>
      </c>
      <c r="F952" s="12">
        <v>0</v>
      </c>
      <c r="G952" s="13">
        <v>0</v>
      </c>
      <c r="H952" s="12">
        <v>2.79</v>
      </c>
      <c r="I952" s="13">
        <v>0</v>
      </c>
      <c r="J952" s="14">
        <v>0.32</v>
      </c>
      <c r="K952" s="16">
        <v>24.49</v>
      </c>
    </row>
    <row r="953" spans="1:11" ht="14.15" customHeight="1" x14ac:dyDescent="0.3">
      <c r="A953" s="48">
        <v>686</v>
      </c>
      <c r="B953" s="48" t="s">
        <v>132</v>
      </c>
      <c r="C953" s="48" t="s">
        <v>112</v>
      </c>
      <c r="D953" s="11">
        <v>2015</v>
      </c>
      <c r="E953" s="12">
        <v>21.21</v>
      </c>
      <c r="F953" s="12">
        <v>0</v>
      </c>
      <c r="G953" s="13">
        <v>0</v>
      </c>
      <c r="H953" s="12">
        <v>3.32</v>
      </c>
      <c r="I953" s="13">
        <v>0</v>
      </c>
      <c r="J953" s="14">
        <v>0.56999999999999995</v>
      </c>
      <c r="K953" s="16">
        <v>17.32</v>
      </c>
    </row>
    <row r="954" spans="1:11" ht="15" customHeight="1" x14ac:dyDescent="0.3">
      <c r="A954" s="48">
        <v>686</v>
      </c>
      <c r="B954" s="48" t="s">
        <v>132</v>
      </c>
      <c r="C954" s="48" t="s">
        <v>112</v>
      </c>
      <c r="D954" s="11">
        <v>2016</v>
      </c>
      <c r="E954" s="12">
        <v>35.159999999999997</v>
      </c>
      <c r="F954" s="12">
        <v>0</v>
      </c>
      <c r="G954" s="13">
        <v>0</v>
      </c>
      <c r="H954" s="12">
        <v>3.43</v>
      </c>
      <c r="I954" s="13">
        <v>0</v>
      </c>
      <c r="J954" s="14">
        <v>10.16</v>
      </c>
      <c r="K954" s="16">
        <v>21.57</v>
      </c>
    </row>
    <row r="955" spans="1:11" ht="13.5" customHeight="1" x14ac:dyDescent="0.3">
      <c r="A955" s="48">
        <v>686</v>
      </c>
      <c r="B955" s="48" t="s">
        <v>132</v>
      </c>
      <c r="C955" s="48" t="s">
        <v>112</v>
      </c>
      <c r="D955" s="11">
        <v>2017</v>
      </c>
      <c r="E955" s="12">
        <v>35.11</v>
      </c>
      <c r="F955" s="12">
        <v>0</v>
      </c>
      <c r="G955" s="13">
        <v>0</v>
      </c>
      <c r="H955" s="12">
        <v>3.38</v>
      </c>
      <c r="I955" s="13">
        <v>0</v>
      </c>
      <c r="J955" s="14">
        <v>0.75</v>
      </c>
      <c r="K955" s="16">
        <v>30.98</v>
      </c>
    </row>
    <row r="956" spans="1:11" ht="13.5" customHeight="1" x14ac:dyDescent="0.3">
      <c r="A956" s="48">
        <v>686</v>
      </c>
      <c r="B956" s="48" t="s">
        <v>132</v>
      </c>
      <c r="C956" s="48" t="s">
        <v>112</v>
      </c>
      <c r="D956" s="11">
        <v>2018</v>
      </c>
      <c r="E956" s="12">
        <v>83.48</v>
      </c>
      <c r="F956" s="12">
        <v>0</v>
      </c>
      <c r="G956" s="13">
        <v>0</v>
      </c>
      <c r="H956" s="12">
        <v>6.76</v>
      </c>
      <c r="I956" s="13">
        <v>0</v>
      </c>
      <c r="J956" s="14">
        <v>27.46</v>
      </c>
      <c r="K956" s="16">
        <v>49.26</v>
      </c>
    </row>
    <row r="957" spans="1:11" ht="14.15" customHeight="1" x14ac:dyDescent="0.3">
      <c r="A957" s="48">
        <v>686</v>
      </c>
      <c r="B957" s="48" t="s">
        <v>132</v>
      </c>
      <c r="C957" s="48" t="s">
        <v>112</v>
      </c>
      <c r="D957" s="11">
        <v>2019</v>
      </c>
      <c r="E957" s="12">
        <v>146.96</v>
      </c>
      <c r="F957" s="12">
        <v>0</v>
      </c>
      <c r="G957" s="21">
        <v>-17.89</v>
      </c>
      <c r="H957" s="12">
        <v>24.85</v>
      </c>
      <c r="I957" s="21">
        <v>-0.06</v>
      </c>
      <c r="J957" s="14">
        <v>8.74</v>
      </c>
      <c r="K957" s="16">
        <v>95.54</v>
      </c>
    </row>
    <row r="958" spans="1:11" ht="15" customHeight="1" x14ac:dyDescent="0.3">
      <c r="A958" s="48">
        <v>686</v>
      </c>
      <c r="B958" s="48" t="s">
        <v>132</v>
      </c>
      <c r="C958" s="48" t="s">
        <v>112</v>
      </c>
      <c r="D958" s="11">
        <v>2020</v>
      </c>
      <c r="E958" s="12">
        <v>128.72</v>
      </c>
      <c r="F958" s="12">
        <v>0</v>
      </c>
      <c r="G958" s="21">
        <v>-53.33</v>
      </c>
      <c r="H958" s="12">
        <v>15.17</v>
      </c>
      <c r="I958" s="13">
        <v>0.11</v>
      </c>
      <c r="J958" s="14">
        <v>3.88</v>
      </c>
      <c r="K958" s="16">
        <v>56.23</v>
      </c>
    </row>
    <row r="959" spans="1:11" ht="15" customHeight="1" x14ac:dyDescent="0.3">
      <c r="A959" s="48">
        <v>686</v>
      </c>
      <c r="B959" s="48" t="s">
        <v>132</v>
      </c>
      <c r="C959" s="48" t="s">
        <v>112</v>
      </c>
      <c r="D959" s="11">
        <v>2021</v>
      </c>
      <c r="E959" s="12">
        <v>442.88</v>
      </c>
      <c r="F959" s="12">
        <v>0</v>
      </c>
      <c r="G959" s="21">
        <v>-107.46</v>
      </c>
      <c r="H959" s="12">
        <v>251.23</v>
      </c>
      <c r="I959" s="21">
        <v>-1.1599999999999999</v>
      </c>
      <c r="J959" s="14">
        <v>4.72</v>
      </c>
      <c r="K959" s="16">
        <v>80.63</v>
      </c>
    </row>
    <row r="960" spans="1:11" ht="14.15" customHeight="1" x14ac:dyDescent="0.3">
      <c r="A960" s="48">
        <v>686</v>
      </c>
      <c r="B960" s="48" t="s">
        <v>132</v>
      </c>
      <c r="C960" s="48" t="s">
        <v>112</v>
      </c>
      <c r="D960" s="11">
        <v>2022</v>
      </c>
      <c r="E960" s="12">
        <v>978.04</v>
      </c>
      <c r="F960" s="12">
        <v>0</v>
      </c>
      <c r="G960" s="21">
        <v>-80.87</v>
      </c>
      <c r="H960" s="12">
        <v>672.59</v>
      </c>
      <c r="I960" s="13">
        <v>0.02</v>
      </c>
      <c r="J960" s="14">
        <v>3.39</v>
      </c>
      <c r="K960" s="16">
        <v>221.17</v>
      </c>
    </row>
    <row r="961" spans="1:11" ht="15" customHeight="1" x14ac:dyDescent="0.3">
      <c r="A961" s="48">
        <v>686</v>
      </c>
      <c r="B961" s="48" t="s">
        <v>132</v>
      </c>
      <c r="C961" s="48" t="s">
        <v>112</v>
      </c>
      <c r="D961" s="11">
        <v>2023</v>
      </c>
      <c r="E961" s="17">
        <v>2944.34</v>
      </c>
      <c r="F961" s="12">
        <v>3.92</v>
      </c>
      <c r="G961" s="21">
        <v>-136.76</v>
      </c>
      <c r="H961" s="17">
        <v>1079.19</v>
      </c>
      <c r="I961" s="13">
        <v>0.04</v>
      </c>
      <c r="J961" s="14">
        <v>3.84</v>
      </c>
      <c r="K961" s="18">
        <v>1728.43</v>
      </c>
    </row>
    <row r="962" spans="1:11" ht="14.15" customHeight="1" x14ac:dyDescent="0.3">
      <c r="A962" s="48">
        <v>686</v>
      </c>
      <c r="B962" s="48" t="s">
        <v>132</v>
      </c>
      <c r="C962" s="48" t="s">
        <v>112</v>
      </c>
      <c r="D962" s="11">
        <v>2024</v>
      </c>
      <c r="E962" s="17">
        <v>10581.92</v>
      </c>
      <c r="F962" s="12">
        <v>0</v>
      </c>
      <c r="G962" s="21">
        <v>-768.05</v>
      </c>
      <c r="H962" s="17">
        <v>6414.93</v>
      </c>
      <c r="I962" s="21">
        <v>-4.88</v>
      </c>
      <c r="J962" s="14">
        <v>4.6100000000000003</v>
      </c>
      <c r="K962" s="18">
        <v>3399.21</v>
      </c>
    </row>
    <row r="963" spans="1:11" ht="14.15" customHeight="1" x14ac:dyDescent="0.3">
      <c r="A963" s="48">
        <v>686</v>
      </c>
      <c r="B963" s="48" t="s">
        <v>132</v>
      </c>
      <c r="C963" s="48" t="s">
        <v>112</v>
      </c>
      <c r="D963" s="11">
        <v>2025</v>
      </c>
      <c r="E963" s="17">
        <v>1100225.22</v>
      </c>
      <c r="F963" s="12">
        <v>359.04</v>
      </c>
      <c r="G963" s="20">
        <v>-1184.3599999999999</v>
      </c>
      <c r="H963" s="17">
        <v>1059405.3899999999</v>
      </c>
      <c r="I963" s="49">
        <v>28112.9</v>
      </c>
      <c r="J963" s="14">
        <v>5.34</v>
      </c>
      <c r="K963" s="18">
        <v>11876.27</v>
      </c>
    </row>
    <row r="964" spans="1:11" ht="15" customHeight="1" x14ac:dyDescent="0.3">
      <c r="A964" s="48">
        <v>690</v>
      </c>
      <c r="B964" s="48" t="s">
        <v>133</v>
      </c>
      <c r="C964" s="48" t="s">
        <v>112</v>
      </c>
      <c r="D964" s="11">
        <v>1983</v>
      </c>
      <c r="E964" s="12">
        <v>0.02</v>
      </c>
      <c r="F964" s="12">
        <v>0</v>
      </c>
      <c r="G964" s="13">
        <v>0</v>
      </c>
      <c r="H964" s="12">
        <v>0.02</v>
      </c>
      <c r="I964" s="13">
        <v>0</v>
      </c>
      <c r="J964" s="14">
        <v>0</v>
      </c>
      <c r="K964" s="16">
        <v>0</v>
      </c>
    </row>
    <row r="965" spans="1:11" ht="15" customHeight="1" x14ac:dyDescent="0.3">
      <c r="A965" s="48">
        <v>690</v>
      </c>
      <c r="B965" s="48" t="s">
        <v>133</v>
      </c>
      <c r="C965" s="48" t="s">
        <v>112</v>
      </c>
      <c r="D965" s="11">
        <v>1984</v>
      </c>
      <c r="E965" s="12">
        <v>0.08</v>
      </c>
      <c r="F965" s="12">
        <v>0</v>
      </c>
      <c r="G965" s="13">
        <v>0</v>
      </c>
      <c r="H965" s="12">
        <v>0.08</v>
      </c>
      <c r="I965" s="13">
        <v>0</v>
      </c>
      <c r="J965" s="14">
        <v>0</v>
      </c>
      <c r="K965" s="16">
        <v>0</v>
      </c>
    </row>
    <row r="966" spans="1:11" ht="15" customHeight="1" x14ac:dyDescent="0.3">
      <c r="A966" s="48">
        <v>690</v>
      </c>
      <c r="B966" s="48" t="s">
        <v>133</v>
      </c>
      <c r="C966" s="48" t="s">
        <v>112</v>
      </c>
      <c r="D966" s="11">
        <v>1985</v>
      </c>
      <c r="E966" s="12">
        <v>0.11</v>
      </c>
      <c r="F966" s="12">
        <v>0</v>
      </c>
      <c r="G966" s="13">
        <v>0</v>
      </c>
      <c r="H966" s="12">
        <v>0.09</v>
      </c>
      <c r="I966" s="13">
        <v>0</v>
      </c>
      <c r="J966" s="14">
        <v>0</v>
      </c>
      <c r="K966" s="16">
        <v>0.02</v>
      </c>
    </row>
    <row r="967" spans="1:11" ht="14.15" customHeight="1" x14ac:dyDescent="0.3">
      <c r="A967" s="48">
        <v>690</v>
      </c>
      <c r="B967" s="48" t="s">
        <v>133</v>
      </c>
      <c r="C967" s="48" t="s">
        <v>112</v>
      </c>
      <c r="D967" s="11">
        <v>1986</v>
      </c>
      <c r="E967" s="12">
        <v>0.12</v>
      </c>
      <c r="F967" s="12">
        <v>0</v>
      </c>
      <c r="G967" s="13">
        <v>0</v>
      </c>
      <c r="H967" s="12">
        <v>0.09</v>
      </c>
      <c r="I967" s="13">
        <v>0</v>
      </c>
      <c r="J967" s="14">
        <v>0</v>
      </c>
      <c r="K967" s="16">
        <v>0.03</v>
      </c>
    </row>
    <row r="968" spans="1:11" ht="15" customHeight="1" x14ac:dyDescent="0.3">
      <c r="A968" s="48">
        <v>690</v>
      </c>
      <c r="B968" s="48" t="s">
        <v>133</v>
      </c>
      <c r="C968" s="48" t="s">
        <v>112</v>
      </c>
      <c r="D968" s="11">
        <v>1987</v>
      </c>
      <c r="E968" s="12">
        <v>0.16</v>
      </c>
      <c r="F968" s="12">
        <v>0</v>
      </c>
      <c r="G968" s="13">
        <v>0</v>
      </c>
      <c r="H968" s="12">
        <v>0.11</v>
      </c>
      <c r="I968" s="13">
        <v>0</v>
      </c>
      <c r="J968" s="14">
        <v>0</v>
      </c>
      <c r="K968" s="16">
        <v>0.05</v>
      </c>
    </row>
    <row r="969" spans="1:11" ht="14.15" customHeight="1" x14ac:dyDescent="0.3">
      <c r="A969" s="48">
        <v>690</v>
      </c>
      <c r="B969" s="48" t="s">
        <v>133</v>
      </c>
      <c r="C969" s="48" t="s">
        <v>112</v>
      </c>
      <c r="D969" s="11">
        <v>1988</v>
      </c>
      <c r="E969" s="12">
        <v>0.05</v>
      </c>
      <c r="F969" s="12">
        <v>0</v>
      </c>
      <c r="G969" s="13">
        <v>0</v>
      </c>
      <c r="H969" s="12">
        <v>0</v>
      </c>
      <c r="I969" s="13">
        <v>0</v>
      </c>
      <c r="J969" s="14">
        <v>0</v>
      </c>
      <c r="K969" s="16">
        <v>0.05</v>
      </c>
    </row>
    <row r="970" spans="1:11" ht="15" customHeight="1" x14ac:dyDescent="0.3">
      <c r="A970" s="48">
        <v>690</v>
      </c>
      <c r="B970" s="48" t="s">
        <v>133</v>
      </c>
      <c r="C970" s="48" t="s">
        <v>112</v>
      </c>
      <c r="D970" s="11">
        <v>1989</v>
      </c>
      <c r="E970" s="12">
        <v>0.05</v>
      </c>
      <c r="F970" s="12">
        <v>0</v>
      </c>
      <c r="G970" s="13">
        <v>0</v>
      </c>
      <c r="H970" s="12">
        <v>0</v>
      </c>
      <c r="I970" s="13">
        <v>0</v>
      </c>
      <c r="J970" s="14">
        <v>0</v>
      </c>
      <c r="K970" s="16">
        <v>0.05</v>
      </c>
    </row>
    <row r="971" spans="1:11" ht="14.15" customHeight="1" x14ac:dyDescent="0.3">
      <c r="A971" s="48">
        <v>690</v>
      </c>
      <c r="B971" s="48" t="s">
        <v>133</v>
      </c>
      <c r="C971" s="48" t="s">
        <v>112</v>
      </c>
      <c r="D971" s="11">
        <v>1990</v>
      </c>
      <c r="E971" s="12">
        <v>0.05</v>
      </c>
      <c r="F971" s="12">
        <v>0</v>
      </c>
      <c r="G971" s="13">
        <v>0</v>
      </c>
      <c r="H971" s="12">
        <v>0</v>
      </c>
      <c r="I971" s="13">
        <v>0</v>
      </c>
      <c r="J971" s="14">
        <v>0</v>
      </c>
      <c r="K971" s="16">
        <v>0.05</v>
      </c>
    </row>
    <row r="972" spans="1:11" ht="15" customHeight="1" x14ac:dyDescent="0.3">
      <c r="A972" s="48">
        <v>690</v>
      </c>
      <c r="B972" s="48" t="s">
        <v>133</v>
      </c>
      <c r="C972" s="48" t="s">
        <v>112</v>
      </c>
      <c r="D972" s="11">
        <v>1991</v>
      </c>
      <c r="E972" s="12">
        <v>0.04</v>
      </c>
      <c r="F972" s="12">
        <v>0</v>
      </c>
      <c r="G972" s="13">
        <v>0</v>
      </c>
      <c r="H972" s="12">
        <v>0</v>
      </c>
      <c r="I972" s="13">
        <v>0</v>
      </c>
      <c r="J972" s="14">
        <v>0</v>
      </c>
      <c r="K972" s="16">
        <v>0.04</v>
      </c>
    </row>
    <row r="973" spans="1:11" ht="14.15" customHeight="1" x14ac:dyDescent="0.3">
      <c r="A973" s="48">
        <v>690</v>
      </c>
      <c r="B973" s="48" t="s">
        <v>133</v>
      </c>
      <c r="C973" s="48" t="s">
        <v>112</v>
      </c>
      <c r="D973" s="11">
        <v>1992</v>
      </c>
      <c r="E973" s="12">
        <v>0.04</v>
      </c>
      <c r="F973" s="12">
        <v>0</v>
      </c>
      <c r="G973" s="13">
        <v>0</v>
      </c>
      <c r="H973" s="12">
        <v>0</v>
      </c>
      <c r="I973" s="13">
        <v>0</v>
      </c>
      <c r="J973" s="14">
        <v>0</v>
      </c>
      <c r="K973" s="16">
        <v>0.04</v>
      </c>
    </row>
    <row r="974" spans="1:11" ht="15" customHeight="1" x14ac:dyDescent="0.3">
      <c r="A974" s="48">
        <v>690</v>
      </c>
      <c r="B974" s="48" t="s">
        <v>133</v>
      </c>
      <c r="C974" s="48" t="s">
        <v>112</v>
      </c>
      <c r="D974" s="11">
        <v>1993</v>
      </c>
      <c r="E974" s="12">
        <v>0.03</v>
      </c>
      <c r="F974" s="12">
        <v>0</v>
      </c>
      <c r="G974" s="13">
        <v>0</v>
      </c>
      <c r="H974" s="12">
        <v>0</v>
      </c>
      <c r="I974" s="13">
        <v>0</v>
      </c>
      <c r="J974" s="14">
        <v>0</v>
      </c>
      <c r="K974" s="16">
        <v>0.03</v>
      </c>
    </row>
    <row r="975" spans="1:11" ht="15" customHeight="1" x14ac:dyDescent="0.3">
      <c r="A975" s="48">
        <v>690</v>
      </c>
      <c r="B975" s="48" t="s">
        <v>133</v>
      </c>
      <c r="C975" s="48" t="s">
        <v>112</v>
      </c>
      <c r="D975" s="11">
        <v>1994</v>
      </c>
      <c r="E975" s="12">
        <v>0</v>
      </c>
      <c r="F975" s="12">
        <v>0</v>
      </c>
      <c r="G975" s="13">
        <v>0</v>
      </c>
      <c r="H975" s="12">
        <v>0</v>
      </c>
      <c r="I975" s="13">
        <v>0</v>
      </c>
      <c r="J975" s="14">
        <v>0</v>
      </c>
      <c r="K975" s="16">
        <v>0</v>
      </c>
    </row>
    <row r="976" spans="1:11" ht="14.15" customHeight="1" x14ac:dyDescent="0.3">
      <c r="A976" s="48">
        <v>690</v>
      </c>
      <c r="B976" s="48" t="s">
        <v>133</v>
      </c>
      <c r="C976" s="48" t="s">
        <v>112</v>
      </c>
      <c r="D976" s="11">
        <v>1995</v>
      </c>
      <c r="E976" s="12">
        <v>0.05</v>
      </c>
      <c r="F976" s="12">
        <v>0</v>
      </c>
      <c r="G976" s="13">
        <v>0</v>
      </c>
      <c r="H976" s="12">
        <v>0</v>
      </c>
      <c r="I976" s="13">
        <v>0</v>
      </c>
      <c r="J976" s="14">
        <v>0</v>
      </c>
      <c r="K976" s="16">
        <v>0.05</v>
      </c>
    </row>
    <row r="977" spans="1:11" ht="15" customHeight="1" x14ac:dyDescent="0.3">
      <c r="A977" s="48">
        <v>690</v>
      </c>
      <c r="B977" s="48" t="s">
        <v>133</v>
      </c>
      <c r="C977" s="48" t="s">
        <v>112</v>
      </c>
      <c r="D977" s="11">
        <v>1996</v>
      </c>
      <c r="E977" s="12">
        <v>0.05</v>
      </c>
      <c r="F977" s="12">
        <v>0</v>
      </c>
      <c r="G977" s="13">
        <v>0</v>
      </c>
      <c r="H977" s="12">
        <v>0</v>
      </c>
      <c r="I977" s="13">
        <v>0</v>
      </c>
      <c r="J977" s="14">
        <v>0</v>
      </c>
      <c r="K977" s="16">
        <v>0.05</v>
      </c>
    </row>
    <row r="978" spans="1:11" ht="14.15" customHeight="1" x14ac:dyDescent="0.3">
      <c r="A978" s="48">
        <v>690</v>
      </c>
      <c r="B978" s="48" t="s">
        <v>133</v>
      </c>
      <c r="C978" s="48" t="s">
        <v>112</v>
      </c>
      <c r="D978" s="11">
        <v>1997</v>
      </c>
      <c r="E978" s="12">
        <v>0.05</v>
      </c>
      <c r="F978" s="12">
        <v>0</v>
      </c>
      <c r="G978" s="13">
        <v>0</v>
      </c>
      <c r="H978" s="12">
        <v>0</v>
      </c>
      <c r="I978" s="13">
        <v>0</v>
      </c>
      <c r="J978" s="14">
        <v>0</v>
      </c>
      <c r="K978" s="16">
        <v>0.05</v>
      </c>
    </row>
    <row r="979" spans="1:11" ht="15" customHeight="1" x14ac:dyDescent="0.3">
      <c r="A979" s="48">
        <v>690</v>
      </c>
      <c r="B979" s="48" t="s">
        <v>133</v>
      </c>
      <c r="C979" s="48" t="s">
        <v>112</v>
      </c>
      <c r="D979" s="11">
        <v>1998</v>
      </c>
      <c r="E979" s="12">
        <v>0.27</v>
      </c>
      <c r="F979" s="12">
        <v>0</v>
      </c>
      <c r="G979" s="13">
        <v>0</v>
      </c>
      <c r="H979" s="12">
        <v>0</v>
      </c>
      <c r="I979" s="13">
        <v>0</v>
      </c>
      <c r="J979" s="14">
        <v>0</v>
      </c>
      <c r="K979" s="16">
        <v>0.27</v>
      </c>
    </row>
    <row r="980" spans="1:11" ht="14.15" customHeight="1" x14ac:dyDescent="0.3">
      <c r="A980" s="48">
        <v>690</v>
      </c>
      <c r="B980" s="48" t="s">
        <v>133</v>
      </c>
      <c r="C980" s="48" t="s">
        <v>112</v>
      </c>
      <c r="D980" s="11">
        <v>1999</v>
      </c>
      <c r="E980" s="12">
        <v>1.07</v>
      </c>
      <c r="F980" s="12">
        <v>0</v>
      </c>
      <c r="G980" s="13">
        <v>0</v>
      </c>
      <c r="H980" s="12">
        <v>0</v>
      </c>
      <c r="I980" s="13">
        <v>0</v>
      </c>
      <c r="J980" s="14">
        <v>0</v>
      </c>
      <c r="K980" s="16">
        <v>1.07</v>
      </c>
    </row>
    <row r="981" spans="1:11" ht="15" customHeight="1" x14ac:dyDescent="0.3">
      <c r="A981" s="48">
        <v>690</v>
      </c>
      <c r="B981" s="48" t="s">
        <v>133</v>
      </c>
      <c r="C981" s="48" t="s">
        <v>112</v>
      </c>
      <c r="D981" s="11">
        <v>2000</v>
      </c>
      <c r="E981" s="12">
        <v>2.2599999999999998</v>
      </c>
      <c r="F981" s="12">
        <v>0</v>
      </c>
      <c r="G981" s="13">
        <v>0</v>
      </c>
      <c r="H981" s="12">
        <v>0</v>
      </c>
      <c r="I981" s="13">
        <v>0</v>
      </c>
      <c r="J981" s="14">
        <v>0</v>
      </c>
      <c r="K981" s="16">
        <v>2.2599999999999998</v>
      </c>
    </row>
    <row r="982" spans="1:11" ht="15" customHeight="1" x14ac:dyDescent="0.3">
      <c r="A982" s="48">
        <v>690</v>
      </c>
      <c r="B982" s="48" t="s">
        <v>133</v>
      </c>
      <c r="C982" s="48" t="s">
        <v>112</v>
      </c>
      <c r="D982" s="11">
        <v>2001</v>
      </c>
      <c r="E982" s="12">
        <v>1.48</v>
      </c>
      <c r="F982" s="12">
        <v>0</v>
      </c>
      <c r="G982" s="13">
        <v>0</v>
      </c>
      <c r="H982" s="12">
        <v>0</v>
      </c>
      <c r="I982" s="13">
        <v>0</v>
      </c>
      <c r="J982" s="14">
        <v>0</v>
      </c>
      <c r="K982" s="16">
        <v>1.48</v>
      </c>
    </row>
    <row r="983" spans="1:11" ht="14.15" customHeight="1" x14ac:dyDescent="0.3">
      <c r="A983" s="48">
        <v>690</v>
      </c>
      <c r="B983" s="48" t="s">
        <v>133</v>
      </c>
      <c r="C983" s="48" t="s">
        <v>112</v>
      </c>
      <c r="D983" s="11">
        <v>2002</v>
      </c>
      <c r="E983" s="12">
        <v>0.91</v>
      </c>
      <c r="F983" s="12">
        <v>0</v>
      </c>
      <c r="G983" s="13">
        <v>0</v>
      </c>
      <c r="H983" s="12">
        <v>0</v>
      </c>
      <c r="I983" s="13">
        <v>0</v>
      </c>
      <c r="J983" s="14">
        <v>0</v>
      </c>
      <c r="K983" s="16">
        <v>0.91</v>
      </c>
    </row>
    <row r="984" spans="1:11" ht="15" customHeight="1" x14ac:dyDescent="0.3">
      <c r="A984" s="48">
        <v>690</v>
      </c>
      <c r="B984" s="48" t="s">
        <v>133</v>
      </c>
      <c r="C984" s="48" t="s">
        <v>112</v>
      </c>
      <c r="D984" s="11">
        <v>2003</v>
      </c>
      <c r="E984" s="12">
        <v>0.77</v>
      </c>
      <c r="F984" s="12">
        <v>0</v>
      </c>
      <c r="G984" s="13">
        <v>0</v>
      </c>
      <c r="H984" s="12">
        <v>0</v>
      </c>
      <c r="I984" s="13">
        <v>0</v>
      </c>
      <c r="J984" s="14">
        <v>0.11</v>
      </c>
      <c r="K984" s="16">
        <v>0.66</v>
      </c>
    </row>
    <row r="985" spans="1:11" ht="14.15" customHeight="1" x14ac:dyDescent="0.3">
      <c r="A985" s="48">
        <v>690</v>
      </c>
      <c r="B985" s="48" t="s">
        <v>133</v>
      </c>
      <c r="C985" s="48" t="s">
        <v>112</v>
      </c>
      <c r="D985" s="11">
        <v>2004</v>
      </c>
      <c r="E985" s="12">
        <v>1.55</v>
      </c>
      <c r="F985" s="12">
        <v>0</v>
      </c>
      <c r="G985" s="13">
        <v>0</v>
      </c>
      <c r="H985" s="12">
        <v>0.03</v>
      </c>
      <c r="I985" s="13">
        <v>0</v>
      </c>
      <c r="J985" s="14">
        <v>0.23</v>
      </c>
      <c r="K985" s="16">
        <v>1.29</v>
      </c>
    </row>
    <row r="986" spans="1:11" ht="15" customHeight="1" x14ac:dyDescent="0.3">
      <c r="A986" s="48">
        <v>690</v>
      </c>
      <c r="B986" s="48" t="s">
        <v>133</v>
      </c>
      <c r="C986" s="48" t="s">
        <v>112</v>
      </c>
      <c r="D986" s="11">
        <v>2005</v>
      </c>
      <c r="E986" s="12">
        <v>1.95</v>
      </c>
      <c r="F986" s="12">
        <v>0</v>
      </c>
      <c r="G986" s="13">
        <v>0</v>
      </c>
      <c r="H986" s="12">
        <v>0.05</v>
      </c>
      <c r="I986" s="13">
        <v>0</v>
      </c>
      <c r="J986" s="14">
        <v>0.22</v>
      </c>
      <c r="K986" s="16">
        <v>1.68</v>
      </c>
    </row>
    <row r="987" spans="1:11" ht="14.15" customHeight="1" x14ac:dyDescent="0.3">
      <c r="A987" s="48">
        <v>690</v>
      </c>
      <c r="B987" s="48" t="s">
        <v>133</v>
      </c>
      <c r="C987" s="48" t="s">
        <v>112</v>
      </c>
      <c r="D987" s="11">
        <v>2006</v>
      </c>
      <c r="E987" s="12">
        <v>2.27</v>
      </c>
      <c r="F987" s="12">
        <v>0</v>
      </c>
      <c r="G987" s="13">
        <v>0</v>
      </c>
      <c r="H987" s="12">
        <v>0.18</v>
      </c>
      <c r="I987" s="13">
        <v>0</v>
      </c>
      <c r="J987" s="14">
        <v>0.26</v>
      </c>
      <c r="K987" s="16">
        <v>1.83</v>
      </c>
    </row>
    <row r="988" spans="1:11" ht="15" customHeight="1" x14ac:dyDescent="0.3">
      <c r="A988" s="48">
        <v>690</v>
      </c>
      <c r="B988" s="48" t="s">
        <v>133</v>
      </c>
      <c r="C988" s="48" t="s">
        <v>112</v>
      </c>
      <c r="D988" s="11">
        <v>2007</v>
      </c>
      <c r="E988" s="12">
        <v>2.44</v>
      </c>
      <c r="F988" s="12">
        <v>0</v>
      </c>
      <c r="G988" s="13">
        <v>0</v>
      </c>
      <c r="H988" s="12">
        <v>7.0000000000000007E-2</v>
      </c>
      <c r="I988" s="13">
        <v>0</v>
      </c>
      <c r="J988" s="14">
        <v>0.24</v>
      </c>
      <c r="K988" s="16">
        <v>2.13</v>
      </c>
    </row>
    <row r="989" spans="1:11" ht="14.15" customHeight="1" x14ac:dyDescent="0.3">
      <c r="A989" s="48">
        <v>690</v>
      </c>
      <c r="B989" s="48" t="s">
        <v>133</v>
      </c>
      <c r="C989" s="48" t="s">
        <v>112</v>
      </c>
      <c r="D989" s="11">
        <v>2008</v>
      </c>
      <c r="E989" s="12">
        <v>6.64</v>
      </c>
      <c r="F989" s="12">
        <v>0</v>
      </c>
      <c r="G989" s="13">
        <v>0</v>
      </c>
      <c r="H989" s="12">
        <v>0.88</v>
      </c>
      <c r="I989" s="13">
        <v>0</v>
      </c>
      <c r="J989" s="14">
        <v>1.33</v>
      </c>
      <c r="K989" s="16">
        <v>4.43</v>
      </c>
    </row>
    <row r="990" spans="1:11" ht="15" customHeight="1" x14ac:dyDescent="0.3">
      <c r="A990" s="48">
        <v>690</v>
      </c>
      <c r="B990" s="48" t="s">
        <v>133</v>
      </c>
      <c r="C990" s="48" t="s">
        <v>112</v>
      </c>
      <c r="D990" s="11">
        <v>2009</v>
      </c>
      <c r="E990" s="12">
        <v>12.72</v>
      </c>
      <c r="F990" s="12">
        <v>0</v>
      </c>
      <c r="G990" s="13">
        <v>0</v>
      </c>
      <c r="H990" s="12">
        <v>0.87</v>
      </c>
      <c r="I990" s="13">
        <v>0</v>
      </c>
      <c r="J990" s="14">
        <v>2.1</v>
      </c>
      <c r="K990" s="16">
        <v>9.75</v>
      </c>
    </row>
    <row r="991" spans="1:11" ht="15" customHeight="1" x14ac:dyDescent="0.3">
      <c r="A991" s="48">
        <v>690</v>
      </c>
      <c r="B991" s="48" t="s">
        <v>133</v>
      </c>
      <c r="C991" s="48" t="s">
        <v>112</v>
      </c>
      <c r="D991" s="11">
        <v>2010</v>
      </c>
      <c r="E991" s="12">
        <v>8.52</v>
      </c>
      <c r="F991" s="12">
        <v>0</v>
      </c>
      <c r="G991" s="13">
        <v>0</v>
      </c>
      <c r="H991" s="12">
        <v>0.76</v>
      </c>
      <c r="I991" s="13">
        <v>0</v>
      </c>
      <c r="J991" s="14">
        <v>0.2</v>
      </c>
      <c r="K991" s="16">
        <v>7.56</v>
      </c>
    </row>
    <row r="992" spans="1:11" ht="14.15" customHeight="1" x14ac:dyDescent="0.3">
      <c r="A992" s="48">
        <v>690</v>
      </c>
      <c r="B992" s="48" t="s">
        <v>133</v>
      </c>
      <c r="C992" s="48" t="s">
        <v>112</v>
      </c>
      <c r="D992" s="11">
        <v>2011</v>
      </c>
      <c r="E992" s="12">
        <v>17.170000000000002</v>
      </c>
      <c r="F992" s="12">
        <v>0</v>
      </c>
      <c r="G992" s="13">
        <v>0</v>
      </c>
      <c r="H992" s="12">
        <v>0.79</v>
      </c>
      <c r="I992" s="13">
        <v>0</v>
      </c>
      <c r="J992" s="14">
        <v>0.16</v>
      </c>
      <c r="K992" s="16">
        <v>16.22</v>
      </c>
    </row>
    <row r="993" spans="1:11" ht="15" customHeight="1" x14ac:dyDescent="0.3">
      <c r="A993" s="48">
        <v>690</v>
      </c>
      <c r="B993" s="48" t="s">
        <v>133</v>
      </c>
      <c r="C993" s="48" t="s">
        <v>112</v>
      </c>
      <c r="D993" s="11">
        <v>2012</v>
      </c>
      <c r="E993" s="12">
        <v>9.51</v>
      </c>
      <c r="F993" s="12">
        <v>0</v>
      </c>
      <c r="G993" s="13">
        <v>0</v>
      </c>
      <c r="H993" s="12">
        <v>0</v>
      </c>
      <c r="I993" s="13">
        <v>0</v>
      </c>
      <c r="J993" s="14">
        <v>0.16</v>
      </c>
      <c r="K993" s="16">
        <v>9.35</v>
      </c>
    </row>
    <row r="994" spans="1:11" ht="14.15" customHeight="1" x14ac:dyDescent="0.3">
      <c r="A994" s="48">
        <v>690</v>
      </c>
      <c r="B994" s="48" t="s">
        <v>133</v>
      </c>
      <c r="C994" s="48" t="s">
        <v>112</v>
      </c>
      <c r="D994" s="11">
        <v>2013</v>
      </c>
      <c r="E994" s="12">
        <v>10.54</v>
      </c>
      <c r="F994" s="12">
        <v>0</v>
      </c>
      <c r="G994" s="13">
        <v>0</v>
      </c>
      <c r="H994" s="12">
        <v>0</v>
      </c>
      <c r="I994" s="13">
        <v>0</v>
      </c>
      <c r="J994" s="14">
        <v>0.16</v>
      </c>
      <c r="K994" s="16">
        <v>10.38</v>
      </c>
    </row>
    <row r="995" spans="1:11" ht="15" customHeight="1" x14ac:dyDescent="0.3">
      <c r="A995" s="48">
        <v>690</v>
      </c>
      <c r="B995" s="48" t="s">
        <v>133</v>
      </c>
      <c r="C995" s="48" t="s">
        <v>112</v>
      </c>
      <c r="D995" s="11">
        <v>2014</v>
      </c>
      <c r="E995" s="12">
        <v>13.94</v>
      </c>
      <c r="F995" s="12">
        <v>0</v>
      </c>
      <c r="G995" s="13">
        <v>0</v>
      </c>
      <c r="H995" s="12">
        <v>1.28</v>
      </c>
      <c r="I995" s="13">
        <v>0</v>
      </c>
      <c r="J995" s="14">
        <v>0.15</v>
      </c>
      <c r="K995" s="16">
        <v>12.51</v>
      </c>
    </row>
    <row r="996" spans="1:11" ht="14.15" customHeight="1" x14ac:dyDescent="0.3">
      <c r="A996" s="48">
        <v>690</v>
      </c>
      <c r="B996" s="48" t="s">
        <v>133</v>
      </c>
      <c r="C996" s="48" t="s">
        <v>112</v>
      </c>
      <c r="D996" s="11">
        <v>2015</v>
      </c>
      <c r="E996" s="12">
        <v>11.32</v>
      </c>
      <c r="F996" s="12">
        <v>0</v>
      </c>
      <c r="G996" s="13">
        <v>0</v>
      </c>
      <c r="H996" s="12">
        <v>1.59</v>
      </c>
      <c r="I996" s="13">
        <v>0</v>
      </c>
      <c r="J996" s="14">
        <v>0.27</v>
      </c>
      <c r="K996" s="16">
        <v>9.4600000000000009</v>
      </c>
    </row>
    <row r="997" spans="1:11" ht="15" customHeight="1" x14ac:dyDescent="0.3">
      <c r="A997" s="48">
        <v>690</v>
      </c>
      <c r="B997" s="48" t="s">
        <v>133</v>
      </c>
      <c r="C997" s="48" t="s">
        <v>112</v>
      </c>
      <c r="D997" s="11">
        <v>2016</v>
      </c>
      <c r="E997" s="12">
        <v>19.54</v>
      </c>
      <c r="F997" s="12">
        <v>0</v>
      </c>
      <c r="G997" s="13">
        <v>0</v>
      </c>
      <c r="H997" s="12">
        <v>1.67</v>
      </c>
      <c r="I997" s="13">
        <v>0</v>
      </c>
      <c r="J997" s="14">
        <v>4.99</v>
      </c>
      <c r="K997" s="16">
        <v>12.88</v>
      </c>
    </row>
    <row r="998" spans="1:11" ht="13.5" customHeight="1" x14ac:dyDescent="0.3">
      <c r="A998" s="48">
        <v>690</v>
      </c>
      <c r="B998" s="48" t="s">
        <v>133</v>
      </c>
      <c r="C998" s="48" t="s">
        <v>112</v>
      </c>
      <c r="D998" s="11">
        <v>2017</v>
      </c>
      <c r="E998" s="12">
        <v>20.399999999999999</v>
      </c>
      <c r="F998" s="12">
        <v>0</v>
      </c>
      <c r="G998" s="13">
        <v>0</v>
      </c>
      <c r="H998" s="12">
        <v>1.6</v>
      </c>
      <c r="I998" s="13">
        <v>0</v>
      </c>
      <c r="J998" s="14">
        <v>0.35</v>
      </c>
      <c r="K998" s="16">
        <v>18.45</v>
      </c>
    </row>
    <row r="999" spans="1:11" ht="13.5" customHeight="1" x14ac:dyDescent="0.3">
      <c r="A999" s="48">
        <v>690</v>
      </c>
      <c r="B999" s="48" t="s">
        <v>133</v>
      </c>
      <c r="C999" s="48" t="s">
        <v>112</v>
      </c>
      <c r="D999" s="11">
        <v>2018</v>
      </c>
      <c r="E999" s="12">
        <v>31.97</v>
      </c>
      <c r="F999" s="12">
        <v>0</v>
      </c>
      <c r="G999" s="13">
        <v>0</v>
      </c>
      <c r="H999" s="12">
        <v>2.14</v>
      </c>
      <c r="I999" s="13">
        <v>0</v>
      </c>
      <c r="J999" s="14">
        <v>8.68</v>
      </c>
      <c r="K999" s="16">
        <v>21.15</v>
      </c>
    </row>
    <row r="1000" spans="1:11" ht="14.15" customHeight="1" x14ac:dyDescent="0.3">
      <c r="A1000" s="48">
        <v>690</v>
      </c>
      <c r="B1000" s="48" t="s">
        <v>133</v>
      </c>
      <c r="C1000" s="48" t="s">
        <v>112</v>
      </c>
      <c r="D1000" s="11">
        <v>2019</v>
      </c>
      <c r="E1000" s="12">
        <v>26.72</v>
      </c>
      <c r="F1000" s="12">
        <v>0</v>
      </c>
      <c r="G1000" s="21">
        <v>-2.4900000000000002</v>
      </c>
      <c r="H1000" s="12">
        <v>3.47</v>
      </c>
      <c r="I1000" s="21">
        <v>-0.01</v>
      </c>
      <c r="J1000" s="14">
        <v>1.21</v>
      </c>
      <c r="K1000" s="16">
        <v>19.559999999999999</v>
      </c>
    </row>
    <row r="1001" spans="1:11" ht="15" customHeight="1" x14ac:dyDescent="0.3">
      <c r="A1001" s="48">
        <v>690</v>
      </c>
      <c r="B1001" s="48" t="s">
        <v>133</v>
      </c>
      <c r="C1001" s="48" t="s">
        <v>112</v>
      </c>
      <c r="D1001" s="11">
        <v>2020</v>
      </c>
      <c r="E1001" s="12">
        <v>31.23</v>
      </c>
      <c r="F1001" s="12">
        <v>0</v>
      </c>
      <c r="G1001" s="21">
        <v>-7.18</v>
      </c>
      <c r="H1001" s="12">
        <v>2.0499999999999998</v>
      </c>
      <c r="I1001" s="13">
        <v>0.03</v>
      </c>
      <c r="J1001" s="14">
        <v>0.51</v>
      </c>
      <c r="K1001" s="16">
        <v>21.46</v>
      </c>
    </row>
    <row r="1002" spans="1:11" ht="15" customHeight="1" x14ac:dyDescent="0.3">
      <c r="A1002" s="48">
        <v>690</v>
      </c>
      <c r="B1002" s="48" t="s">
        <v>133</v>
      </c>
      <c r="C1002" s="48" t="s">
        <v>112</v>
      </c>
      <c r="D1002" s="11">
        <v>2021</v>
      </c>
      <c r="E1002" s="12">
        <v>86.73</v>
      </c>
      <c r="F1002" s="12">
        <v>0</v>
      </c>
      <c r="G1002" s="21">
        <v>-14.56</v>
      </c>
      <c r="H1002" s="12">
        <v>34.01</v>
      </c>
      <c r="I1002" s="21">
        <v>-0.15</v>
      </c>
      <c r="J1002" s="14">
        <v>0.63</v>
      </c>
      <c r="K1002" s="16">
        <v>37.68</v>
      </c>
    </row>
    <row r="1003" spans="1:11" ht="14.15" customHeight="1" x14ac:dyDescent="0.3">
      <c r="A1003" s="48">
        <v>690</v>
      </c>
      <c r="B1003" s="48" t="s">
        <v>133</v>
      </c>
      <c r="C1003" s="48" t="s">
        <v>112</v>
      </c>
      <c r="D1003" s="11">
        <v>2022</v>
      </c>
      <c r="E1003" s="12">
        <v>207.96</v>
      </c>
      <c r="F1003" s="12">
        <v>0</v>
      </c>
      <c r="G1003" s="21">
        <v>-10.45</v>
      </c>
      <c r="H1003" s="12">
        <v>86.96</v>
      </c>
      <c r="I1003" s="13">
        <v>0.02</v>
      </c>
      <c r="J1003" s="14">
        <v>0.43</v>
      </c>
      <c r="K1003" s="16">
        <v>110.1</v>
      </c>
    </row>
    <row r="1004" spans="1:11" ht="15" customHeight="1" x14ac:dyDescent="0.3">
      <c r="A1004" s="48">
        <v>690</v>
      </c>
      <c r="B1004" s="48" t="s">
        <v>133</v>
      </c>
      <c r="C1004" s="48" t="s">
        <v>112</v>
      </c>
      <c r="D1004" s="11">
        <v>2023</v>
      </c>
      <c r="E1004" s="12">
        <v>382.62</v>
      </c>
      <c r="F1004" s="12">
        <v>0.47</v>
      </c>
      <c r="G1004" s="21">
        <v>-16.350000000000001</v>
      </c>
      <c r="H1004" s="12">
        <v>128.88</v>
      </c>
      <c r="I1004" s="13">
        <v>0</v>
      </c>
      <c r="J1004" s="14">
        <v>0.45</v>
      </c>
      <c r="K1004" s="16">
        <v>237.41</v>
      </c>
    </row>
    <row r="1005" spans="1:11" ht="14.15" customHeight="1" x14ac:dyDescent="0.3">
      <c r="A1005" s="48">
        <v>690</v>
      </c>
      <c r="B1005" s="48" t="s">
        <v>133</v>
      </c>
      <c r="C1005" s="48" t="s">
        <v>112</v>
      </c>
      <c r="D1005" s="11">
        <v>2024</v>
      </c>
      <c r="E1005" s="17">
        <v>1335.82</v>
      </c>
      <c r="F1005" s="12">
        <v>0</v>
      </c>
      <c r="G1005" s="21">
        <v>-96.96</v>
      </c>
      <c r="H1005" s="12">
        <v>809.81</v>
      </c>
      <c r="I1005" s="21">
        <v>-0.61</v>
      </c>
      <c r="J1005" s="14">
        <v>0.57999999999999996</v>
      </c>
      <c r="K1005" s="16">
        <v>429.08</v>
      </c>
    </row>
    <row r="1006" spans="1:11" ht="14.15" customHeight="1" x14ac:dyDescent="0.3">
      <c r="A1006" s="48">
        <v>690</v>
      </c>
      <c r="B1006" s="48" t="s">
        <v>133</v>
      </c>
      <c r="C1006" s="48" t="s">
        <v>112</v>
      </c>
      <c r="D1006" s="11">
        <v>2025</v>
      </c>
      <c r="E1006" s="17">
        <v>140030.63</v>
      </c>
      <c r="F1006" s="12">
        <v>45.7</v>
      </c>
      <c r="G1006" s="21">
        <v>-150.74</v>
      </c>
      <c r="H1006" s="17">
        <v>134835.29999999999</v>
      </c>
      <c r="I1006" s="49">
        <v>3578.06</v>
      </c>
      <c r="J1006" s="14">
        <v>0.68</v>
      </c>
      <c r="K1006" s="18">
        <v>1511.55</v>
      </c>
    </row>
    <row r="1007" spans="1:11" ht="15" customHeight="1" x14ac:dyDescent="0.3">
      <c r="A1007" s="48">
        <v>693</v>
      </c>
      <c r="B1007" s="48" t="s">
        <v>134</v>
      </c>
      <c r="C1007" s="48" t="s">
        <v>112</v>
      </c>
      <c r="D1007" s="11">
        <v>2008</v>
      </c>
      <c r="E1007" s="12">
        <v>3.14</v>
      </c>
      <c r="F1007" s="12">
        <v>0</v>
      </c>
      <c r="G1007" s="13">
        <v>0</v>
      </c>
      <c r="H1007" s="12">
        <v>0.42</v>
      </c>
      <c r="I1007" s="13">
        <v>0</v>
      </c>
      <c r="J1007" s="14">
        <v>0.63</v>
      </c>
      <c r="K1007" s="16">
        <v>2.09</v>
      </c>
    </row>
    <row r="1008" spans="1:11" ht="15" customHeight="1" x14ac:dyDescent="0.3">
      <c r="A1008" s="48">
        <v>693</v>
      </c>
      <c r="B1008" s="48" t="s">
        <v>134</v>
      </c>
      <c r="C1008" s="48" t="s">
        <v>112</v>
      </c>
      <c r="D1008" s="11">
        <v>2009</v>
      </c>
      <c r="E1008" s="12">
        <v>13.1</v>
      </c>
      <c r="F1008" s="12">
        <v>0</v>
      </c>
      <c r="G1008" s="13">
        <v>0</v>
      </c>
      <c r="H1008" s="12">
        <v>0.89</v>
      </c>
      <c r="I1008" s="13">
        <v>0</v>
      </c>
      <c r="J1008" s="14">
        <v>2.15</v>
      </c>
      <c r="K1008" s="16">
        <v>10.06</v>
      </c>
    </row>
    <row r="1009" spans="1:11" ht="15" customHeight="1" x14ac:dyDescent="0.3">
      <c r="A1009" s="48">
        <v>693</v>
      </c>
      <c r="B1009" s="48" t="s">
        <v>134</v>
      </c>
      <c r="C1009" s="48" t="s">
        <v>112</v>
      </c>
      <c r="D1009" s="11">
        <v>2010</v>
      </c>
      <c r="E1009" s="12">
        <v>10.96</v>
      </c>
      <c r="F1009" s="12">
        <v>0</v>
      </c>
      <c r="G1009" s="13">
        <v>0</v>
      </c>
      <c r="H1009" s="12">
        <v>0.98</v>
      </c>
      <c r="I1009" s="13">
        <v>0</v>
      </c>
      <c r="J1009" s="14">
        <v>0.26</v>
      </c>
      <c r="K1009" s="16">
        <v>9.7200000000000006</v>
      </c>
    </row>
    <row r="1010" spans="1:11" ht="14.15" customHeight="1" x14ac:dyDescent="0.3">
      <c r="A1010" s="48">
        <v>693</v>
      </c>
      <c r="B1010" s="48" t="s">
        <v>134</v>
      </c>
      <c r="C1010" s="48" t="s">
        <v>112</v>
      </c>
      <c r="D1010" s="11">
        <v>2011</v>
      </c>
      <c r="E1010" s="12">
        <v>20.81</v>
      </c>
      <c r="F1010" s="12">
        <v>0</v>
      </c>
      <c r="G1010" s="13">
        <v>0</v>
      </c>
      <c r="H1010" s="12">
        <v>0.95</v>
      </c>
      <c r="I1010" s="13">
        <v>0</v>
      </c>
      <c r="J1010" s="14">
        <v>0.19</v>
      </c>
      <c r="K1010" s="16">
        <v>19.670000000000002</v>
      </c>
    </row>
    <row r="1011" spans="1:11" ht="15" customHeight="1" x14ac:dyDescent="0.3">
      <c r="A1011" s="48">
        <v>693</v>
      </c>
      <c r="B1011" s="48" t="s">
        <v>134</v>
      </c>
      <c r="C1011" s="48" t="s">
        <v>112</v>
      </c>
      <c r="D1011" s="11">
        <v>2012</v>
      </c>
      <c r="E1011" s="12">
        <v>9.9700000000000006</v>
      </c>
      <c r="F1011" s="12">
        <v>0</v>
      </c>
      <c r="G1011" s="13">
        <v>0</v>
      </c>
      <c r="H1011" s="12">
        <v>0</v>
      </c>
      <c r="I1011" s="13">
        <v>0</v>
      </c>
      <c r="J1011" s="14">
        <v>0.17</v>
      </c>
      <c r="K1011" s="16">
        <v>9.8000000000000007</v>
      </c>
    </row>
    <row r="1012" spans="1:11" ht="14.15" customHeight="1" x14ac:dyDescent="0.3">
      <c r="A1012" s="48">
        <v>693</v>
      </c>
      <c r="B1012" s="48" t="s">
        <v>134</v>
      </c>
      <c r="C1012" s="48" t="s">
        <v>112</v>
      </c>
      <c r="D1012" s="11">
        <v>2013</v>
      </c>
      <c r="E1012" s="12">
        <v>12.28</v>
      </c>
      <c r="F1012" s="12">
        <v>0</v>
      </c>
      <c r="G1012" s="13">
        <v>0</v>
      </c>
      <c r="H1012" s="12">
        <v>0</v>
      </c>
      <c r="I1012" s="13">
        <v>0</v>
      </c>
      <c r="J1012" s="14">
        <v>0.19</v>
      </c>
      <c r="K1012" s="16">
        <v>12.09</v>
      </c>
    </row>
    <row r="1013" spans="1:11" ht="15" customHeight="1" x14ac:dyDescent="0.3">
      <c r="A1013" s="48">
        <v>693</v>
      </c>
      <c r="B1013" s="48" t="s">
        <v>134</v>
      </c>
      <c r="C1013" s="48" t="s">
        <v>112</v>
      </c>
      <c r="D1013" s="11">
        <v>2014</v>
      </c>
      <c r="E1013" s="12">
        <v>16.82</v>
      </c>
      <c r="F1013" s="12">
        <v>0</v>
      </c>
      <c r="G1013" s="13">
        <v>0</v>
      </c>
      <c r="H1013" s="12">
        <v>1.54</v>
      </c>
      <c r="I1013" s="13">
        <v>0</v>
      </c>
      <c r="J1013" s="14">
        <v>0.18</v>
      </c>
      <c r="K1013" s="16">
        <v>15.1</v>
      </c>
    </row>
    <row r="1014" spans="1:11" ht="14.15" customHeight="1" x14ac:dyDescent="0.3">
      <c r="A1014" s="48">
        <v>693</v>
      </c>
      <c r="B1014" s="48" t="s">
        <v>134</v>
      </c>
      <c r="C1014" s="48" t="s">
        <v>112</v>
      </c>
      <c r="D1014" s="11">
        <v>2015</v>
      </c>
      <c r="E1014" s="12">
        <v>13.49</v>
      </c>
      <c r="F1014" s="12">
        <v>0</v>
      </c>
      <c r="G1014" s="13">
        <v>0</v>
      </c>
      <c r="H1014" s="12">
        <v>1.9</v>
      </c>
      <c r="I1014" s="13">
        <v>0</v>
      </c>
      <c r="J1014" s="14">
        <v>0.32</v>
      </c>
      <c r="K1014" s="16">
        <v>11.27</v>
      </c>
    </row>
    <row r="1015" spans="1:11" ht="15" customHeight="1" x14ac:dyDescent="0.3">
      <c r="A1015" s="48">
        <v>693</v>
      </c>
      <c r="B1015" s="48" t="s">
        <v>134</v>
      </c>
      <c r="C1015" s="48" t="s">
        <v>112</v>
      </c>
      <c r="D1015" s="11">
        <v>2016</v>
      </c>
      <c r="E1015" s="12">
        <v>27.74</v>
      </c>
      <c r="F1015" s="12">
        <v>0</v>
      </c>
      <c r="G1015" s="13">
        <v>0</v>
      </c>
      <c r="H1015" s="12">
        <v>2.41</v>
      </c>
      <c r="I1015" s="13">
        <v>0</v>
      </c>
      <c r="J1015" s="14">
        <v>7.1</v>
      </c>
      <c r="K1015" s="16">
        <v>18.23</v>
      </c>
    </row>
    <row r="1016" spans="1:11" ht="14.15" customHeight="1" x14ac:dyDescent="0.3">
      <c r="A1016" s="48">
        <v>693</v>
      </c>
      <c r="B1016" s="48" t="s">
        <v>134</v>
      </c>
      <c r="C1016" s="48" t="s">
        <v>112</v>
      </c>
      <c r="D1016" s="11">
        <v>2017</v>
      </c>
      <c r="E1016" s="12">
        <v>29.13</v>
      </c>
      <c r="F1016" s="12">
        <v>0</v>
      </c>
      <c r="G1016" s="13">
        <v>0</v>
      </c>
      <c r="H1016" s="12">
        <v>2.27</v>
      </c>
      <c r="I1016" s="13">
        <v>0</v>
      </c>
      <c r="J1016" s="14">
        <v>0.51</v>
      </c>
      <c r="K1016" s="16">
        <v>26.35</v>
      </c>
    </row>
    <row r="1017" spans="1:11" ht="15" customHeight="1" x14ac:dyDescent="0.3">
      <c r="A1017" s="48">
        <v>693</v>
      </c>
      <c r="B1017" s="48" t="s">
        <v>134</v>
      </c>
      <c r="C1017" s="48" t="s">
        <v>112</v>
      </c>
      <c r="D1017" s="11">
        <v>2018</v>
      </c>
      <c r="E1017" s="12">
        <v>70.95</v>
      </c>
      <c r="F1017" s="12">
        <v>0</v>
      </c>
      <c r="G1017" s="13">
        <v>0</v>
      </c>
      <c r="H1017" s="12">
        <v>4.75</v>
      </c>
      <c r="I1017" s="13">
        <v>0</v>
      </c>
      <c r="J1017" s="14">
        <v>19.28</v>
      </c>
      <c r="K1017" s="16">
        <v>46.92</v>
      </c>
    </row>
    <row r="1018" spans="1:11" ht="15" customHeight="1" x14ac:dyDescent="0.3">
      <c r="A1018" s="48">
        <v>693</v>
      </c>
      <c r="B1018" s="48" t="s">
        <v>134</v>
      </c>
      <c r="C1018" s="48" t="s">
        <v>112</v>
      </c>
      <c r="D1018" s="11">
        <v>2019</v>
      </c>
      <c r="E1018" s="12">
        <v>268.14</v>
      </c>
      <c r="F1018" s="12">
        <v>0</v>
      </c>
      <c r="G1018" s="21">
        <v>-25.02</v>
      </c>
      <c r="H1018" s="12">
        <v>34.75</v>
      </c>
      <c r="I1018" s="21">
        <v>-0.09</v>
      </c>
      <c r="J1018" s="14">
        <v>12.23</v>
      </c>
      <c r="K1018" s="16">
        <v>196.23</v>
      </c>
    </row>
    <row r="1019" spans="1:11" ht="14.15" customHeight="1" x14ac:dyDescent="0.3">
      <c r="A1019" s="48">
        <v>693</v>
      </c>
      <c r="B1019" s="48" t="s">
        <v>134</v>
      </c>
      <c r="C1019" s="48" t="s">
        <v>112</v>
      </c>
      <c r="D1019" s="11">
        <v>2020</v>
      </c>
      <c r="E1019" s="12">
        <v>406.22</v>
      </c>
      <c r="F1019" s="12">
        <v>0</v>
      </c>
      <c r="G1019" s="21">
        <v>-93.46</v>
      </c>
      <c r="H1019" s="12">
        <v>26.62</v>
      </c>
      <c r="I1019" s="13">
        <v>0.2</v>
      </c>
      <c r="J1019" s="14">
        <v>6.79</v>
      </c>
      <c r="K1019" s="16">
        <v>279.14999999999998</v>
      </c>
    </row>
    <row r="1020" spans="1:11" ht="15" customHeight="1" x14ac:dyDescent="0.3">
      <c r="A1020" s="48">
        <v>693</v>
      </c>
      <c r="B1020" s="48" t="s">
        <v>134</v>
      </c>
      <c r="C1020" s="48" t="s">
        <v>112</v>
      </c>
      <c r="D1020" s="11">
        <v>2021</v>
      </c>
      <c r="E1020" s="17">
        <v>1361.52</v>
      </c>
      <c r="F1020" s="12">
        <v>0</v>
      </c>
      <c r="G1020" s="21">
        <v>-228.35</v>
      </c>
      <c r="H1020" s="12">
        <v>533.83000000000004</v>
      </c>
      <c r="I1020" s="21">
        <v>-2.46</v>
      </c>
      <c r="J1020" s="14">
        <v>10.02</v>
      </c>
      <c r="K1020" s="16">
        <v>591.78</v>
      </c>
    </row>
    <row r="1021" spans="1:11" ht="14.15" customHeight="1" x14ac:dyDescent="0.3">
      <c r="A1021" s="48">
        <v>693</v>
      </c>
      <c r="B1021" s="48" t="s">
        <v>134</v>
      </c>
      <c r="C1021" s="48" t="s">
        <v>112</v>
      </c>
      <c r="D1021" s="11">
        <v>2022</v>
      </c>
      <c r="E1021" s="17">
        <v>3857.65</v>
      </c>
      <c r="F1021" s="12">
        <v>0</v>
      </c>
      <c r="G1021" s="21">
        <v>-193.99</v>
      </c>
      <c r="H1021" s="17">
        <v>1613.21</v>
      </c>
      <c r="I1021" s="13">
        <v>0.1</v>
      </c>
      <c r="J1021" s="14">
        <v>8.1199999999999992</v>
      </c>
      <c r="K1021" s="18">
        <v>2042.23</v>
      </c>
    </row>
    <row r="1022" spans="1:11" ht="15" customHeight="1" x14ac:dyDescent="0.3">
      <c r="A1022" s="48">
        <v>693</v>
      </c>
      <c r="B1022" s="48" t="s">
        <v>134</v>
      </c>
      <c r="C1022" s="48" t="s">
        <v>112</v>
      </c>
      <c r="D1022" s="11">
        <v>2023</v>
      </c>
      <c r="E1022" s="17">
        <v>8312.49</v>
      </c>
      <c r="F1022" s="12">
        <v>10.16</v>
      </c>
      <c r="G1022" s="21">
        <v>-354.9</v>
      </c>
      <c r="H1022" s="17">
        <v>2800.39</v>
      </c>
      <c r="I1022" s="13">
        <v>0.13</v>
      </c>
      <c r="J1022" s="14">
        <v>9.9700000000000006</v>
      </c>
      <c r="K1022" s="18">
        <v>5157.26</v>
      </c>
    </row>
    <row r="1023" spans="1:11" ht="14.15" customHeight="1" x14ac:dyDescent="0.3">
      <c r="A1023" s="48">
        <v>693</v>
      </c>
      <c r="B1023" s="48" t="s">
        <v>134</v>
      </c>
      <c r="C1023" s="48" t="s">
        <v>112</v>
      </c>
      <c r="D1023" s="11">
        <v>2024</v>
      </c>
      <c r="E1023" s="17">
        <v>28446.66</v>
      </c>
      <c r="F1023" s="12">
        <v>0</v>
      </c>
      <c r="G1023" s="20">
        <v>-2064.6999999999998</v>
      </c>
      <c r="H1023" s="17">
        <v>17244.689999999999</v>
      </c>
      <c r="I1023" s="21">
        <v>-13.1</v>
      </c>
      <c r="J1023" s="14">
        <v>12.34</v>
      </c>
      <c r="K1023" s="18">
        <v>9138.0300000000007</v>
      </c>
    </row>
    <row r="1024" spans="1:11" ht="15" customHeight="1" x14ac:dyDescent="0.3">
      <c r="A1024" s="48">
        <v>693</v>
      </c>
      <c r="B1024" s="48" t="s">
        <v>134</v>
      </c>
      <c r="C1024" s="48" t="s">
        <v>112</v>
      </c>
      <c r="D1024" s="11">
        <v>2025</v>
      </c>
      <c r="E1024" s="17">
        <v>2890757.99</v>
      </c>
      <c r="F1024" s="12">
        <v>943.37</v>
      </c>
      <c r="G1024" s="20">
        <v>-3111.85</v>
      </c>
      <c r="H1024" s="17">
        <v>2783507.01</v>
      </c>
      <c r="I1024" s="49">
        <v>73864.53</v>
      </c>
      <c r="J1024" s="14">
        <v>14.03</v>
      </c>
      <c r="K1024" s="18">
        <v>31203.94</v>
      </c>
    </row>
    <row r="1025" spans="1:11" ht="15" customHeight="1" x14ac:dyDescent="0.3">
      <c r="A1025" s="48">
        <v>694</v>
      </c>
      <c r="B1025" s="48" t="s">
        <v>135</v>
      </c>
      <c r="C1025" s="48" t="s">
        <v>112</v>
      </c>
      <c r="D1025" s="11">
        <v>2022</v>
      </c>
      <c r="E1025" s="12">
        <v>230.02</v>
      </c>
      <c r="F1025" s="12">
        <v>0</v>
      </c>
      <c r="G1025" s="21">
        <v>-11.57</v>
      </c>
      <c r="H1025" s="12">
        <v>96.22</v>
      </c>
      <c r="I1025" s="13">
        <v>0.02</v>
      </c>
      <c r="J1025" s="14">
        <v>0.48</v>
      </c>
      <c r="K1025" s="16">
        <v>121.73</v>
      </c>
    </row>
    <row r="1026" spans="1:11" ht="15" customHeight="1" x14ac:dyDescent="0.3">
      <c r="A1026" s="48">
        <v>694</v>
      </c>
      <c r="B1026" s="48" t="s">
        <v>135</v>
      </c>
      <c r="C1026" s="48" t="s">
        <v>112</v>
      </c>
      <c r="D1026" s="11">
        <v>2023</v>
      </c>
      <c r="E1026" s="17">
        <v>4007.33</v>
      </c>
      <c r="F1026" s="12">
        <v>4.9000000000000004</v>
      </c>
      <c r="G1026" s="21">
        <v>-171.1</v>
      </c>
      <c r="H1026" s="17">
        <v>1350.02</v>
      </c>
      <c r="I1026" s="13">
        <v>0.09</v>
      </c>
      <c r="J1026" s="14">
        <v>4.8</v>
      </c>
      <c r="K1026" s="18">
        <v>2486.2199999999998</v>
      </c>
    </row>
    <row r="1027" spans="1:11" ht="15" customHeight="1" x14ac:dyDescent="0.3">
      <c r="A1027" s="48">
        <v>694</v>
      </c>
      <c r="B1027" s="48" t="s">
        <v>135</v>
      </c>
      <c r="C1027" s="48" t="s">
        <v>112</v>
      </c>
      <c r="D1027" s="11">
        <v>2024</v>
      </c>
      <c r="E1027" s="17">
        <v>21451.38</v>
      </c>
      <c r="F1027" s="12">
        <v>0</v>
      </c>
      <c r="G1027" s="20">
        <v>-1556.98</v>
      </c>
      <c r="H1027" s="17">
        <v>13004.08</v>
      </c>
      <c r="I1027" s="21">
        <v>-9.9</v>
      </c>
      <c r="J1027" s="14">
        <v>9.3000000000000007</v>
      </c>
      <c r="K1027" s="18">
        <v>6890.92</v>
      </c>
    </row>
    <row r="1028" spans="1:11" ht="14.15" customHeight="1" x14ac:dyDescent="0.3">
      <c r="A1028" s="48">
        <v>694</v>
      </c>
      <c r="B1028" s="48" t="s">
        <v>135</v>
      </c>
      <c r="C1028" s="48" t="s">
        <v>112</v>
      </c>
      <c r="D1028" s="11">
        <v>2025</v>
      </c>
      <c r="E1028" s="17">
        <v>3328604.65</v>
      </c>
      <c r="F1028" s="17">
        <v>1086.25</v>
      </c>
      <c r="G1028" s="20">
        <v>-3583.16</v>
      </c>
      <c r="H1028" s="17">
        <v>3205108.98</v>
      </c>
      <c r="I1028" s="49">
        <v>85052.33</v>
      </c>
      <c r="J1028" s="14">
        <v>16.16</v>
      </c>
      <c r="K1028" s="18">
        <v>35930.269999999997</v>
      </c>
    </row>
    <row r="1029" spans="1:11" ht="15" customHeight="1" x14ac:dyDescent="0.3">
      <c r="A1029" s="48">
        <v>695</v>
      </c>
      <c r="B1029" s="48" t="s">
        <v>136</v>
      </c>
      <c r="C1029" s="48" t="s">
        <v>112</v>
      </c>
      <c r="D1029" s="11">
        <v>2008</v>
      </c>
      <c r="E1029" s="12">
        <v>1.2</v>
      </c>
      <c r="F1029" s="12">
        <v>0</v>
      </c>
      <c r="G1029" s="13">
        <v>0</v>
      </c>
      <c r="H1029" s="12">
        <v>0.16</v>
      </c>
      <c r="I1029" s="13">
        <v>0</v>
      </c>
      <c r="J1029" s="14">
        <v>0.24</v>
      </c>
      <c r="K1029" s="16">
        <v>0.8</v>
      </c>
    </row>
    <row r="1030" spans="1:11" ht="15" customHeight="1" x14ac:dyDescent="0.3">
      <c r="A1030" s="48">
        <v>695</v>
      </c>
      <c r="B1030" s="48" t="s">
        <v>136</v>
      </c>
      <c r="C1030" s="48" t="s">
        <v>112</v>
      </c>
      <c r="D1030" s="11">
        <v>2010</v>
      </c>
      <c r="E1030" s="12">
        <v>2.2799999999999998</v>
      </c>
      <c r="F1030" s="12">
        <v>0</v>
      </c>
      <c r="G1030" s="13">
        <v>0</v>
      </c>
      <c r="H1030" s="12">
        <v>0.2</v>
      </c>
      <c r="I1030" s="13">
        <v>0</v>
      </c>
      <c r="J1030" s="14">
        <v>0.05</v>
      </c>
      <c r="K1030" s="16">
        <v>2.0299999999999998</v>
      </c>
    </row>
    <row r="1031" spans="1:11" ht="15" customHeight="1" x14ac:dyDescent="0.3">
      <c r="A1031" s="48">
        <v>695</v>
      </c>
      <c r="B1031" s="48" t="s">
        <v>136</v>
      </c>
      <c r="C1031" s="48" t="s">
        <v>112</v>
      </c>
      <c r="D1031" s="11">
        <v>2011</v>
      </c>
      <c r="E1031" s="12">
        <v>5.49</v>
      </c>
      <c r="F1031" s="12">
        <v>0</v>
      </c>
      <c r="G1031" s="13">
        <v>0</v>
      </c>
      <c r="H1031" s="12">
        <v>0.25</v>
      </c>
      <c r="I1031" s="13">
        <v>0</v>
      </c>
      <c r="J1031" s="14">
        <v>0.05</v>
      </c>
      <c r="K1031" s="16">
        <v>5.19</v>
      </c>
    </row>
    <row r="1032" spans="1:11" ht="14.15" customHeight="1" x14ac:dyDescent="0.3">
      <c r="A1032" s="48">
        <v>695</v>
      </c>
      <c r="B1032" s="48" t="s">
        <v>136</v>
      </c>
      <c r="C1032" s="48" t="s">
        <v>112</v>
      </c>
      <c r="D1032" s="11">
        <v>2012</v>
      </c>
      <c r="E1032" s="12">
        <v>3.13</v>
      </c>
      <c r="F1032" s="12">
        <v>0</v>
      </c>
      <c r="G1032" s="13">
        <v>0</v>
      </c>
      <c r="H1032" s="12">
        <v>0</v>
      </c>
      <c r="I1032" s="13">
        <v>0</v>
      </c>
      <c r="J1032" s="14">
        <v>0.05</v>
      </c>
      <c r="K1032" s="16">
        <v>3.08</v>
      </c>
    </row>
    <row r="1033" spans="1:11" ht="15" customHeight="1" x14ac:dyDescent="0.3">
      <c r="A1033" s="48">
        <v>695</v>
      </c>
      <c r="B1033" s="48" t="s">
        <v>136</v>
      </c>
      <c r="C1033" s="48" t="s">
        <v>112</v>
      </c>
      <c r="D1033" s="11">
        <v>2013</v>
      </c>
      <c r="E1033" s="12">
        <v>3.76</v>
      </c>
      <c r="F1033" s="12">
        <v>0</v>
      </c>
      <c r="G1033" s="13">
        <v>0</v>
      </c>
      <c r="H1033" s="12">
        <v>0</v>
      </c>
      <c r="I1033" s="13">
        <v>0</v>
      </c>
      <c r="J1033" s="14">
        <v>0.06</v>
      </c>
      <c r="K1033" s="16">
        <v>3.7</v>
      </c>
    </row>
    <row r="1034" spans="1:11" ht="14.15" customHeight="1" x14ac:dyDescent="0.3">
      <c r="A1034" s="48">
        <v>695</v>
      </c>
      <c r="B1034" s="48" t="s">
        <v>136</v>
      </c>
      <c r="C1034" s="48" t="s">
        <v>112</v>
      </c>
      <c r="D1034" s="11">
        <v>2014</v>
      </c>
      <c r="E1034" s="12">
        <v>6.76</v>
      </c>
      <c r="F1034" s="12">
        <v>0</v>
      </c>
      <c r="G1034" s="13">
        <v>0</v>
      </c>
      <c r="H1034" s="12">
        <v>0.61</v>
      </c>
      <c r="I1034" s="13">
        <v>0</v>
      </c>
      <c r="J1034" s="14">
        <v>7.0000000000000007E-2</v>
      </c>
      <c r="K1034" s="16">
        <v>6.08</v>
      </c>
    </row>
    <row r="1035" spans="1:11" ht="15" customHeight="1" x14ac:dyDescent="0.3">
      <c r="A1035" s="48">
        <v>695</v>
      </c>
      <c r="B1035" s="48" t="s">
        <v>136</v>
      </c>
      <c r="C1035" s="48" t="s">
        <v>112</v>
      </c>
      <c r="D1035" s="11">
        <v>2015</v>
      </c>
      <c r="E1035" s="12">
        <v>5.93</v>
      </c>
      <c r="F1035" s="12">
        <v>0</v>
      </c>
      <c r="G1035" s="13">
        <v>0</v>
      </c>
      <c r="H1035" s="12">
        <v>0.83</v>
      </c>
      <c r="I1035" s="13">
        <v>0</v>
      </c>
      <c r="J1035" s="14">
        <v>0.14000000000000001</v>
      </c>
      <c r="K1035" s="16">
        <v>4.96</v>
      </c>
    </row>
    <row r="1036" spans="1:11" ht="14.15" customHeight="1" x14ac:dyDescent="0.3">
      <c r="A1036" s="48">
        <v>695</v>
      </c>
      <c r="B1036" s="48" t="s">
        <v>136</v>
      </c>
      <c r="C1036" s="48" t="s">
        <v>112</v>
      </c>
      <c r="D1036" s="11">
        <v>2016</v>
      </c>
      <c r="E1036" s="12">
        <v>16.34</v>
      </c>
      <c r="F1036" s="12">
        <v>0</v>
      </c>
      <c r="G1036" s="13">
        <v>0</v>
      </c>
      <c r="H1036" s="12">
        <v>1.4</v>
      </c>
      <c r="I1036" s="13">
        <v>0</v>
      </c>
      <c r="J1036" s="14">
        <v>4.18</v>
      </c>
      <c r="K1036" s="16">
        <v>10.76</v>
      </c>
    </row>
    <row r="1037" spans="1:11" ht="15" customHeight="1" x14ac:dyDescent="0.3">
      <c r="A1037" s="48">
        <v>695</v>
      </c>
      <c r="B1037" s="48" t="s">
        <v>136</v>
      </c>
      <c r="C1037" s="48" t="s">
        <v>112</v>
      </c>
      <c r="D1037" s="11">
        <v>2017</v>
      </c>
      <c r="E1037" s="12">
        <v>23.68</v>
      </c>
      <c r="F1037" s="12">
        <v>0</v>
      </c>
      <c r="G1037" s="13">
        <v>0</v>
      </c>
      <c r="H1037" s="12">
        <v>1.85</v>
      </c>
      <c r="I1037" s="13">
        <v>0</v>
      </c>
      <c r="J1037" s="14">
        <v>0.41</v>
      </c>
      <c r="K1037" s="16">
        <v>21.42</v>
      </c>
    </row>
    <row r="1038" spans="1:11" ht="14.15" customHeight="1" x14ac:dyDescent="0.3">
      <c r="A1038" s="48">
        <v>695</v>
      </c>
      <c r="B1038" s="48" t="s">
        <v>136</v>
      </c>
      <c r="C1038" s="48" t="s">
        <v>112</v>
      </c>
      <c r="D1038" s="11">
        <v>2018</v>
      </c>
      <c r="E1038" s="12">
        <v>75.62</v>
      </c>
      <c r="F1038" s="12">
        <v>0</v>
      </c>
      <c r="G1038" s="13">
        <v>0</v>
      </c>
      <c r="H1038" s="12">
        <v>5.0599999999999996</v>
      </c>
      <c r="I1038" s="13">
        <v>0</v>
      </c>
      <c r="J1038" s="14">
        <v>20.54</v>
      </c>
      <c r="K1038" s="16">
        <v>50.02</v>
      </c>
    </row>
    <row r="1039" spans="1:11" ht="15" customHeight="1" x14ac:dyDescent="0.3">
      <c r="A1039" s="48">
        <v>695</v>
      </c>
      <c r="B1039" s="48" t="s">
        <v>136</v>
      </c>
      <c r="C1039" s="48" t="s">
        <v>112</v>
      </c>
      <c r="D1039" s="11">
        <v>2019</v>
      </c>
      <c r="E1039" s="12">
        <v>147.83000000000001</v>
      </c>
      <c r="F1039" s="12">
        <v>0</v>
      </c>
      <c r="G1039" s="21">
        <v>-13.79</v>
      </c>
      <c r="H1039" s="12">
        <v>19.16</v>
      </c>
      <c r="I1039" s="21">
        <v>-0.05</v>
      </c>
      <c r="J1039" s="14">
        <v>6.74</v>
      </c>
      <c r="K1039" s="16">
        <v>108.19</v>
      </c>
    </row>
    <row r="1040" spans="1:11" ht="15" customHeight="1" x14ac:dyDescent="0.3">
      <c r="A1040" s="48">
        <v>695</v>
      </c>
      <c r="B1040" s="48" t="s">
        <v>136</v>
      </c>
      <c r="C1040" s="48" t="s">
        <v>112</v>
      </c>
      <c r="D1040" s="11">
        <v>2020</v>
      </c>
      <c r="E1040" s="12">
        <v>199.1</v>
      </c>
      <c r="F1040" s="12">
        <v>0</v>
      </c>
      <c r="G1040" s="21">
        <v>-45.8</v>
      </c>
      <c r="H1040" s="12">
        <v>13.06</v>
      </c>
      <c r="I1040" s="13">
        <v>0.1</v>
      </c>
      <c r="J1040" s="14">
        <v>3.33</v>
      </c>
      <c r="K1040" s="16">
        <v>136.81</v>
      </c>
    </row>
    <row r="1041" spans="1:11" ht="14.15" customHeight="1" x14ac:dyDescent="0.3">
      <c r="A1041" s="48">
        <v>695</v>
      </c>
      <c r="B1041" s="48" t="s">
        <v>136</v>
      </c>
      <c r="C1041" s="48" t="s">
        <v>112</v>
      </c>
      <c r="D1041" s="11">
        <v>2021</v>
      </c>
      <c r="E1041" s="12">
        <v>555.76</v>
      </c>
      <c r="F1041" s="12">
        <v>0</v>
      </c>
      <c r="G1041" s="21">
        <v>-93.2</v>
      </c>
      <c r="H1041" s="12">
        <v>217.9</v>
      </c>
      <c r="I1041" s="21">
        <v>-1</v>
      </c>
      <c r="J1041" s="14">
        <v>4.09</v>
      </c>
      <c r="K1041" s="16">
        <v>241.57</v>
      </c>
    </row>
    <row r="1042" spans="1:11" ht="15" customHeight="1" x14ac:dyDescent="0.3">
      <c r="A1042" s="48">
        <v>695</v>
      </c>
      <c r="B1042" s="48" t="s">
        <v>136</v>
      </c>
      <c r="C1042" s="48" t="s">
        <v>112</v>
      </c>
      <c r="D1042" s="11">
        <v>2022</v>
      </c>
      <c r="E1042" s="17">
        <v>1366.61</v>
      </c>
      <c r="F1042" s="12">
        <v>0</v>
      </c>
      <c r="G1042" s="21">
        <v>-68.72</v>
      </c>
      <c r="H1042" s="12">
        <v>571.49</v>
      </c>
      <c r="I1042" s="13">
        <v>0.03</v>
      </c>
      <c r="J1042" s="14">
        <v>2.88</v>
      </c>
      <c r="K1042" s="16">
        <v>723.49</v>
      </c>
    </row>
    <row r="1043" spans="1:11" ht="14.15" customHeight="1" x14ac:dyDescent="0.3">
      <c r="A1043" s="48">
        <v>695</v>
      </c>
      <c r="B1043" s="48" t="s">
        <v>136</v>
      </c>
      <c r="C1043" s="48" t="s">
        <v>112</v>
      </c>
      <c r="D1043" s="11">
        <v>2023</v>
      </c>
      <c r="E1043" s="17">
        <v>2546.31</v>
      </c>
      <c r="F1043" s="12">
        <v>3.11</v>
      </c>
      <c r="G1043" s="21">
        <v>-108.71</v>
      </c>
      <c r="H1043" s="12">
        <v>857.81</v>
      </c>
      <c r="I1043" s="13">
        <v>0.05</v>
      </c>
      <c r="J1043" s="14">
        <v>3.06</v>
      </c>
      <c r="K1043" s="18">
        <v>1579.79</v>
      </c>
    </row>
    <row r="1044" spans="1:11" ht="15" customHeight="1" x14ac:dyDescent="0.3">
      <c r="A1044" s="48">
        <v>695</v>
      </c>
      <c r="B1044" s="48" t="s">
        <v>136</v>
      </c>
      <c r="C1044" s="48" t="s">
        <v>112</v>
      </c>
      <c r="D1044" s="11">
        <v>2024</v>
      </c>
      <c r="E1044" s="17">
        <v>8825.83</v>
      </c>
      <c r="F1044" s="12">
        <v>0</v>
      </c>
      <c r="G1044" s="21">
        <v>-640.59</v>
      </c>
      <c r="H1044" s="17">
        <v>5350.32</v>
      </c>
      <c r="I1044" s="21">
        <v>-4.05</v>
      </c>
      <c r="J1044" s="14">
        <v>3.82</v>
      </c>
      <c r="K1044" s="18">
        <v>2835.15</v>
      </c>
    </row>
    <row r="1045" spans="1:11" ht="14.15" customHeight="1" x14ac:dyDescent="0.3">
      <c r="A1045" s="48">
        <v>695</v>
      </c>
      <c r="B1045" s="48" t="s">
        <v>136</v>
      </c>
      <c r="C1045" s="48" t="s">
        <v>112</v>
      </c>
      <c r="D1045" s="11">
        <v>2025</v>
      </c>
      <c r="E1045" s="17">
        <v>916126.19</v>
      </c>
      <c r="F1045" s="12">
        <v>298.95999999999998</v>
      </c>
      <c r="G1045" s="21">
        <v>-986.19</v>
      </c>
      <c r="H1045" s="17">
        <v>882136.69</v>
      </c>
      <c r="I1045" s="49">
        <v>23408.82</v>
      </c>
      <c r="J1045" s="14">
        <v>4.4400000000000004</v>
      </c>
      <c r="K1045" s="18">
        <v>9889.01</v>
      </c>
    </row>
    <row r="1046" spans="1:11" ht="15" customHeight="1" x14ac:dyDescent="0.3">
      <c r="A1046" s="48">
        <v>696</v>
      </c>
      <c r="B1046" s="48" t="s">
        <v>137</v>
      </c>
      <c r="C1046" s="48" t="s">
        <v>112</v>
      </c>
      <c r="D1046" s="11">
        <v>1983</v>
      </c>
      <c r="E1046" s="12">
        <v>0.02</v>
      </c>
      <c r="F1046" s="12">
        <v>0</v>
      </c>
      <c r="G1046" s="13">
        <v>0</v>
      </c>
      <c r="H1046" s="12">
        <v>0.02</v>
      </c>
      <c r="I1046" s="13">
        <v>0</v>
      </c>
      <c r="J1046" s="14">
        <v>0</v>
      </c>
      <c r="K1046" s="16">
        <v>0</v>
      </c>
    </row>
    <row r="1047" spans="1:11" ht="15" customHeight="1" x14ac:dyDescent="0.3">
      <c r="A1047" s="48">
        <v>696</v>
      </c>
      <c r="B1047" s="48" t="s">
        <v>137</v>
      </c>
      <c r="C1047" s="48" t="s">
        <v>112</v>
      </c>
      <c r="D1047" s="11">
        <v>1984</v>
      </c>
      <c r="E1047" s="12">
        <v>0.09</v>
      </c>
      <c r="F1047" s="12">
        <v>0</v>
      </c>
      <c r="G1047" s="13">
        <v>0</v>
      </c>
      <c r="H1047" s="12">
        <v>0.09</v>
      </c>
      <c r="I1047" s="13">
        <v>0</v>
      </c>
      <c r="J1047" s="14">
        <v>0</v>
      </c>
      <c r="K1047" s="16">
        <v>0</v>
      </c>
    </row>
    <row r="1048" spans="1:11" ht="15" customHeight="1" x14ac:dyDescent="0.3">
      <c r="A1048" s="48">
        <v>696</v>
      </c>
      <c r="B1048" s="48" t="s">
        <v>137</v>
      </c>
      <c r="C1048" s="48" t="s">
        <v>112</v>
      </c>
      <c r="D1048" s="11">
        <v>1985</v>
      </c>
      <c r="E1048" s="12">
        <v>0.12</v>
      </c>
      <c r="F1048" s="12">
        <v>0</v>
      </c>
      <c r="G1048" s="13">
        <v>0</v>
      </c>
      <c r="H1048" s="12">
        <v>0.09</v>
      </c>
      <c r="I1048" s="13">
        <v>0</v>
      </c>
      <c r="J1048" s="14">
        <v>0</v>
      </c>
      <c r="K1048" s="16">
        <v>0.03</v>
      </c>
    </row>
    <row r="1049" spans="1:11" ht="14.15" customHeight="1" x14ac:dyDescent="0.3">
      <c r="A1049" s="48">
        <v>696</v>
      </c>
      <c r="B1049" s="48" t="s">
        <v>137</v>
      </c>
      <c r="C1049" s="48" t="s">
        <v>112</v>
      </c>
      <c r="D1049" s="11">
        <v>1986</v>
      </c>
      <c r="E1049" s="12">
        <v>0.13</v>
      </c>
      <c r="F1049" s="12">
        <v>0</v>
      </c>
      <c r="G1049" s="13">
        <v>0</v>
      </c>
      <c r="H1049" s="12">
        <v>0.09</v>
      </c>
      <c r="I1049" s="13">
        <v>0</v>
      </c>
      <c r="J1049" s="14">
        <v>0</v>
      </c>
      <c r="K1049" s="16">
        <v>0.04</v>
      </c>
    </row>
    <row r="1050" spans="1:11" ht="15" customHeight="1" x14ac:dyDescent="0.3">
      <c r="A1050" s="48">
        <v>696</v>
      </c>
      <c r="B1050" s="48" t="s">
        <v>137</v>
      </c>
      <c r="C1050" s="48" t="s">
        <v>112</v>
      </c>
      <c r="D1050" s="11">
        <v>1987</v>
      </c>
      <c r="E1050" s="12">
        <v>0.17</v>
      </c>
      <c r="F1050" s="12">
        <v>0</v>
      </c>
      <c r="G1050" s="13">
        <v>0</v>
      </c>
      <c r="H1050" s="12">
        <v>0.12</v>
      </c>
      <c r="I1050" s="13">
        <v>0</v>
      </c>
      <c r="J1050" s="14">
        <v>0</v>
      </c>
      <c r="K1050" s="16">
        <v>0.05</v>
      </c>
    </row>
    <row r="1051" spans="1:11" ht="14.15" customHeight="1" x14ac:dyDescent="0.3">
      <c r="A1051" s="48">
        <v>696</v>
      </c>
      <c r="B1051" s="48" t="s">
        <v>137</v>
      </c>
      <c r="C1051" s="48" t="s">
        <v>112</v>
      </c>
      <c r="D1051" s="11">
        <v>1988</v>
      </c>
      <c r="E1051" s="12">
        <v>0.06</v>
      </c>
      <c r="F1051" s="12">
        <v>0</v>
      </c>
      <c r="G1051" s="13">
        <v>0</v>
      </c>
      <c r="H1051" s="12">
        <v>0</v>
      </c>
      <c r="I1051" s="13">
        <v>0</v>
      </c>
      <c r="J1051" s="14">
        <v>0</v>
      </c>
      <c r="K1051" s="16">
        <v>0.06</v>
      </c>
    </row>
    <row r="1052" spans="1:11" ht="15" customHeight="1" x14ac:dyDescent="0.3">
      <c r="A1052" s="48">
        <v>696</v>
      </c>
      <c r="B1052" s="48" t="s">
        <v>137</v>
      </c>
      <c r="C1052" s="48" t="s">
        <v>112</v>
      </c>
      <c r="D1052" s="11">
        <v>1989</v>
      </c>
      <c r="E1052" s="12">
        <v>0.05</v>
      </c>
      <c r="F1052" s="12">
        <v>0</v>
      </c>
      <c r="G1052" s="13">
        <v>0</v>
      </c>
      <c r="H1052" s="12">
        <v>0</v>
      </c>
      <c r="I1052" s="13">
        <v>0</v>
      </c>
      <c r="J1052" s="14">
        <v>0</v>
      </c>
      <c r="K1052" s="16">
        <v>0.05</v>
      </c>
    </row>
    <row r="1053" spans="1:11" ht="14.15" customHeight="1" x14ac:dyDescent="0.3">
      <c r="A1053" s="48">
        <v>696</v>
      </c>
      <c r="B1053" s="48" t="s">
        <v>137</v>
      </c>
      <c r="C1053" s="48" t="s">
        <v>112</v>
      </c>
      <c r="D1053" s="11">
        <v>1990</v>
      </c>
      <c r="E1053" s="12">
        <v>0.05</v>
      </c>
      <c r="F1053" s="12">
        <v>0</v>
      </c>
      <c r="G1053" s="13">
        <v>0</v>
      </c>
      <c r="H1053" s="12">
        <v>0</v>
      </c>
      <c r="I1053" s="13">
        <v>0</v>
      </c>
      <c r="J1053" s="14">
        <v>0</v>
      </c>
      <c r="K1053" s="16">
        <v>0.05</v>
      </c>
    </row>
    <row r="1054" spans="1:11" ht="15" customHeight="1" x14ac:dyDescent="0.3">
      <c r="A1054" s="48">
        <v>696</v>
      </c>
      <c r="B1054" s="48" t="s">
        <v>137</v>
      </c>
      <c r="C1054" s="48" t="s">
        <v>112</v>
      </c>
      <c r="D1054" s="11">
        <v>1991</v>
      </c>
      <c r="E1054" s="12">
        <v>0.05</v>
      </c>
      <c r="F1054" s="12">
        <v>0</v>
      </c>
      <c r="G1054" s="13">
        <v>0</v>
      </c>
      <c r="H1054" s="12">
        <v>0</v>
      </c>
      <c r="I1054" s="13">
        <v>0</v>
      </c>
      <c r="J1054" s="14">
        <v>0</v>
      </c>
      <c r="K1054" s="16">
        <v>0.05</v>
      </c>
    </row>
    <row r="1055" spans="1:11" ht="14.15" customHeight="1" x14ac:dyDescent="0.3">
      <c r="A1055" s="48">
        <v>696</v>
      </c>
      <c r="B1055" s="48" t="s">
        <v>137</v>
      </c>
      <c r="C1055" s="48" t="s">
        <v>112</v>
      </c>
      <c r="D1055" s="11">
        <v>1992</v>
      </c>
      <c r="E1055" s="12">
        <v>0.04</v>
      </c>
      <c r="F1055" s="12">
        <v>0</v>
      </c>
      <c r="G1055" s="13">
        <v>0</v>
      </c>
      <c r="H1055" s="12">
        <v>0</v>
      </c>
      <c r="I1055" s="13">
        <v>0</v>
      </c>
      <c r="J1055" s="14">
        <v>0</v>
      </c>
      <c r="K1055" s="16">
        <v>0.04</v>
      </c>
    </row>
    <row r="1056" spans="1:11" ht="15" customHeight="1" x14ac:dyDescent="0.3">
      <c r="A1056" s="48">
        <v>696</v>
      </c>
      <c r="B1056" s="48" t="s">
        <v>137</v>
      </c>
      <c r="C1056" s="48" t="s">
        <v>112</v>
      </c>
      <c r="D1056" s="11">
        <v>1993</v>
      </c>
      <c r="E1056" s="12">
        <v>0.04</v>
      </c>
      <c r="F1056" s="12">
        <v>0</v>
      </c>
      <c r="G1056" s="13">
        <v>0</v>
      </c>
      <c r="H1056" s="12">
        <v>0</v>
      </c>
      <c r="I1056" s="13">
        <v>0</v>
      </c>
      <c r="J1056" s="14">
        <v>0</v>
      </c>
      <c r="K1056" s="16">
        <v>0.04</v>
      </c>
    </row>
    <row r="1057" spans="1:11" ht="15" customHeight="1" x14ac:dyDescent="0.3">
      <c r="A1057" s="48">
        <v>696</v>
      </c>
      <c r="B1057" s="48" t="s">
        <v>137</v>
      </c>
      <c r="C1057" s="48" t="s">
        <v>112</v>
      </c>
      <c r="D1057" s="11">
        <v>1994</v>
      </c>
      <c r="E1057" s="12">
        <v>0.03</v>
      </c>
      <c r="F1057" s="12">
        <v>0</v>
      </c>
      <c r="G1057" s="13">
        <v>0</v>
      </c>
      <c r="H1057" s="12">
        <v>0</v>
      </c>
      <c r="I1057" s="13">
        <v>0</v>
      </c>
      <c r="J1057" s="14">
        <v>0</v>
      </c>
      <c r="K1057" s="16">
        <v>0.03</v>
      </c>
    </row>
    <row r="1058" spans="1:11" ht="14.15" customHeight="1" x14ac:dyDescent="0.3">
      <c r="A1058" s="48">
        <v>696</v>
      </c>
      <c r="B1058" s="48" t="s">
        <v>137</v>
      </c>
      <c r="C1058" s="48" t="s">
        <v>112</v>
      </c>
      <c r="D1058" s="11">
        <v>1995</v>
      </c>
      <c r="E1058" s="12">
        <v>0.11</v>
      </c>
      <c r="F1058" s="12">
        <v>0</v>
      </c>
      <c r="G1058" s="13">
        <v>0</v>
      </c>
      <c r="H1058" s="12">
        <v>0</v>
      </c>
      <c r="I1058" s="13">
        <v>0</v>
      </c>
      <c r="J1058" s="14">
        <v>0</v>
      </c>
      <c r="K1058" s="16">
        <v>0.11</v>
      </c>
    </row>
    <row r="1059" spans="1:11" ht="15" customHeight="1" x14ac:dyDescent="0.3">
      <c r="A1059" s="48">
        <v>696</v>
      </c>
      <c r="B1059" s="48" t="s">
        <v>137</v>
      </c>
      <c r="C1059" s="48" t="s">
        <v>112</v>
      </c>
      <c r="D1059" s="11">
        <v>1996</v>
      </c>
      <c r="E1059" s="12">
        <v>7.0000000000000007E-2</v>
      </c>
      <c r="F1059" s="12">
        <v>0</v>
      </c>
      <c r="G1059" s="13">
        <v>0</v>
      </c>
      <c r="H1059" s="12">
        <v>0</v>
      </c>
      <c r="I1059" s="13">
        <v>0</v>
      </c>
      <c r="J1059" s="14">
        <v>0</v>
      </c>
      <c r="K1059" s="16">
        <v>7.0000000000000007E-2</v>
      </c>
    </row>
    <row r="1060" spans="1:11" ht="14.15" customHeight="1" x14ac:dyDescent="0.3">
      <c r="A1060" s="48">
        <v>696</v>
      </c>
      <c r="B1060" s="48" t="s">
        <v>137</v>
      </c>
      <c r="C1060" s="48" t="s">
        <v>112</v>
      </c>
      <c r="D1060" s="11">
        <v>1997</v>
      </c>
      <c r="E1060" s="12">
        <v>0.17</v>
      </c>
      <c r="F1060" s="12">
        <v>0</v>
      </c>
      <c r="G1060" s="13">
        <v>0</v>
      </c>
      <c r="H1060" s="12">
        <v>0</v>
      </c>
      <c r="I1060" s="13">
        <v>0</v>
      </c>
      <c r="J1060" s="14">
        <v>0</v>
      </c>
      <c r="K1060" s="16">
        <v>0.17</v>
      </c>
    </row>
    <row r="1061" spans="1:11" ht="15" customHeight="1" x14ac:dyDescent="0.3">
      <c r="A1061" s="48">
        <v>696</v>
      </c>
      <c r="B1061" s="48" t="s">
        <v>137</v>
      </c>
      <c r="C1061" s="48" t="s">
        <v>112</v>
      </c>
      <c r="D1061" s="11">
        <v>1998</v>
      </c>
      <c r="E1061" s="12">
        <v>0.56999999999999995</v>
      </c>
      <c r="F1061" s="12">
        <v>0</v>
      </c>
      <c r="G1061" s="13">
        <v>0</v>
      </c>
      <c r="H1061" s="12">
        <v>0</v>
      </c>
      <c r="I1061" s="13">
        <v>0</v>
      </c>
      <c r="J1061" s="14">
        <v>0</v>
      </c>
      <c r="K1061" s="16">
        <v>0.56999999999999995</v>
      </c>
    </row>
    <row r="1062" spans="1:11" ht="14.15" customHeight="1" x14ac:dyDescent="0.3">
      <c r="A1062" s="48">
        <v>696</v>
      </c>
      <c r="B1062" s="48" t="s">
        <v>137</v>
      </c>
      <c r="C1062" s="48" t="s">
        <v>112</v>
      </c>
      <c r="D1062" s="11">
        <v>1999</v>
      </c>
      <c r="E1062" s="12">
        <v>0.94</v>
      </c>
      <c r="F1062" s="12">
        <v>0</v>
      </c>
      <c r="G1062" s="13">
        <v>0</v>
      </c>
      <c r="H1062" s="12">
        <v>0</v>
      </c>
      <c r="I1062" s="13">
        <v>0</v>
      </c>
      <c r="J1062" s="14">
        <v>0</v>
      </c>
      <c r="K1062" s="16">
        <v>0.94</v>
      </c>
    </row>
    <row r="1063" spans="1:11" ht="15" customHeight="1" x14ac:dyDescent="0.3">
      <c r="A1063" s="48">
        <v>696</v>
      </c>
      <c r="B1063" s="48" t="s">
        <v>137</v>
      </c>
      <c r="C1063" s="48" t="s">
        <v>112</v>
      </c>
      <c r="D1063" s="11">
        <v>2000</v>
      </c>
      <c r="E1063" s="12">
        <v>1.1299999999999999</v>
      </c>
      <c r="F1063" s="12">
        <v>0</v>
      </c>
      <c r="G1063" s="13">
        <v>0</v>
      </c>
      <c r="H1063" s="12">
        <v>0</v>
      </c>
      <c r="I1063" s="13">
        <v>0</v>
      </c>
      <c r="J1063" s="14">
        <v>0</v>
      </c>
      <c r="K1063" s="16">
        <v>1.1299999999999999</v>
      </c>
    </row>
    <row r="1064" spans="1:11" ht="15" customHeight="1" x14ac:dyDescent="0.3">
      <c r="A1064" s="48">
        <v>696</v>
      </c>
      <c r="B1064" s="48" t="s">
        <v>137</v>
      </c>
      <c r="C1064" s="48" t="s">
        <v>112</v>
      </c>
      <c r="D1064" s="11">
        <v>2001</v>
      </c>
      <c r="E1064" s="12">
        <v>0.77</v>
      </c>
      <c r="F1064" s="12">
        <v>0</v>
      </c>
      <c r="G1064" s="13">
        <v>0</v>
      </c>
      <c r="H1064" s="12">
        <v>0</v>
      </c>
      <c r="I1064" s="13">
        <v>0</v>
      </c>
      <c r="J1064" s="14">
        <v>0</v>
      </c>
      <c r="K1064" s="16">
        <v>0.77</v>
      </c>
    </row>
    <row r="1065" spans="1:11" ht="14.15" customHeight="1" x14ac:dyDescent="0.3">
      <c r="A1065" s="48">
        <v>696</v>
      </c>
      <c r="B1065" s="48" t="s">
        <v>137</v>
      </c>
      <c r="C1065" s="48" t="s">
        <v>112</v>
      </c>
      <c r="D1065" s="11">
        <v>2002</v>
      </c>
      <c r="E1065" s="12">
        <v>1.21</v>
      </c>
      <c r="F1065" s="12">
        <v>0</v>
      </c>
      <c r="G1065" s="13">
        <v>0</v>
      </c>
      <c r="H1065" s="12">
        <v>0</v>
      </c>
      <c r="I1065" s="13">
        <v>0</v>
      </c>
      <c r="J1065" s="14">
        <v>0</v>
      </c>
      <c r="K1065" s="16">
        <v>1.21</v>
      </c>
    </row>
    <row r="1066" spans="1:11" ht="15" customHeight="1" x14ac:dyDescent="0.3">
      <c r="A1066" s="48">
        <v>696</v>
      </c>
      <c r="B1066" s="48" t="s">
        <v>137</v>
      </c>
      <c r="C1066" s="48" t="s">
        <v>112</v>
      </c>
      <c r="D1066" s="11">
        <v>2003</v>
      </c>
      <c r="E1066" s="12">
        <v>0.75</v>
      </c>
      <c r="F1066" s="12">
        <v>0</v>
      </c>
      <c r="G1066" s="13">
        <v>0</v>
      </c>
      <c r="H1066" s="12">
        <v>0</v>
      </c>
      <c r="I1066" s="13">
        <v>0</v>
      </c>
      <c r="J1066" s="14">
        <v>0.06</v>
      </c>
      <c r="K1066" s="16">
        <v>0.69</v>
      </c>
    </row>
    <row r="1067" spans="1:11" ht="14.15" customHeight="1" x14ac:dyDescent="0.3">
      <c r="A1067" s="48">
        <v>696</v>
      </c>
      <c r="B1067" s="48" t="s">
        <v>137</v>
      </c>
      <c r="C1067" s="48" t="s">
        <v>112</v>
      </c>
      <c r="D1067" s="11">
        <v>2004</v>
      </c>
      <c r="E1067" s="12">
        <v>1.59</v>
      </c>
      <c r="F1067" s="12">
        <v>0</v>
      </c>
      <c r="G1067" s="13">
        <v>0</v>
      </c>
      <c r="H1067" s="12">
        <v>0.02</v>
      </c>
      <c r="I1067" s="13">
        <v>0</v>
      </c>
      <c r="J1067" s="14">
        <v>0.14000000000000001</v>
      </c>
      <c r="K1067" s="16">
        <v>1.43</v>
      </c>
    </row>
    <row r="1068" spans="1:11" ht="15" customHeight="1" x14ac:dyDescent="0.3">
      <c r="A1068" s="48">
        <v>696</v>
      </c>
      <c r="B1068" s="48" t="s">
        <v>137</v>
      </c>
      <c r="C1068" s="48" t="s">
        <v>112</v>
      </c>
      <c r="D1068" s="11">
        <v>2005</v>
      </c>
      <c r="E1068" s="12">
        <v>2.34</v>
      </c>
      <c r="F1068" s="12">
        <v>0</v>
      </c>
      <c r="G1068" s="13">
        <v>0</v>
      </c>
      <c r="H1068" s="12">
        <v>0.03</v>
      </c>
      <c r="I1068" s="13">
        <v>0</v>
      </c>
      <c r="J1068" s="14">
        <v>0.14000000000000001</v>
      </c>
      <c r="K1068" s="16">
        <v>2.17</v>
      </c>
    </row>
    <row r="1069" spans="1:11" ht="14.15" customHeight="1" x14ac:dyDescent="0.3">
      <c r="A1069" s="48">
        <v>696</v>
      </c>
      <c r="B1069" s="48" t="s">
        <v>137</v>
      </c>
      <c r="C1069" s="48" t="s">
        <v>112</v>
      </c>
      <c r="D1069" s="11">
        <v>2006</v>
      </c>
      <c r="E1069" s="12">
        <v>2.52</v>
      </c>
      <c r="F1069" s="12">
        <v>0</v>
      </c>
      <c r="G1069" s="13">
        <v>0</v>
      </c>
      <c r="H1069" s="12">
        <v>0.11</v>
      </c>
      <c r="I1069" s="13">
        <v>0</v>
      </c>
      <c r="J1069" s="14">
        <v>0.17</v>
      </c>
      <c r="K1069" s="16">
        <v>2.2400000000000002</v>
      </c>
    </row>
    <row r="1070" spans="1:11" ht="15" customHeight="1" x14ac:dyDescent="0.3">
      <c r="A1070" s="48">
        <v>696</v>
      </c>
      <c r="B1070" s="48" t="s">
        <v>137</v>
      </c>
      <c r="C1070" s="48" t="s">
        <v>112</v>
      </c>
      <c r="D1070" s="11">
        <v>2007</v>
      </c>
      <c r="E1070" s="12">
        <v>3.3</v>
      </c>
      <c r="F1070" s="12">
        <v>0</v>
      </c>
      <c r="G1070" s="13">
        <v>0</v>
      </c>
      <c r="H1070" s="12">
        <v>0.04</v>
      </c>
      <c r="I1070" s="13">
        <v>0</v>
      </c>
      <c r="J1070" s="14">
        <v>0.21</v>
      </c>
      <c r="K1070" s="16">
        <v>3.05</v>
      </c>
    </row>
    <row r="1071" spans="1:11" ht="14.15" customHeight="1" x14ac:dyDescent="0.3">
      <c r="A1071" s="48">
        <v>696</v>
      </c>
      <c r="B1071" s="48" t="s">
        <v>137</v>
      </c>
      <c r="C1071" s="48" t="s">
        <v>112</v>
      </c>
      <c r="D1071" s="11">
        <v>2008</v>
      </c>
      <c r="E1071" s="12">
        <v>9.14</v>
      </c>
      <c r="F1071" s="12">
        <v>0</v>
      </c>
      <c r="G1071" s="13">
        <v>0</v>
      </c>
      <c r="H1071" s="12">
        <v>0.84</v>
      </c>
      <c r="I1071" s="13">
        <v>0</v>
      </c>
      <c r="J1071" s="14">
        <v>1.28</v>
      </c>
      <c r="K1071" s="16">
        <v>7.02</v>
      </c>
    </row>
    <row r="1072" spans="1:11" ht="15" customHeight="1" x14ac:dyDescent="0.3">
      <c r="A1072" s="48">
        <v>696</v>
      </c>
      <c r="B1072" s="48" t="s">
        <v>137</v>
      </c>
      <c r="C1072" s="48" t="s">
        <v>112</v>
      </c>
      <c r="D1072" s="11">
        <v>2009</v>
      </c>
      <c r="E1072" s="12">
        <v>16.829999999999998</v>
      </c>
      <c r="F1072" s="12">
        <v>0</v>
      </c>
      <c r="G1072" s="13">
        <v>0</v>
      </c>
      <c r="H1072" s="12">
        <v>0.76</v>
      </c>
      <c r="I1072" s="13">
        <v>0</v>
      </c>
      <c r="J1072" s="14">
        <v>1.82</v>
      </c>
      <c r="K1072" s="16">
        <v>14.25</v>
      </c>
    </row>
    <row r="1073" spans="1:11" ht="15" customHeight="1" x14ac:dyDescent="0.3">
      <c r="A1073" s="48">
        <v>696</v>
      </c>
      <c r="B1073" s="48" t="s">
        <v>137</v>
      </c>
      <c r="C1073" s="48" t="s">
        <v>112</v>
      </c>
      <c r="D1073" s="11">
        <v>2010</v>
      </c>
      <c r="E1073" s="12">
        <v>10.75</v>
      </c>
      <c r="F1073" s="12">
        <v>0</v>
      </c>
      <c r="G1073" s="13">
        <v>0</v>
      </c>
      <c r="H1073" s="12">
        <v>0.6</v>
      </c>
      <c r="I1073" s="13">
        <v>0</v>
      </c>
      <c r="J1073" s="14">
        <v>0.16</v>
      </c>
      <c r="K1073" s="16">
        <v>9.99</v>
      </c>
    </row>
    <row r="1074" spans="1:11" ht="14.15" customHeight="1" x14ac:dyDescent="0.3">
      <c r="A1074" s="48">
        <v>696</v>
      </c>
      <c r="B1074" s="48" t="s">
        <v>137</v>
      </c>
      <c r="C1074" s="48" t="s">
        <v>112</v>
      </c>
      <c r="D1074" s="11">
        <v>2011</v>
      </c>
      <c r="E1074" s="12">
        <v>18.649999999999999</v>
      </c>
      <c r="F1074" s="12">
        <v>0</v>
      </c>
      <c r="G1074" s="13">
        <v>0</v>
      </c>
      <c r="H1074" s="12">
        <v>0.51</v>
      </c>
      <c r="I1074" s="13">
        <v>0</v>
      </c>
      <c r="J1074" s="14">
        <v>0.1</v>
      </c>
      <c r="K1074" s="16">
        <v>18.04</v>
      </c>
    </row>
    <row r="1075" spans="1:11" ht="15" customHeight="1" x14ac:dyDescent="0.3">
      <c r="A1075" s="48">
        <v>696</v>
      </c>
      <c r="B1075" s="48" t="s">
        <v>137</v>
      </c>
      <c r="C1075" s="48" t="s">
        <v>112</v>
      </c>
      <c r="D1075" s="11">
        <v>2012</v>
      </c>
      <c r="E1075" s="12">
        <v>11.9</v>
      </c>
      <c r="F1075" s="12">
        <v>0</v>
      </c>
      <c r="G1075" s="13">
        <v>0</v>
      </c>
      <c r="H1075" s="12">
        <v>0</v>
      </c>
      <c r="I1075" s="13">
        <v>0</v>
      </c>
      <c r="J1075" s="14">
        <v>0.13</v>
      </c>
      <c r="K1075" s="16">
        <v>11.77</v>
      </c>
    </row>
    <row r="1076" spans="1:11" ht="14.15" customHeight="1" x14ac:dyDescent="0.3">
      <c r="A1076" s="48">
        <v>696</v>
      </c>
      <c r="B1076" s="48" t="s">
        <v>137</v>
      </c>
      <c r="C1076" s="48" t="s">
        <v>112</v>
      </c>
      <c r="D1076" s="11">
        <v>2013</v>
      </c>
      <c r="E1076" s="12">
        <v>12.21</v>
      </c>
      <c r="F1076" s="12">
        <v>0</v>
      </c>
      <c r="G1076" s="13">
        <v>0</v>
      </c>
      <c r="H1076" s="12">
        <v>0</v>
      </c>
      <c r="I1076" s="13">
        <v>0</v>
      </c>
      <c r="J1076" s="14">
        <v>0.11</v>
      </c>
      <c r="K1076" s="16">
        <v>12.1</v>
      </c>
    </row>
    <row r="1077" spans="1:11" ht="15" customHeight="1" x14ac:dyDescent="0.3">
      <c r="A1077" s="48">
        <v>696</v>
      </c>
      <c r="B1077" s="48" t="s">
        <v>137</v>
      </c>
      <c r="C1077" s="48" t="s">
        <v>112</v>
      </c>
      <c r="D1077" s="11">
        <v>2014</v>
      </c>
      <c r="E1077" s="12">
        <v>16.809999999999999</v>
      </c>
      <c r="F1077" s="12">
        <v>0</v>
      </c>
      <c r="G1077" s="13">
        <v>0</v>
      </c>
      <c r="H1077" s="12">
        <v>0.96</v>
      </c>
      <c r="I1077" s="13">
        <v>0</v>
      </c>
      <c r="J1077" s="14">
        <v>0.11</v>
      </c>
      <c r="K1077" s="16">
        <v>15.74</v>
      </c>
    </row>
    <row r="1078" spans="1:11" ht="14.15" customHeight="1" x14ac:dyDescent="0.3">
      <c r="A1078" s="48">
        <v>696</v>
      </c>
      <c r="B1078" s="48" t="s">
        <v>137</v>
      </c>
      <c r="C1078" s="48" t="s">
        <v>112</v>
      </c>
      <c r="D1078" s="11">
        <v>2015</v>
      </c>
      <c r="E1078" s="12">
        <v>13.71</v>
      </c>
      <c r="F1078" s="12">
        <v>0</v>
      </c>
      <c r="G1078" s="13">
        <v>0</v>
      </c>
      <c r="H1078" s="12">
        <v>1.1599999999999999</v>
      </c>
      <c r="I1078" s="13">
        <v>0</v>
      </c>
      <c r="J1078" s="14">
        <v>0.2</v>
      </c>
      <c r="K1078" s="16">
        <v>12.35</v>
      </c>
    </row>
    <row r="1079" spans="1:11" ht="15" customHeight="1" x14ac:dyDescent="0.3">
      <c r="A1079" s="48">
        <v>696</v>
      </c>
      <c r="B1079" s="48" t="s">
        <v>137</v>
      </c>
      <c r="C1079" s="48" t="s">
        <v>112</v>
      </c>
      <c r="D1079" s="11">
        <v>2016</v>
      </c>
      <c r="E1079" s="12">
        <v>24.45</v>
      </c>
      <c r="F1079" s="12">
        <v>0</v>
      </c>
      <c r="G1079" s="13">
        <v>0</v>
      </c>
      <c r="H1079" s="12">
        <v>1.23</v>
      </c>
      <c r="I1079" s="13">
        <v>0</v>
      </c>
      <c r="J1079" s="14">
        <v>3.66</v>
      </c>
      <c r="K1079" s="16">
        <v>19.559999999999999</v>
      </c>
    </row>
    <row r="1080" spans="1:11" ht="13.5" customHeight="1" x14ac:dyDescent="0.3">
      <c r="A1080" s="48">
        <v>696</v>
      </c>
      <c r="B1080" s="48" t="s">
        <v>137</v>
      </c>
      <c r="C1080" s="48" t="s">
        <v>112</v>
      </c>
      <c r="D1080" s="11">
        <v>2017</v>
      </c>
      <c r="E1080" s="12">
        <v>39.32</v>
      </c>
      <c r="F1080" s="12">
        <v>0</v>
      </c>
      <c r="G1080" s="13">
        <v>0</v>
      </c>
      <c r="H1080" s="12">
        <v>1.66</v>
      </c>
      <c r="I1080" s="13">
        <v>0</v>
      </c>
      <c r="J1080" s="14">
        <v>0.38</v>
      </c>
      <c r="K1080" s="16">
        <v>37.28</v>
      </c>
    </row>
    <row r="1081" spans="1:11" ht="13.5" customHeight="1" x14ac:dyDescent="0.3">
      <c r="A1081" s="48">
        <v>696</v>
      </c>
      <c r="B1081" s="48" t="s">
        <v>137</v>
      </c>
      <c r="C1081" s="48" t="s">
        <v>112</v>
      </c>
      <c r="D1081" s="11">
        <v>2018</v>
      </c>
      <c r="E1081" s="12">
        <v>91.83</v>
      </c>
      <c r="F1081" s="12">
        <v>0</v>
      </c>
      <c r="G1081" s="13">
        <v>0</v>
      </c>
      <c r="H1081" s="12">
        <v>3.54</v>
      </c>
      <c r="I1081" s="13">
        <v>0</v>
      </c>
      <c r="J1081" s="14">
        <v>14.33</v>
      </c>
      <c r="K1081" s="16">
        <v>73.959999999999994</v>
      </c>
    </row>
    <row r="1082" spans="1:11" ht="14.15" customHeight="1" x14ac:dyDescent="0.3">
      <c r="A1082" s="48">
        <v>696</v>
      </c>
      <c r="B1082" s="48" t="s">
        <v>137</v>
      </c>
      <c r="C1082" s="48" t="s">
        <v>112</v>
      </c>
      <c r="D1082" s="11">
        <v>2019</v>
      </c>
      <c r="E1082" s="12">
        <v>193.44</v>
      </c>
      <c r="F1082" s="12">
        <v>0</v>
      </c>
      <c r="G1082" s="21">
        <v>-8.8000000000000007</v>
      </c>
      <c r="H1082" s="12">
        <v>12.23</v>
      </c>
      <c r="I1082" s="21">
        <v>-0.03</v>
      </c>
      <c r="J1082" s="14">
        <v>4.3</v>
      </c>
      <c r="K1082" s="16">
        <v>168.14</v>
      </c>
    </row>
    <row r="1083" spans="1:11" ht="15" customHeight="1" x14ac:dyDescent="0.3">
      <c r="A1083" s="48">
        <v>696</v>
      </c>
      <c r="B1083" s="48" t="s">
        <v>137</v>
      </c>
      <c r="C1083" s="48" t="s">
        <v>112</v>
      </c>
      <c r="D1083" s="11">
        <v>2020</v>
      </c>
      <c r="E1083" s="12">
        <v>340.53</v>
      </c>
      <c r="F1083" s="12">
        <v>0</v>
      </c>
      <c r="G1083" s="21">
        <v>-25.66</v>
      </c>
      <c r="H1083" s="12">
        <v>7.32</v>
      </c>
      <c r="I1083" s="13">
        <v>7.0000000000000007E-2</v>
      </c>
      <c r="J1083" s="14">
        <v>1.87</v>
      </c>
      <c r="K1083" s="16">
        <v>305.61</v>
      </c>
    </row>
    <row r="1084" spans="1:11" ht="15" customHeight="1" x14ac:dyDescent="0.3">
      <c r="A1084" s="48">
        <v>696</v>
      </c>
      <c r="B1084" s="48" t="s">
        <v>137</v>
      </c>
      <c r="C1084" s="48" t="s">
        <v>112</v>
      </c>
      <c r="D1084" s="11">
        <v>2021</v>
      </c>
      <c r="E1084" s="12">
        <v>730.39</v>
      </c>
      <c r="F1084" s="12">
        <v>0</v>
      </c>
      <c r="G1084" s="21">
        <v>-48.81</v>
      </c>
      <c r="H1084" s="12">
        <v>114.1</v>
      </c>
      <c r="I1084" s="21">
        <v>-0.52</v>
      </c>
      <c r="J1084" s="14">
        <v>2.15</v>
      </c>
      <c r="K1084" s="16">
        <v>565.85</v>
      </c>
    </row>
    <row r="1085" spans="1:11" ht="14.15" customHeight="1" x14ac:dyDescent="0.3">
      <c r="A1085" s="48">
        <v>696</v>
      </c>
      <c r="B1085" s="48" t="s">
        <v>137</v>
      </c>
      <c r="C1085" s="48" t="s">
        <v>112</v>
      </c>
      <c r="D1085" s="11">
        <v>2022</v>
      </c>
      <c r="E1085" s="17">
        <v>2292.46</v>
      </c>
      <c r="F1085" s="12">
        <v>0</v>
      </c>
      <c r="G1085" s="21">
        <v>-44.91</v>
      </c>
      <c r="H1085" s="12">
        <v>373.57</v>
      </c>
      <c r="I1085" s="13">
        <v>0.03</v>
      </c>
      <c r="J1085" s="14">
        <v>1.88</v>
      </c>
      <c r="K1085" s="18">
        <v>1872.07</v>
      </c>
    </row>
    <row r="1086" spans="1:11" ht="15" customHeight="1" x14ac:dyDescent="0.3">
      <c r="A1086" s="48">
        <v>696</v>
      </c>
      <c r="B1086" s="48" t="s">
        <v>137</v>
      </c>
      <c r="C1086" s="48" t="s">
        <v>112</v>
      </c>
      <c r="D1086" s="11">
        <v>2023</v>
      </c>
      <c r="E1086" s="17">
        <v>2221.12</v>
      </c>
      <c r="F1086" s="12">
        <v>2.0099999999999998</v>
      </c>
      <c r="G1086" s="21">
        <v>-70.260000000000005</v>
      </c>
      <c r="H1086" s="12">
        <v>554.33000000000004</v>
      </c>
      <c r="I1086" s="13">
        <v>0.02</v>
      </c>
      <c r="J1086" s="14">
        <v>1.97</v>
      </c>
      <c r="K1086" s="18">
        <v>1596.55</v>
      </c>
    </row>
    <row r="1087" spans="1:11" ht="14.15" customHeight="1" x14ac:dyDescent="0.3">
      <c r="A1087" s="48">
        <v>696</v>
      </c>
      <c r="B1087" s="48" t="s">
        <v>137</v>
      </c>
      <c r="C1087" s="48" t="s">
        <v>112</v>
      </c>
      <c r="D1087" s="11">
        <v>2024</v>
      </c>
      <c r="E1087" s="17">
        <v>5303.31</v>
      </c>
      <c r="F1087" s="12">
        <v>0</v>
      </c>
      <c r="G1087" s="21">
        <v>-384.92</v>
      </c>
      <c r="H1087" s="17">
        <v>3214.92</v>
      </c>
      <c r="I1087" s="21">
        <v>-2.44</v>
      </c>
      <c r="J1087" s="14">
        <v>2.31</v>
      </c>
      <c r="K1087" s="18">
        <v>1703.6</v>
      </c>
    </row>
    <row r="1088" spans="1:11" ht="14.15" customHeight="1" x14ac:dyDescent="0.3">
      <c r="A1088" s="48">
        <v>696</v>
      </c>
      <c r="B1088" s="48" t="s">
        <v>137</v>
      </c>
      <c r="C1088" s="48" t="s">
        <v>112</v>
      </c>
      <c r="D1088" s="11">
        <v>2025</v>
      </c>
      <c r="E1088" s="17">
        <v>594177.07999999996</v>
      </c>
      <c r="F1088" s="12">
        <v>193.91</v>
      </c>
      <c r="G1088" s="21">
        <v>-639.62</v>
      </c>
      <c r="H1088" s="17">
        <v>572132.31000000006</v>
      </c>
      <c r="I1088" s="49">
        <v>15182.37</v>
      </c>
      <c r="J1088" s="14">
        <v>2.89</v>
      </c>
      <c r="K1088" s="18">
        <v>6413.8</v>
      </c>
    </row>
    <row r="1089" spans="1:11" ht="15" customHeight="1" x14ac:dyDescent="0.3">
      <c r="A1089" s="48">
        <v>697</v>
      </c>
      <c r="B1089" s="48" t="s">
        <v>194</v>
      </c>
      <c r="C1089" s="48" t="s">
        <v>112</v>
      </c>
      <c r="D1089" s="11">
        <v>2020</v>
      </c>
      <c r="E1089" s="12">
        <v>0</v>
      </c>
      <c r="F1089" s="12">
        <v>0</v>
      </c>
      <c r="G1089" s="13">
        <v>0</v>
      </c>
      <c r="H1089" s="12">
        <v>0</v>
      </c>
      <c r="I1089" s="13">
        <v>0</v>
      </c>
      <c r="J1089" s="14">
        <v>0</v>
      </c>
      <c r="K1089" s="16">
        <v>0</v>
      </c>
    </row>
    <row r="1090" spans="1:11" ht="15" customHeight="1" x14ac:dyDescent="0.3">
      <c r="A1090" s="48">
        <v>698</v>
      </c>
      <c r="B1090" s="48" t="s">
        <v>138</v>
      </c>
      <c r="C1090" s="48" t="s">
        <v>112</v>
      </c>
      <c r="D1090" s="11">
        <v>1983</v>
      </c>
      <c r="E1090" s="12">
        <v>0.09</v>
      </c>
      <c r="F1090" s="12">
        <v>0</v>
      </c>
      <c r="G1090" s="13">
        <v>0</v>
      </c>
      <c r="H1090" s="12">
        <v>0.09</v>
      </c>
      <c r="I1090" s="13">
        <v>0</v>
      </c>
      <c r="J1090" s="14">
        <v>0</v>
      </c>
      <c r="K1090" s="16">
        <v>0</v>
      </c>
    </row>
    <row r="1091" spans="1:11" ht="15" customHeight="1" x14ac:dyDescent="0.3">
      <c r="A1091" s="48">
        <v>698</v>
      </c>
      <c r="B1091" s="48" t="s">
        <v>138</v>
      </c>
      <c r="C1091" s="48" t="s">
        <v>112</v>
      </c>
      <c r="D1091" s="11">
        <v>1984</v>
      </c>
      <c r="E1091" s="12">
        <v>0.37</v>
      </c>
      <c r="F1091" s="12">
        <v>0</v>
      </c>
      <c r="G1091" s="13">
        <v>0</v>
      </c>
      <c r="H1091" s="12">
        <v>0.37</v>
      </c>
      <c r="I1091" s="13">
        <v>0</v>
      </c>
      <c r="J1091" s="14">
        <v>0</v>
      </c>
      <c r="K1091" s="16">
        <v>0</v>
      </c>
    </row>
    <row r="1092" spans="1:11" ht="15" customHeight="1" x14ac:dyDescent="0.3">
      <c r="A1092" s="48">
        <v>698</v>
      </c>
      <c r="B1092" s="48" t="s">
        <v>138</v>
      </c>
      <c r="C1092" s="48" t="s">
        <v>112</v>
      </c>
      <c r="D1092" s="11">
        <v>1985</v>
      </c>
      <c r="E1092" s="12">
        <v>0.51</v>
      </c>
      <c r="F1092" s="12">
        <v>0</v>
      </c>
      <c r="G1092" s="13">
        <v>0</v>
      </c>
      <c r="H1092" s="12">
        <v>0.4</v>
      </c>
      <c r="I1092" s="13">
        <v>0</v>
      </c>
      <c r="J1092" s="14">
        <v>0</v>
      </c>
      <c r="K1092" s="16">
        <v>0.11</v>
      </c>
    </row>
    <row r="1093" spans="1:11" ht="14.15" customHeight="1" x14ac:dyDescent="0.3">
      <c r="A1093" s="48">
        <v>698</v>
      </c>
      <c r="B1093" s="48" t="s">
        <v>138</v>
      </c>
      <c r="C1093" s="48" t="s">
        <v>112</v>
      </c>
      <c r="D1093" s="11">
        <v>1986</v>
      </c>
      <c r="E1093" s="12">
        <v>0.56999999999999995</v>
      </c>
      <c r="F1093" s="12">
        <v>0</v>
      </c>
      <c r="G1093" s="13">
        <v>0</v>
      </c>
      <c r="H1093" s="12">
        <v>0.41</v>
      </c>
      <c r="I1093" s="13">
        <v>0</v>
      </c>
      <c r="J1093" s="14">
        <v>0</v>
      </c>
      <c r="K1093" s="16">
        <v>0.16</v>
      </c>
    </row>
    <row r="1094" spans="1:11" ht="15" customHeight="1" x14ac:dyDescent="0.3">
      <c r="A1094" s="48">
        <v>698</v>
      </c>
      <c r="B1094" s="48" t="s">
        <v>138</v>
      </c>
      <c r="C1094" s="48" t="s">
        <v>112</v>
      </c>
      <c r="D1094" s="11">
        <v>1987</v>
      </c>
      <c r="E1094" s="12">
        <v>0.72</v>
      </c>
      <c r="F1094" s="12">
        <v>0</v>
      </c>
      <c r="G1094" s="13">
        <v>0</v>
      </c>
      <c r="H1094" s="12">
        <v>0.5</v>
      </c>
      <c r="I1094" s="13">
        <v>0</v>
      </c>
      <c r="J1094" s="14">
        <v>0</v>
      </c>
      <c r="K1094" s="16">
        <v>0.22</v>
      </c>
    </row>
    <row r="1095" spans="1:11" ht="14.15" customHeight="1" x14ac:dyDescent="0.3">
      <c r="A1095" s="48">
        <v>698</v>
      </c>
      <c r="B1095" s="48" t="s">
        <v>138</v>
      </c>
      <c r="C1095" s="48" t="s">
        <v>112</v>
      </c>
      <c r="D1095" s="11">
        <v>1988</v>
      </c>
      <c r="E1095" s="12">
        <v>0.24</v>
      </c>
      <c r="F1095" s="12">
        <v>0</v>
      </c>
      <c r="G1095" s="13">
        <v>0</v>
      </c>
      <c r="H1095" s="12">
        <v>0</v>
      </c>
      <c r="I1095" s="13">
        <v>0</v>
      </c>
      <c r="J1095" s="14">
        <v>0</v>
      </c>
      <c r="K1095" s="16">
        <v>0.24</v>
      </c>
    </row>
    <row r="1096" spans="1:11" ht="15" customHeight="1" x14ac:dyDescent="0.3">
      <c r="A1096" s="48">
        <v>698</v>
      </c>
      <c r="B1096" s="48" t="s">
        <v>138</v>
      </c>
      <c r="C1096" s="48" t="s">
        <v>112</v>
      </c>
      <c r="D1096" s="11">
        <v>1989</v>
      </c>
      <c r="E1096" s="12">
        <v>0.23</v>
      </c>
      <c r="F1096" s="12">
        <v>0</v>
      </c>
      <c r="G1096" s="13">
        <v>0</v>
      </c>
      <c r="H1096" s="12">
        <v>0</v>
      </c>
      <c r="I1096" s="13">
        <v>0</v>
      </c>
      <c r="J1096" s="14">
        <v>0</v>
      </c>
      <c r="K1096" s="16">
        <v>0.23</v>
      </c>
    </row>
    <row r="1097" spans="1:11" ht="14.15" customHeight="1" x14ac:dyDescent="0.3">
      <c r="A1097" s="48">
        <v>698</v>
      </c>
      <c r="B1097" s="48" t="s">
        <v>138</v>
      </c>
      <c r="C1097" s="48" t="s">
        <v>112</v>
      </c>
      <c r="D1097" s="11">
        <v>1990</v>
      </c>
      <c r="E1097" s="12">
        <v>0.23</v>
      </c>
      <c r="F1097" s="12">
        <v>0</v>
      </c>
      <c r="G1097" s="13">
        <v>0</v>
      </c>
      <c r="H1097" s="12">
        <v>0</v>
      </c>
      <c r="I1097" s="13">
        <v>0</v>
      </c>
      <c r="J1097" s="14">
        <v>0</v>
      </c>
      <c r="K1097" s="16">
        <v>0.23</v>
      </c>
    </row>
    <row r="1098" spans="1:11" ht="15" customHeight="1" x14ac:dyDescent="0.3">
      <c r="A1098" s="48">
        <v>698</v>
      </c>
      <c r="B1098" s="48" t="s">
        <v>138</v>
      </c>
      <c r="C1098" s="48" t="s">
        <v>112</v>
      </c>
      <c r="D1098" s="11">
        <v>1991</v>
      </c>
      <c r="E1098" s="12">
        <v>0.19</v>
      </c>
      <c r="F1098" s="12">
        <v>0</v>
      </c>
      <c r="G1098" s="13">
        <v>0</v>
      </c>
      <c r="H1098" s="12">
        <v>0</v>
      </c>
      <c r="I1098" s="13">
        <v>0</v>
      </c>
      <c r="J1098" s="14">
        <v>0</v>
      </c>
      <c r="K1098" s="16">
        <v>0.19</v>
      </c>
    </row>
    <row r="1099" spans="1:11" ht="14.15" customHeight="1" x14ac:dyDescent="0.3">
      <c r="A1099" s="48">
        <v>698</v>
      </c>
      <c r="B1099" s="48" t="s">
        <v>138</v>
      </c>
      <c r="C1099" s="48" t="s">
        <v>112</v>
      </c>
      <c r="D1099" s="11">
        <v>1992</v>
      </c>
      <c r="E1099" s="12">
        <v>0.17</v>
      </c>
      <c r="F1099" s="12">
        <v>0</v>
      </c>
      <c r="G1099" s="13">
        <v>0</v>
      </c>
      <c r="H1099" s="12">
        <v>0</v>
      </c>
      <c r="I1099" s="13">
        <v>0</v>
      </c>
      <c r="J1099" s="14">
        <v>0</v>
      </c>
      <c r="K1099" s="16">
        <v>0.17</v>
      </c>
    </row>
    <row r="1100" spans="1:11" ht="15" customHeight="1" x14ac:dyDescent="0.3">
      <c r="A1100" s="48">
        <v>698</v>
      </c>
      <c r="B1100" s="48" t="s">
        <v>138</v>
      </c>
      <c r="C1100" s="48" t="s">
        <v>112</v>
      </c>
      <c r="D1100" s="11">
        <v>1993</v>
      </c>
      <c r="E1100" s="12">
        <v>0.15</v>
      </c>
      <c r="F1100" s="12">
        <v>0</v>
      </c>
      <c r="G1100" s="13">
        <v>0</v>
      </c>
      <c r="H1100" s="12">
        <v>0</v>
      </c>
      <c r="I1100" s="13">
        <v>0</v>
      </c>
      <c r="J1100" s="14">
        <v>0</v>
      </c>
      <c r="K1100" s="16">
        <v>0.15</v>
      </c>
    </row>
    <row r="1101" spans="1:11" ht="15" customHeight="1" x14ac:dyDescent="0.3">
      <c r="A1101" s="48">
        <v>698</v>
      </c>
      <c r="B1101" s="48" t="s">
        <v>138</v>
      </c>
      <c r="C1101" s="48" t="s">
        <v>112</v>
      </c>
      <c r="D1101" s="11">
        <v>1994</v>
      </c>
      <c r="E1101" s="12">
        <v>0</v>
      </c>
      <c r="F1101" s="12">
        <v>0</v>
      </c>
      <c r="G1101" s="13">
        <v>0</v>
      </c>
      <c r="H1101" s="12">
        <v>0</v>
      </c>
      <c r="I1101" s="13">
        <v>0</v>
      </c>
      <c r="J1101" s="14">
        <v>0</v>
      </c>
      <c r="K1101" s="16">
        <v>0</v>
      </c>
    </row>
    <row r="1102" spans="1:11" ht="14.15" customHeight="1" x14ac:dyDescent="0.3">
      <c r="A1102" s="48">
        <v>698</v>
      </c>
      <c r="B1102" s="48" t="s">
        <v>138</v>
      </c>
      <c r="C1102" s="48" t="s">
        <v>112</v>
      </c>
      <c r="D1102" s="11">
        <v>1995</v>
      </c>
      <c r="E1102" s="12">
        <v>0.2</v>
      </c>
      <c r="F1102" s="12">
        <v>0</v>
      </c>
      <c r="G1102" s="13">
        <v>0</v>
      </c>
      <c r="H1102" s="12">
        <v>0</v>
      </c>
      <c r="I1102" s="13">
        <v>0</v>
      </c>
      <c r="J1102" s="14">
        <v>0</v>
      </c>
      <c r="K1102" s="16">
        <v>0.2</v>
      </c>
    </row>
    <row r="1103" spans="1:11" ht="15" customHeight="1" x14ac:dyDescent="0.3">
      <c r="A1103" s="48">
        <v>698</v>
      </c>
      <c r="B1103" s="48" t="s">
        <v>138</v>
      </c>
      <c r="C1103" s="48" t="s">
        <v>112</v>
      </c>
      <c r="D1103" s="11">
        <v>1996</v>
      </c>
      <c r="E1103" s="12">
        <v>0.22</v>
      </c>
      <c r="F1103" s="12">
        <v>0</v>
      </c>
      <c r="G1103" s="13">
        <v>0</v>
      </c>
      <c r="H1103" s="12">
        <v>0</v>
      </c>
      <c r="I1103" s="13">
        <v>0</v>
      </c>
      <c r="J1103" s="14">
        <v>0</v>
      </c>
      <c r="K1103" s="16">
        <v>0.22</v>
      </c>
    </row>
    <row r="1104" spans="1:11" ht="14.15" customHeight="1" x14ac:dyDescent="0.3">
      <c r="A1104" s="48">
        <v>698</v>
      </c>
      <c r="B1104" s="48" t="s">
        <v>138</v>
      </c>
      <c r="C1104" s="48" t="s">
        <v>112</v>
      </c>
      <c r="D1104" s="11">
        <v>1997</v>
      </c>
      <c r="E1104" s="12">
        <v>0.25</v>
      </c>
      <c r="F1104" s="12">
        <v>0</v>
      </c>
      <c r="G1104" s="13">
        <v>0</v>
      </c>
      <c r="H1104" s="12">
        <v>0</v>
      </c>
      <c r="I1104" s="13">
        <v>0</v>
      </c>
      <c r="J1104" s="14">
        <v>0</v>
      </c>
      <c r="K1104" s="16">
        <v>0.25</v>
      </c>
    </row>
    <row r="1105" spans="1:11" ht="15" customHeight="1" x14ac:dyDescent="0.3">
      <c r="A1105" s="48">
        <v>698</v>
      </c>
      <c r="B1105" s="48" t="s">
        <v>138</v>
      </c>
      <c r="C1105" s="48" t="s">
        <v>112</v>
      </c>
      <c r="D1105" s="11">
        <v>1998</v>
      </c>
      <c r="E1105" s="12">
        <v>1.17</v>
      </c>
      <c r="F1105" s="12">
        <v>0</v>
      </c>
      <c r="G1105" s="13">
        <v>0</v>
      </c>
      <c r="H1105" s="12">
        <v>0</v>
      </c>
      <c r="I1105" s="13">
        <v>0</v>
      </c>
      <c r="J1105" s="14">
        <v>0</v>
      </c>
      <c r="K1105" s="16">
        <v>1.17</v>
      </c>
    </row>
    <row r="1106" spans="1:11" ht="14.15" customHeight="1" x14ac:dyDescent="0.3">
      <c r="A1106" s="48">
        <v>698</v>
      </c>
      <c r="B1106" s="48" t="s">
        <v>138</v>
      </c>
      <c r="C1106" s="48" t="s">
        <v>112</v>
      </c>
      <c r="D1106" s="11">
        <v>1999</v>
      </c>
      <c r="E1106" s="12">
        <v>2.0299999999999998</v>
      </c>
      <c r="F1106" s="12">
        <v>0</v>
      </c>
      <c r="G1106" s="13">
        <v>0</v>
      </c>
      <c r="H1106" s="12">
        <v>0</v>
      </c>
      <c r="I1106" s="13">
        <v>0</v>
      </c>
      <c r="J1106" s="14">
        <v>0</v>
      </c>
      <c r="K1106" s="16">
        <v>2.0299999999999998</v>
      </c>
    </row>
    <row r="1107" spans="1:11" ht="15" customHeight="1" x14ac:dyDescent="0.3">
      <c r="A1107" s="48">
        <v>698</v>
      </c>
      <c r="B1107" s="48" t="s">
        <v>138</v>
      </c>
      <c r="C1107" s="48" t="s">
        <v>112</v>
      </c>
      <c r="D1107" s="11">
        <v>2000</v>
      </c>
      <c r="E1107" s="12">
        <v>3.21</v>
      </c>
      <c r="F1107" s="12">
        <v>0</v>
      </c>
      <c r="G1107" s="13">
        <v>0</v>
      </c>
      <c r="H1107" s="12">
        <v>0</v>
      </c>
      <c r="I1107" s="13">
        <v>0</v>
      </c>
      <c r="J1107" s="14">
        <v>0</v>
      </c>
      <c r="K1107" s="16">
        <v>3.21</v>
      </c>
    </row>
    <row r="1108" spans="1:11" ht="15" customHeight="1" x14ac:dyDescent="0.3">
      <c r="A1108" s="48">
        <v>698</v>
      </c>
      <c r="B1108" s="48" t="s">
        <v>138</v>
      </c>
      <c r="C1108" s="48" t="s">
        <v>112</v>
      </c>
      <c r="D1108" s="11">
        <v>2001</v>
      </c>
      <c r="E1108" s="12">
        <v>2.2400000000000002</v>
      </c>
      <c r="F1108" s="12">
        <v>0</v>
      </c>
      <c r="G1108" s="13">
        <v>0</v>
      </c>
      <c r="H1108" s="12">
        <v>0</v>
      </c>
      <c r="I1108" s="13">
        <v>0</v>
      </c>
      <c r="J1108" s="14">
        <v>0</v>
      </c>
      <c r="K1108" s="16">
        <v>2.2400000000000002</v>
      </c>
    </row>
    <row r="1109" spans="1:11" ht="14.15" customHeight="1" x14ac:dyDescent="0.3">
      <c r="A1109" s="48">
        <v>698</v>
      </c>
      <c r="B1109" s="48" t="s">
        <v>138</v>
      </c>
      <c r="C1109" s="48" t="s">
        <v>112</v>
      </c>
      <c r="D1109" s="11">
        <v>2002</v>
      </c>
      <c r="E1109" s="12">
        <v>1.38</v>
      </c>
      <c r="F1109" s="12">
        <v>0</v>
      </c>
      <c r="G1109" s="13">
        <v>0</v>
      </c>
      <c r="H1109" s="12">
        <v>0</v>
      </c>
      <c r="I1109" s="13">
        <v>0</v>
      </c>
      <c r="J1109" s="14">
        <v>0</v>
      </c>
      <c r="K1109" s="16">
        <v>1.38</v>
      </c>
    </row>
    <row r="1110" spans="1:11" ht="15" customHeight="1" x14ac:dyDescent="0.3">
      <c r="A1110" s="48">
        <v>698</v>
      </c>
      <c r="B1110" s="48" t="s">
        <v>138</v>
      </c>
      <c r="C1110" s="48" t="s">
        <v>112</v>
      </c>
      <c r="D1110" s="11">
        <v>2003</v>
      </c>
      <c r="E1110" s="12">
        <v>1.1000000000000001</v>
      </c>
      <c r="F1110" s="12">
        <v>0</v>
      </c>
      <c r="G1110" s="13">
        <v>0</v>
      </c>
      <c r="H1110" s="12">
        <v>0</v>
      </c>
      <c r="I1110" s="13">
        <v>0</v>
      </c>
      <c r="J1110" s="14">
        <v>0.16</v>
      </c>
      <c r="K1110" s="16">
        <v>0.94</v>
      </c>
    </row>
    <row r="1111" spans="1:11" ht="14.15" customHeight="1" x14ac:dyDescent="0.3">
      <c r="A1111" s="48">
        <v>698</v>
      </c>
      <c r="B1111" s="48" t="s">
        <v>138</v>
      </c>
      <c r="C1111" s="48" t="s">
        <v>112</v>
      </c>
      <c r="D1111" s="11">
        <v>2004</v>
      </c>
      <c r="E1111" s="12">
        <v>1.81</v>
      </c>
      <c r="F1111" s="12">
        <v>0</v>
      </c>
      <c r="G1111" s="13">
        <v>0</v>
      </c>
      <c r="H1111" s="12">
        <v>0.03</v>
      </c>
      <c r="I1111" s="13">
        <v>0</v>
      </c>
      <c r="J1111" s="14">
        <v>0.27</v>
      </c>
      <c r="K1111" s="16">
        <v>1.51</v>
      </c>
    </row>
    <row r="1112" spans="1:11" ht="15" customHeight="1" x14ac:dyDescent="0.3">
      <c r="A1112" s="48">
        <v>698</v>
      </c>
      <c r="B1112" s="48" t="s">
        <v>138</v>
      </c>
      <c r="C1112" s="48" t="s">
        <v>112</v>
      </c>
      <c r="D1112" s="11">
        <v>2005</v>
      </c>
      <c r="E1112" s="12">
        <v>3.18</v>
      </c>
      <c r="F1112" s="12">
        <v>0</v>
      </c>
      <c r="G1112" s="13">
        <v>0</v>
      </c>
      <c r="H1112" s="12">
        <v>7.0000000000000007E-2</v>
      </c>
      <c r="I1112" s="13">
        <v>0</v>
      </c>
      <c r="J1112" s="14">
        <v>0.36</v>
      </c>
      <c r="K1112" s="16">
        <v>2.75</v>
      </c>
    </row>
    <row r="1113" spans="1:11" ht="14.15" customHeight="1" x14ac:dyDescent="0.3">
      <c r="A1113" s="48">
        <v>698</v>
      </c>
      <c r="B1113" s="48" t="s">
        <v>138</v>
      </c>
      <c r="C1113" s="48" t="s">
        <v>112</v>
      </c>
      <c r="D1113" s="11">
        <v>2006</v>
      </c>
      <c r="E1113" s="12">
        <v>4.1900000000000004</v>
      </c>
      <c r="F1113" s="12">
        <v>0</v>
      </c>
      <c r="G1113" s="13">
        <v>0</v>
      </c>
      <c r="H1113" s="12">
        <v>0.33</v>
      </c>
      <c r="I1113" s="13">
        <v>0</v>
      </c>
      <c r="J1113" s="14">
        <v>0.48</v>
      </c>
      <c r="K1113" s="16">
        <v>3.38</v>
      </c>
    </row>
    <row r="1114" spans="1:11" ht="15" customHeight="1" x14ac:dyDescent="0.3">
      <c r="A1114" s="48">
        <v>698</v>
      </c>
      <c r="B1114" s="48" t="s">
        <v>138</v>
      </c>
      <c r="C1114" s="48" t="s">
        <v>112</v>
      </c>
      <c r="D1114" s="11">
        <v>2007</v>
      </c>
      <c r="E1114" s="12">
        <v>5.01</v>
      </c>
      <c r="F1114" s="12">
        <v>0</v>
      </c>
      <c r="G1114" s="13">
        <v>0</v>
      </c>
      <c r="H1114" s="12">
        <v>0.18</v>
      </c>
      <c r="I1114" s="13">
        <v>0</v>
      </c>
      <c r="J1114" s="14">
        <v>0.49</v>
      </c>
      <c r="K1114" s="16">
        <v>4.34</v>
      </c>
    </row>
    <row r="1115" spans="1:11" ht="14.15" customHeight="1" x14ac:dyDescent="0.3">
      <c r="A1115" s="48">
        <v>698</v>
      </c>
      <c r="B1115" s="48" t="s">
        <v>138</v>
      </c>
      <c r="C1115" s="48" t="s">
        <v>112</v>
      </c>
      <c r="D1115" s="11">
        <v>2008</v>
      </c>
      <c r="E1115" s="12">
        <v>14.06</v>
      </c>
      <c r="F1115" s="12">
        <v>0</v>
      </c>
      <c r="G1115" s="13">
        <v>0</v>
      </c>
      <c r="H1115" s="12">
        <v>1.85</v>
      </c>
      <c r="I1115" s="13">
        <v>0</v>
      </c>
      <c r="J1115" s="14">
        <v>2.83</v>
      </c>
      <c r="K1115" s="16">
        <v>9.3800000000000008</v>
      </c>
    </row>
    <row r="1116" spans="1:11" ht="15" customHeight="1" x14ac:dyDescent="0.3">
      <c r="A1116" s="48">
        <v>698</v>
      </c>
      <c r="B1116" s="48" t="s">
        <v>138</v>
      </c>
      <c r="C1116" s="48" t="s">
        <v>112</v>
      </c>
      <c r="D1116" s="11">
        <v>2009</v>
      </c>
      <c r="E1116" s="12">
        <v>27.53</v>
      </c>
      <c r="F1116" s="12">
        <v>0</v>
      </c>
      <c r="G1116" s="13">
        <v>0</v>
      </c>
      <c r="H1116" s="12">
        <v>1.88</v>
      </c>
      <c r="I1116" s="13">
        <v>0</v>
      </c>
      <c r="J1116" s="14">
        <v>4.53</v>
      </c>
      <c r="K1116" s="16">
        <v>21.12</v>
      </c>
    </row>
    <row r="1117" spans="1:11" ht="15" customHeight="1" x14ac:dyDescent="0.3">
      <c r="A1117" s="48">
        <v>698</v>
      </c>
      <c r="B1117" s="48" t="s">
        <v>138</v>
      </c>
      <c r="C1117" s="48" t="s">
        <v>112</v>
      </c>
      <c r="D1117" s="11">
        <v>2010</v>
      </c>
      <c r="E1117" s="12">
        <v>20.260000000000002</v>
      </c>
      <c r="F1117" s="12">
        <v>0</v>
      </c>
      <c r="G1117" s="13">
        <v>0</v>
      </c>
      <c r="H1117" s="12">
        <v>1.81</v>
      </c>
      <c r="I1117" s="13">
        <v>0</v>
      </c>
      <c r="J1117" s="14">
        <v>0.47</v>
      </c>
      <c r="K1117" s="16">
        <v>17.98</v>
      </c>
    </row>
    <row r="1118" spans="1:11" ht="14.15" customHeight="1" x14ac:dyDescent="0.3">
      <c r="A1118" s="48">
        <v>698</v>
      </c>
      <c r="B1118" s="48" t="s">
        <v>138</v>
      </c>
      <c r="C1118" s="48" t="s">
        <v>112</v>
      </c>
      <c r="D1118" s="11">
        <v>2011</v>
      </c>
      <c r="E1118" s="12">
        <v>40.47</v>
      </c>
      <c r="F1118" s="12">
        <v>0</v>
      </c>
      <c r="G1118" s="13">
        <v>0</v>
      </c>
      <c r="H1118" s="12">
        <v>1.85</v>
      </c>
      <c r="I1118" s="13">
        <v>0</v>
      </c>
      <c r="J1118" s="14">
        <v>0.37</v>
      </c>
      <c r="K1118" s="16">
        <v>38.25</v>
      </c>
    </row>
    <row r="1119" spans="1:11" ht="15" customHeight="1" x14ac:dyDescent="0.3">
      <c r="A1119" s="48">
        <v>698</v>
      </c>
      <c r="B1119" s="48" t="s">
        <v>138</v>
      </c>
      <c r="C1119" s="48" t="s">
        <v>112</v>
      </c>
      <c r="D1119" s="11">
        <v>2012</v>
      </c>
      <c r="E1119" s="12">
        <v>21.7</v>
      </c>
      <c r="F1119" s="12">
        <v>0</v>
      </c>
      <c r="G1119" s="13">
        <v>0</v>
      </c>
      <c r="H1119" s="12">
        <v>0.01</v>
      </c>
      <c r="I1119" s="13">
        <v>0</v>
      </c>
      <c r="J1119" s="14">
        <v>0.37</v>
      </c>
      <c r="K1119" s="16">
        <v>21.32</v>
      </c>
    </row>
    <row r="1120" spans="1:11" ht="14.15" customHeight="1" x14ac:dyDescent="0.3">
      <c r="A1120" s="48">
        <v>698</v>
      </c>
      <c r="B1120" s="48" t="s">
        <v>138</v>
      </c>
      <c r="C1120" s="48" t="s">
        <v>112</v>
      </c>
      <c r="D1120" s="11">
        <v>2013</v>
      </c>
      <c r="E1120" s="12">
        <v>25.64</v>
      </c>
      <c r="F1120" s="12">
        <v>0</v>
      </c>
      <c r="G1120" s="13">
        <v>0</v>
      </c>
      <c r="H1120" s="12">
        <v>0.02</v>
      </c>
      <c r="I1120" s="13">
        <v>0</v>
      </c>
      <c r="J1120" s="14">
        <v>0.39</v>
      </c>
      <c r="K1120" s="16">
        <v>25.23</v>
      </c>
    </row>
    <row r="1121" spans="1:11" ht="15" customHeight="1" x14ac:dyDescent="0.3">
      <c r="A1121" s="48">
        <v>698</v>
      </c>
      <c r="B1121" s="48" t="s">
        <v>138</v>
      </c>
      <c r="C1121" s="48" t="s">
        <v>112</v>
      </c>
      <c r="D1121" s="11">
        <v>2014</v>
      </c>
      <c r="E1121" s="12">
        <v>36.07</v>
      </c>
      <c r="F1121" s="12">
        <v>0</v>
      </c>
      <c r="G1121" s="13">
        <v>0</v>
      </c>
      <c r="H1121" s="12">
        <v>3.33</v>
      </c>
      <c r="I1121" s="13">
        <v>0</v>
      </c>
      <c r="J1121" s="14">
        <v>0.38</v>
      </c>
      <c r="K1121" s="16">
        <v>32.36</v>
      </c>
    </row>
    <row r="1122" spans="1:11" ht="14.15" customHeight="1" x14ac:dyDescent="0.3">
      <c r="A1122" s="48">
        <v>698</v>
      </c>
      <c r="B1122" s="48" t="s">
        <v>138</v>
      </c>
      <c r="C1122" s="48" t="s">
        <v>112</v>
      </c>
      <c r="D1122" s="11">
        <v>2015</v>
      </c>
      <c r="E1122" s="12">
        <v>28.89</v>
      </c>
      <c r="F1122" s="12">
        <v>0</v>
      </c>
      <c r="G1122" s="13">
        <v>0</v>
      </c>
      <c r="H1122" s="12">
        <v>4.08</v>
      </c>
      <c r="I1122" s="13">
        <v>0</v>
      </c>
      <c r="J1122" s="14">
        <v>0.69</v>
      </c>
      <c r="K1122" s="16">
        <v>24.12</v>
      </c>
    </row>
    <row r="1123" spans="1:11" ht="15" customHeight="1" x14ac:dyDescent="0.3">
      <c r="A1123" s="48">
        <v>698</v>
      </c>
      <c r="B1123" s="48" t="s">
        <v>138</v>
      </c>
      <c r="C1123" s="48" t="s">
        <v>112</v>
      </c>
      <c r="D1123" s="11">
        <v>2016</v>
      </c>
      <c r="E1123" s="12">
        <v>52.15</v>
      </c>
      <c r="F1123" s="12">
        <v>0</v>
      </c>
      <c r="G1123" s="13">
        <v>0</v>
      </c>
      <c r="H1123" s="12">
        <v>4.5</v>
      </c>
      <c r="I1123" s="13">
        <v>0</v>
      </c>
      <c r="J1123" s="14">
        <v>13.34</v>
      </c>
      <c r="K1123" s="16">
        <v>34.31</v>
      </c>
    </row>
    <row r="1124" spans="1:11" ht="13.5" customHeight="1" x14ac:dyDescent="0.3">
      <c r="A1124" s="48">
        <v>698</v>
      </c>
      <c r="B1124" s="48" t="s">
        <v>138</v>
      </c>
      <c r="C1124" s="48" t="s">
        <v>112</v>
      </c>
      <c r="D1124" s="11">
        <v>2017</v>
      </c>
      <c r="E1124" s="12">
        <v>61.37</v>
      </c>
      <c r="F1124" s="12">
        <v>0</v>
      </c>
      <c r="G1124" s="13">
        <v>0</v>
      </c>
      <c r="H1124" s="12">
        <v>4.8099999999999996</v>
      </c>
      <c r="I1124" s="13">
        <v>0</v>
      </c>
      <c r="J1124" s="14">
        <v>1.07</v>
      </c>
      <c r="K1124" s="16">
        <v>55.49</v>
      </c>
    </row>
    <row r="1125" spans="1:11" ht="13.5" customHeight="1" x14ac:dyDescent="0.3">
      <c r="A1125" s="48">
        <v>698</v>
      </c>
      <c r="B1125" s="48" t="s">
        <v>138</v>
      </c>
      <c r="C1125" s="48" t="s">
        <v>112</v>
      </c>
      <c r="D1125" s="11">
        <v>2018</v>
      </c>
      <c r="E1125" s="12">
        <v>143.66999999999999</v>
      </c>
      <c r="F1125" s="12">
        <v>0</v>
      </c>
      <c r="G1125" s="13">
        <v>0</v>
      </c>
      <c r="H1125" s="12">
        <v>9.6199999999999992</v>
      </c>
      <c r="I1125" s="13">
        <v>0</v>
      </c>
      <c r="J1125" s="14">
        <v>39.04</v>
      </c>
      <c r="K1125" s="16">
        <v>95.01</v>
      </c>
    </row>
    <row r="1126" spans="1:11" ht="14.15" customHeight="1" x14ac:dyDescent="0.3">
      <c r="A1126" s="48">
        <v>698</v>
      </c>
      <c r="B1126" s="48" t="s">
        <v>138</v>
      </c>
      <c r="C1126" s="48" t="s">
        <v>112</v>
      </c>
      <c r="D1126" s="11">
        <v>2019</v>
      </c>
      <c r="E1126" s="12">
        <v>274.20999999999998</v>
      </c>
      <c r="F1126" s="12">
        <v>0</v>
      </c>
      <c r="G1126" s="21">
        <v>-25.59</v>
      </c>
      <c r="H1126" s="12">
        <v>35.549999999999997</v>
      </c>
      <c r="I1126" s="21">
        <v>-0.09</v>
      </c>
      <c r="J1126" s="14">
        <v>12.5</v>
      </c>
      <c r="K1126" s="16">
        <v>200.66</v>
      </c>
    </row>
    <row r="1127" spans="1:11" ht="15" customHeight="1" x14ac:dyDescent="0.3">
      <c r="A1127" s="48">
        <v>698</v>
      </c>
      <c r="B1127" s="48" t="s">
        <v>138</v>
      </c>
      <c r="C1127" s="48" t="s">
        <v>112</v>
      </c>
      <c r="D1127" s="11">
        <v>2020</v>
      </c>
      <c r="E1127" s="12">
        <v>342.41</v>
      </c>
      <c r="F1127" s="12">
        <v>0</v>
      </c>
      <c r="G1127" s="21">
        <v>-78.78</v>
      </c>
      <c r="H1127" s="12">
        <v>22.43</v>
      </c>
      <c r="I1127" s="13">
        <v>0.18</v>
      </c>
      <c r="J1127" s="14">
        <v>5.73</v>
      </c>
      <c r="K1127" s="16">
        <v>235.29</v>
      </c>
    </row>
    <row r="1128" spans="1:11" ht="15" customHeight="1" x14ac:dyDescent="0.3">
      <c r="A1128" s="48">
        <v>698</v>
      </c>
      <c r="B1128" s="48" t="s">
        <v>138</v>
      </c>
      <c r="C1128" s="48" t="s">
        <v>112</v>
      </c>
      <c r="D1128" s="11">
        <v>2021</v>
      </c>
      <c r="E1128" s="12">
        <v>955.07</v>
      </c>
      <c r="F1128" s="12">
        <v>0</v>
      </c>
      <c r="G1128" s="21">
        <v>-160.16999999999999</v>
      </c>
      <c r="H1128" s="12">
        <v>374.46</v>
      </c>
      <c r="I1128" s="21">
        <v>-1.71</v>
      </c>
      <c r="J1128" s="14">
        <v>7.04</v>
      </c>
      <c r="K1128" s="16">
        <v>415.11</v>
      </c>
    </row>
    <row r="1129" spans="1:11" ht="14.15" customHeight="1" x14ac:dyDescent="0.3">
      <c r="A1129" s="48">
        <v>698</v>
      </c>
      <c r="B1129" s="48" t="s">
        <v>138</v>
      </c>
      <c r="C1129" s="48" t="s">
        <v>112</v>
      </c>
      <c r="D1129" s="11">
        <v>2022</v>
      </c>
      <c r="E1129" s="17">
        <v>2302.4</v>
      </c>
      <c r="F1129" s="12">
        <v>0</v>
      </c>
      <c r="G1129" s="21">
        <v>-115.79</v>
      </c>
      <c r="H1129" s="12">
        <v>962.86</v>
      </c>
      <c r="I1129" s="13">
        <v>0.05</v>
      </c>
      <c r="J1129" s="14">
        <v>4.84</v>
      </c>
      <c r="K1129" s="18">
        <v>1218.8599999999999</v>
      </c>
    </row>
    <row r="1130" spans="1:11" ht="15" customHeight="1" x14ac:dyDescent="0.3">
      <c r="A1130" s="48">
        <v>698</v>
      </c>
      <c r="B1130" s="48" t="s">
        <v>138</v>
      </c>
      <c r="C1130" s="48" t="s">
        <v>112</v>
      </c>
      <c r="D1130" s="11">
        <v>2023</v>
      </c>
      <c r="E1130" s="17">
        <v>4237.41</v>
      </c>
      <c r="F1130" s="12">
        <v>5.18</v>
      </c>
      <c r="G1130" s="21">
        <v>-180.93</v>
      </c>
      <c r="H1130" s="17">
        <v>1427.55</v>
      </c>
      <c r="I1130" s="13">
        <v>0.06</v>
      </c>
      <c r="J1130" s="14">
        <v>5.08</v>
      </c>
      <c r="K1130" s="18">
        <v>2628.97</v>
      </c>
    </row>
    <row r="1131" spans="1:11" ht="14.15" customHeight="1" x14ac:dyDescent="0.3">
      <c r="A1131" s="48">
        <v>698</v>
      </c>
      <c r="B1131" s="48" t="s">
        <v>138</v>
      </c>
      <c r="C1131" s="48" t="s">
        <v>112</v>
      </c>
      <c r="D1131" s="11">
        <v>2024</v>
      </c>
      <c r="E1131" s="17">
        <v>14483.16</v>
      </c>
      <c r="F1131" s="12">
        <v>0</v>
      </c>
      <c r="G1131" s="20">
        <v>-1051.22</v>
      </c>
      <c r="H1131" s="17">
        <v>8779.8700000000008</v>
      </c>
      <c r="I1131" s="21">
        <v>-6.69</v>
      </c>
      <c r="J1131" s="14">
        <v>6.28</v>
      </c>
      <c r="K1131" s="18">
        <v>4652.4799999999996</v>
      </c>
    </row>
    <row r="1132" spans="1:11" ht="14.15" customHeight="1" x14ac:dyDescent="0.3">
      <c r="A1132" s="48">
        <v>698</v>
      </c>
      <c r="B1132" s="48" t="s">
        <v>138</v>
      </c>
      <c r="C1132" s="48" t="s">
        <v>112</v>
      </c>
      <c r="D1132" s="11">
        <v>2025</v>
      </c>
      <c r="E1132" s="17">
        <v>1480968.04</v>
      </c>
      <c r="F1132" s="12">
        <v>483.3</v>
      </c>
      <c r="G1132" s="20">
        <v>-1594.22</v>
      </c>
      <c r="H1132" s="17">
        <v>1426022.15</v>
      </c>
      <c r="I1132" s="49">
        <v>37841.61</v>
      </c>
      <c r="J1132" s="14">
        <v>7.19</v>
      </c>
      <c r="K1132" s="18">
        <v>15986.17</v>
      </c>
    </row>
    <row r="1133" spans="1:11" ht="15" customHeight="1" x14ac:dyDescent="0.3">
      <c r="A1133" s="48">
        <v>700</v>
      </c>
      <c r="B1133" s="48" t="s">
        <v>139</v>
      </c>
      <c r="C1133" s="48" t="s">
        <v>112</v>
      </c>
      <c r="D1133" s="11">
        <v>2011</v>
      </c>
      <c r="E1133" s="12">
        <v>7.59</v>
      </c>
      <c r="F1133" s="12">
        <v>0</v>
      </c>
      <c r="G1133" s="13">
        <v>0</v>
      </c>
      <c r="H1133" s="12">
        <v>0.35</v>
      </c>
      <c r="I1133" s="13">
        <v>0</v>
      </c>
      <c r="J1133" s="14">
        <v>7.0000000000000007E-2</v>
      </c>
      <c r="K1133" s="16">
        <v>7.17</v>
      </c>
    </row>
    <row r="1134" spans="1:11" ht="15" customHeight="1" x14ac:dyDescent="0.3">
      <c r="A1134" s="48">
        <v>700</v>
      </c>
      <c r="B1134" s="48" t="s">
        <v>139</v>
      </c>
      <c r="C1134" s="48" t="s">
        <v>112</v>
      </c>
      <c r="D1134" s="11">
        <v>2012</v>
      </c>
      <c r="E1134" s="12">
        <v>5.33</v>
      </c>
      <c r="F1134" s="12">
        <v>0</v>
      </c>
      <c r="G1134" s="13">
        <v>0</v>
      </c>
      <c r="H1134" s="12">
        <v>0</v>
      </c>
      <c r="I1134" s="13">
        <v>0</v>
      </c>
      <c r="J1134" s="14">
        <v>0.09</v>
      </c>
      <c r="K1134" s="16">
        <v>5.24</v>
      </c>
    </row>
    <row r="1135" spans="1:11" ht="15" customHeight="1" x14ac:dyDescent="0.3">
      <c r="A1135" s="48">
        <v>700</v>
      </c>
      <c r="B1135" s="48" t="s">
        <v>139</v>
      </c>
      <c r="C1135" s="48" t="s">
        <v>112</v>
      </c>
      <c r="D1135" s="11">
        <v>2013</v>
      </c>
      <c r="E1135" s="12">
        <v>13.57</v>
      </c>
      <c r="F1135" s="12">
        <v>0</v>
      </c>
      <c r="G1135" s="13">
        <v>0</v>
      </c>
      <c r="H1135" s="12">
        <v>0</v>
      </c>
      <c r="I1135" s="13">
        <v>0</v>
      </c>
      <c r="J1135" s="14">
        <v>0.21</v>
      </c>
      <c r="K1135" s="16">
        <v>13.36</v>
      </c>
    </row>
    <row r="1136" spans="1:11" ht="14.15" customHeight="1" x14ac:dyDescent="0.3">
      <c r="A1136" s="48">
        <v>700</v>
      </c>
      <c r="B1136" s="48" t="s">
        <v>139</v>
      </c>
      <c r="C1136" s="48" t="s">
        <v>112</v>
      </c>
      <c r="D1136" s="11">
        <v>2014</v>
      </c>
      <c r="E1136" s="12">
        <v>34.729999999999997</v>
      </c>
      <c r="F1136" s="12">
        <v>0</v>
      </c>
      <c r="G1136" s="13">
        <v>0</v>
      </c>
      <c r="H1136" s="12">
        <v>3.21</v>
      </c>
      <c r="I1136" s="13">
        <v>0</v>
      </c>
      <c r="J1136" s="14">
        <v>0.37</v>
      </c>
      <c r="K1136" s="16">
        <v>31.15</v>
      </c>
    </row>
    <row r="1137" spans="1:11" ht="15" customHeight="1" x14ac:dyDescent="0.3">
      <c r="A1137" s="48">
        <v>700</v>
      </c>
      <c r="B1137" s="48" t="s">
        <v>139</v>
      </c>
      <c r="C1137" s="48" t="s">
        <v>112</v>
      </c>
      <c r="D1137" s="11">
        <v>2015</v>
      </c>
      <c r="E1137" s="12">
        <v>33.24</v>
      </c>
      <c r="F1137" s="12">
        <v>0</v>
      </c>
      <c r="G1137" s="13">
        <v>0</v>
      </c>
      <c r="H1137" s="12">
        <v>4.6900000000000004</v>
      </c>
      <c r="I1137" s="13">
        <v>0</v>
      </c>
      <c r="J1137" s="14">
        <v>0.79</v>
      </c>
      <c r="K1137" s="16">
        <v>27.76</v>
      </c>
    </row>
    <row r="1138" spans="1:11" ht="14.15" customHeight="1" x14ac:dyDescent="0.3">
      <c r="A1138" s="48">
        <v>700</v>
      </c>
      <c r="B1138" s="48" t="s">
        <v>139</v>
      </c>
      <c r="C1138" s="48" t="s">
        <v>112</v>
      </c>
      <c r="D1138" s="11">
        <v>2016</v>
      </c>
      <c r="E1138" s="12">
        <v>95.17</v>
      </c>
      <c r="F1138" s="12">
        <v>0</v>
      </c>
      <c r="G1138" s="13">
        <v>0</v>
      </c>
      <c r="H1138" s="12">
        <v>8.2200000000000006</v>
      </c>
      <c r="I1138" s="13">
        <v>0</v>
      </c>
      <c r="J1138" s="14">
        <v>24.34</v>
      </c>
      <c r="K1138" s="16">
        <v>62.61</v>
      </c>
    </row>
    <row r="1139" spans="1:11" ht="15" customHeight="1" x14ac:dyDescent="0.3">
      <c r="A1139" s="48">
        <v>700</v>
      </c>
      <c r="B1139" s="48" t="s">
        <v>139</v>
      </c>
      <c r="C1139" s="48" t="s">
        <v>112</v>
      </c>
      <c r="D1139" s="11">
        <v>2017</v>
      </c>
      <c r="E1139" s="12">
        <v>122.73</v>
      </c>
      <c r="F1139" s="12">
        <v>0</v>
      </c>
      <c r="G1139" s="13">
        <v>0</v>
      </c>
      <c r="H1139" s="12">
        <v>9.61</v>
      </c>
      <c r="I1139" s="13">
        <v>0</v>
      </c>
      <c r="J1139" s="14">
        <v>2.13</v>
      </c>
      <c r="K1139" s="16">
        <v>110.99</v>
      </c>
    </row>
    <row r="1140" spans="1:11" ht="14.15" customHeight="1" x14ac:dyDescent="0.3">
      <c r="A1140" s="48">
        <v>700</v>
      </c>
      <c r="B1140" s="48" t="s">
        <v>139</v>
      </c>
      <c r="C1140" s="48" t="s">
        <v>112</v>
      </c>
      <c r="D1140" s="11">
        <v>2018</v>
      </c>
      <c r="E1140" s="12">
        <v>398.08</v>
      </c>
      <c r="F1140" s="12">
        <v>0</v>
      </c>
      <c r="G1140" s="13">
        <v>0</v>
      </c>
      <c r="H1140" s="12">
        <v>26.66</v>
      </c>
      <c r="I1140" s="13">
        <v>0</v>
      </c>
      <c r="J1140" s="14">
        <v>108.14</v>
      </c>
      <c r="K1140" s="16">
        <v>263.27999999999997</v>
      </c>
    </row>
    <row r="1141" spans="1:11" ht="15" customHeight="1" x14ac:dyDescent="0.3">
      <c r="A1141" s="48">
        <v>700</v>
      </c>
      <c r="B1141" s="48" t="s">
        <v>139</v>
      </c>
      <c r="C1141" s="48" t="s">
        <v>112</v>
      </c>
      <c r="D1141" s="11">
        <v>2019</v>
      </c>
      <c r="E1141" s="17">
        <v>1116.57</v>
      </c>
      <c r="F1141" s="12">
        <v>0</v>
      </c>
      <c r="G1141" s="21">
        <v>-104.19</v>
      </c>
      <c r="H1141" s="12">
        <v>144.78</v>
      </c>
      <c r="I1141" s="21">
        <v>-0.38</v>
      </c>
      <c r="J1141" s="14">
        <v>50.9</v>
      </c>
      <c r="K1141" s="16">
        <v>817.08</v>
      </c>
    </row>
    <row r="1142" spans="1:11" ht="14.15" customHeight="1" x14ac:dyDescent="0.3">
      <c r="A1142" s="48">
        <v>700</v>
      </c>
      <c r="B1142" s="48" t="s">
        <v>139</v>
      </c>
      <c r="C1142" s="48" t="s">
        <v>112</v>
      </c>
      <c r="D1142" s="11">
        <v>2020</v>
      </c>
      <c r="E1142" s="17">
        <v>1600.62</v>
      </c>
      <c r="F1142" s="12">
        <v>0</v>
      </c>
      <c r="G1142" s="21">
        <v>-368.21</v>
      </c>
      <c r="H1142" s="12">
        <v>104.93</v>
      </c>
      <c r="I1142" s="13">
        <v>0.83</v>
      </c>
      <c r="J1142" s="14">
        <v>26.76</v>
      </c>
      <c r="K1142" s="18">
        <v>1099.8900000000001</v>
      </c>
    </row>
    <row r="1143" spans="1:11" ht="15" customHeight="1" x14ac:dyDescent="0.3">
      <c r="A1143" s="48">
        <v>700</v>
      </c>
      <c r="B1143" s="48" t="s">
        <v>139</v>
      </c>
      <c r="C1143" s="48" t="s">
        <v>112</v>
      </c>
      <c r="D1143" s="11">
        <v>2021</v>
      </c>
      <c r="E1143" s="17">
        <v>5479.79</v>
      </c>
      <c r="F1143" s="12">
        <v>0</v>
      </c>
      <c r="G1143" s="21">
        <v>-919.08</v>
      </c>
      <c r="H1143" s="17">
        <v>2148.4899999999998</v>
      </c>
      <c r="I1143" s="21">
        <v>-9.89</v>
      </c>
      <c r="J1143" s="14">
        <v>40.35</v>
      </c>
      <c r="K1143" s="18">
        <v>2381.7600000000002</v>
      </c>
    </row>
    <row r="1144" spans="1:11" ht="15" customHeight="1" x14ac:dyDescent="0.3">
      <c r="A1144" s="48">
        <v>700</v>
      </c>
      <c r="B1144" s="48" t="s">
        <v>139</v>
      </c>
      <c r="C1144" s="48" t="s">
        <v>112</v>
      </c>
      <c r="D1144" s="11">
        <v>2022</v>
      </c>
      <c r="E1144" s="17">
        <v>21905.29</v>
      </c>
      <c r="F1144" s="12">
        <v>0</v>
      </c>
      <c r="G1144" s="20">
        <v>-1101.55</v>
      </c>
      <c r="H1144" s="17">
        <v>9160.52</v>
      </c>
      <c r="I1144" s="13">
        <v>0.47</v>
      </c>
      <c r="J1144" s="14">
        <v>46.11</v>
      </c>
      <c r="K1144" s="18">
        <v>11596.64</v>
      </c>
    </row>
    <row r="1145" spans="1:11" ht="14.15" customHeight="1" x14ac:dyDescent="0.3">
      <c r="A1145" s="48">
        <v>700</v>
      </c>
      <c r="B1145" s="48" t="s">
        <v>139</v>
      </c>
      <c r="C1145" s="48" t="s">
        <v>112</v>
      </c>
      <c r="D1145" s="11">
        <v>2023</v>
      </c>
      <c r="E1145" s="17">
        <v>55739.88</v>
      </c>
      <c r="F1145" s="12">
        <v>68.16</v>
      </c>
      <c r="G1145" s="20">
        <v>-2379.89</v>
      </c>
      <c r="H1145" s="17">
        <v>18778.29</v>
      </c>
      <c r="I1145" s="13">
        <v>0.83</v>
      </c>
      <c r="J1145" s="14">
        <v>66.849999999999994</v>
      </c>
      <c r="K1145" s="18">
        <v>34582.18</v>
      </c>
    </row>
    <row r="1146" spans="1:11" ht="15" customHeight="1" x14ac:dyDescent="0.3">
      <c r="A1146" s="48">
        <v>700</v>
      </c>
      <c r="B1146" s="48" t="s">
        <v>139</v>
      </c>
      <c r="C1146" s="48" t="s">
        <v>112</v>
      </c>
      <c r="D1146" s="11">
        <v>2024</v>
      </c>
      <c r="E1146" s="17">
        <v>210907.34</v>
      </c>
      <c r="F1146" s="12">
        <v>0</v>
      </c>
      <c r="G1146" s="20">
        <v>-15308.04</v>
      </c>
      <c r="H1146" s="17">
        <v>127854.69</v>
      </c>
      <c r="I1146" s="21">
        <v>-97.12</v>
      </c>
      <c r="J1146" s="14">
        <v>91.52</v>
      </c>
      <c r="K1146" s="18">
        <v>67750.210000000006</v>
      </c>
    </row>
    <row r="1147" spans="1:11" ht="14.15" customHeight="1" x14ac:dyDescent="0.3">
      <c r="A1147" s="48">
        <v>700</v>
      </c>
      <c r="B1147" s="48" t="s">
        <v>139</v>
      </c>
      <c r="C1147" s="48" t="s">
        <v>112</v>
      </c>
      <c r="D1147" s="11">
        <v>2025</v>
      </c>
      <c r="E1147" s="17">
        <v>23170922.800000001</v>
      </c>
      <c r="F1147" s="17">
        <v>7561.59</v>
      </c>
      <c r="G1147" s="20">
        <v>-24942.97</v>
      </c>
      <c r="H1147" s="17">
        <v>22311250.66</v>
      </c>
      <c r="I1147" s="49">
        <v>592062.31999999995</v>
      </c>
      <c r="J1147" s="14">
        <v>112.49</v>
      </c>
      <c r="K1147" s="18">
        <v>250115.95</v>
      </c>
    </row>
    <row r="1148" spans="1:11" ht="15" customHeight="1" x14ac:dyDescent="0.3">
      <c r="A1148" s="48">
        <v>704</v>
      </c>
      <c r="B1148" s="48" t="s">
        <v>140</v>
      </c>
      <c r="C1148" s="48" t="s">
        <v>112</v>
      </c>
      <c r="D1148" s="11">
        <v>1983</v>
      </c>
      <c r="E1148" s="12">
        <v>0.02</v>
      </c>
      <c r="F1148" s="12">
        <v>0</v>
      </c>
      <c r="G1148" s="13">
        <v>0</v>
      </c>
      <c r="H1148" s="12">
        <v>0.02</v>
      </c>
      <c r="I1148" s="13">
        <v>0</v>
      </c>
      <c r="J1148" s="14">
        <v>0</v>
      </c>
      <c r="K1148" s="16">
        <v>0</v>
      </c>
    </row>
    <row r="1149" spans="1:11" ht="15" customHeight="1" x14ac:dyDescent="0.3">
      <c r="A1149" s="48">
        <v>704</v>
      </c>
      <c r="B1149" s="48" t="s">
        <v>140</v>
      </c>
      <c r="C1149" s="48" t="s">
        <v>112</v>
      </c>
      <c r="D1149" s="11">
        <v>1984</v>
      </c>
      <c r="E1149" s="12">
        <v>7.0000000000000007E-2</v>
      </c>
      <c r="F1149" s="12">
        <v>0</v>
      </c>
      <c r="G1149" s="13">
        <v>0</v>
      </c>
      <c r="H1149" s="12">
        <v>7.0000000000000007E-2</v>
      </c>
      <c r="I1149" s="13">
        <v>0</v>
      </c>
      <c r="J1149" s="14">
        <v>0</v>
      </c>
      <c r="K1149" s="16">
        <v>0</v>
      </c>
    </row>
    <row r="1150" spans="1:11" ht="15" customHeight="1" x14ac:dyDescent="0.3">
      <c r="A1150" s="48">
        <v>704</v>
      </c>
      <c r="B1150" s="48" t="s">
        <v>140</v>
      </c>
      <c r="C1150" s="48" t="s">
        <v>112</v>
      </c>
      <c r="D1150" s="11">
        <v>1985</v>
      </c>
      <c r="E1150" s="12">
        <v>0.1</v>
      </c>
      <c r="F1150" s="12">
        <v>0</v>
      </c>
      <c r="G1150" s="13">
        <v>0</v>
      </c>
      <c r="H1150" s="12">
        <v>7.0000000000000007E-2</v>
      </c>
      <c r="I1150" s="13">
        <v>0</v>
      </c>
      <c r="J1150" s="14">
        <v>0</v>
      </c>
      <c r="K1150" s="16">
        <v>0.03</v>
      </c>
    </row>
    <row r="1151" spans="1:11" ht="14.15" customHeight="1" x14ac:dyDescent="0.3">
      <c r="A1151" s="48">
        <v>704</v>
      </c>
      <c r="B1151" s="48" t="s">
        <v>140</v>
      </c>
      <c r="C1151" s="48" t="s">
        <v>112</v>
      </c>
      <c r="D1151" s="11">
        <v>1986</v>
      </c>
      <c r="E1151" s="12">
        <v>0.11</v>
      </c>
      <c r="F1151" s="12">
        <v>0</v>
      </c>
      <c r="G1151" s="13">
        <v>0</v>
      </c>
      <c r="H1151" s="12">
        <v>0.08</v>
      </c>
      <c r="I1151" s="13">
        <v>0</v>
      </c>
      <c r="J1151" s="14">
        <v>0</v>
      </c>
      <c r="K1151" s="16">
        <v>0.03</v>
      </c>
    </row>
    <row r="1152" spans="1:11" ht="15" customHeight="1" x14ac:dyDescent="0.3">
      <c r="A1152" s="48">
        <v>704</v>
      </c>
      <c r="B1152" s="48" t="s">
        <v>140</v>
      </c>
      <c r="C1152" s="48" t="s">
        <v>112</v>
      </c>
      <c r="D1152" s="11">
        <v>1987</v>
      </c>
      <c r="E1152" s="12">
        <v>0.14000000000000001</v>
      </c>
      <c r="F1152" s="12">
        <v>0</v>
      </c>
      <c r="G1152" s="13">
        <v>0</v>
      </c>
      <c r="H1152" s="12">
        <v>0.09</v>
      </c>
      <c r="I1152" s="13">
        <v>0</v>
      </c>
      <c r="J1152" s="14">
        <v>0</v>
      </c>
      <c r="K1152" s="16">
        <v>0.05</v>
      </c>
    </row>
    <row r="1153" spans="1:11" ht="14.15" customHeight="1" x14ac:dyDescent="0.3">
      <c r="A1153" s="48">
        <v>704</v>
      </c>
      <c r="B1153" s="48" t="s">
        <v>140</v>
      </c>
      <c r="C1153" s="48" t="s">
        <v>112</v>
      </c>
      <c r="D1153" s="11">
        <v>1988</v>
      </c>
      <c r="E1153" s="12">
        <v>0.04</v>
      </c>
      <c r="F1153" s="12">
        <v>0</v>
      </c>
      <c r="G1153" s="13">
        <v>0</v>
      </c>
      <c r="H1153" s="12">
        <v>0</v>
      </c>
      <c r="I1153" s="13">
        <v>0</v>
      </c>
      <c r="J1153" s="14">
        <v>0</v>
      </c>
      <c r="K1153" s="16">
        <v>0.04</v>
      </c>
    </row>
    <row r="1154" spans="1:11" ht="15" customHeight="1" x14ac:dyDescent="0.3">
      <c r="A1154" s="48">
        <v>704</v>
      </c>
      <c r="B1154" s="48" t="s">
        <v>140</v>
      </c>
      <c r="C1154" s="48" t="s">
        <v>112</v>
      </c>
      <c r="D1154" s="11">
        <v>1989</v>
      </c>
      <c r="E1154" s="12">
        <v>0.04</v>
      </c>
      <c r="F1154" s="12">
        <v>0</v>
      </c>
      <c r="G1154" s="13">
        <v>0</v>
      </c>
      <c r="H1154" s="12">
        <v>0</v>
      </c>
      <c r="I1154" s="13">
        <v>0</v>
      </c>
      <c r="J1154" s="14">
        <v>0</v>
      </c>
      <c r="K1154" s="16">
        <v>0.04</v>
      </c>
    </row>
    <row r="1155" spans="1:11" ht="14.15" customHeight="1" x14ac:dyDescent="0.3">
      <c r="A1155" s="48">
        <v>704</v>
      </c>
      <c r="B1155" s="48" t="s">
        <v>140</v>
      </c>
      <c r="C1155" s="48" t="s">
        <v>112</v>
      </c>
      <c r="D1155" s="11">
        <v>1990</v>
      </c>
      <c r="E1155" s="12">
        <v>0.04</v>
      </c>
      <c r="F1155" s="12">
        <v>0</v>
      </c>
      <c r="G1155" s="13">
        <v>0</v>
      </c>
      <c r="H1155" s="12">
        <v>0</v>
      </c>
      <c r="I1155" s="13">
        <v>0</v>
      </c>
      <c r="J1155" s="14">
        <v>0</v>
      </c>
      <c r="K1155" s="16">
        <v>0.04</v>
      </c>
    </row>
    <row r="1156" spans="1:11" ht="15" customHeight="1" x14ac:dyDescent="0.3">
      <c r="A1156" s="48">
        <v>704</v>
      </c>
      <c r="B1156" s="48" t="s">
        <v>140</v>
      </c>
      <c r="C1156" s="48" t="s">
        <v>112</v>
      </c>
      <c r="D1156" s="11">
        <v>1991</v>
      </c>
      <c r="E1156" s="12">
        <v>0.04</v>
      </c>
      <c r="F1156" s="12">
        <v>0</v>
      </c>
      <c r="G1156" s="13">
        <v>0</v>
      </c>
      <c r="H1156" s="12">
        <v>0</v>
      </c>
      <c r="I1156" s="13">
        <v>0</v>
      </c>
      <c r="J1156" s="14">
        <v>0</v>
      </c>
      <c r="K1156" s="16">
        <v>0.04</v>
      </c>
    </row>
    <row r="1157" spans="1:11" ht="14.15" customHeight="1" x14ac:dyDescent="0.3">
      <c r="A1157" s="48">
        <v>704</v>
      </c>
      <c r="B1157" s="48" t="s">
        <v>140</v>
      </c>
      <c r="C1157" s="48" t="s">
        <v>112</v>
      </c>
      <c r="D1157" s="11">
        <v>1992</v>
      </c>
      <c r="E1157" s="12">
        <v>0.03</v>
      </c>
      <c r="F1157" s="12">
        <v>0</v>
      </c>
      <c r="G1157" s="13">
        <v>0</v>
      </c>
      <c r="H1157" s="12">
        <v>0</v>
      </c>
      <c r="I1157" s="13">
        <v>0</v>
      </c>
      <c r="J1157" s="14">
        <v>0</v>
      </c>
      <c r="K1157" s="16">
        <v>0.03</v>
      </c>
    </row>
    <row r="1158" spans="1:11" ht="15" customHeight="1" x14ac:dyDescent="0.3">
      <c r="A1158" s="48">
        <v>704</v>
      </c>
      <c r="B1158" s="48" t="s">
        <v>140</v>
      </c>
      <c r="C1158" s="48" t="s">
        <v>112</v>
      </c>
      <c r="D1158" s="11">
        <v>1993</v>
      </c>
      <c r="E1158" s="12">
        <v>0.03</v>
      </c>
      <c r="F1158" s="12">
        <v>0</v>
      </c>
      <c r="G1158" s="13">
        <v>0</v>
      </c>
      <c r="H1158" s="12">
        <v>0</v>
      </c>
      <c r="I1158" s="13">
        <v>0</v>
      </c>
      <c r="J1158" s="14">
        <v>0</v>
      </c>
      <c r="K1158" s="16">
        <v>0.03</v>
      </c>
    </row>
    <row r="1159" spans="1:11" ht="15" customHeight="1" x14ac:dyDescent="0.3">
      <c r="A1159" s="48">
        <v>704</v>
      </c>
      <c r="B1159" s="48" t="s">
        <v>140</v>
      </c>
      <c r="C1159" s="48" t="s">
        <v>112</v>
      </c>
      <c r="D1159" s="11">
        <v>1994</v>
      </c>
      <c r="E1159" s="12">
        <v>0</v>
      </c>
      <c r="F1159" s="12">
        <v>0</v>
      </c>
      <c r="G1159" s="13">
        <v>0</v>
      </c>
      <c r="H1159" s="12">
        <v>0</v>
      </c>
      <c r="I1159" s="13">
        <v>0</v>
      </c>
      <c r="J1159" s="14">
        <v>0</v>
      </c>
      <c r="K1159" s="16">
        <v>0</v>
      </c>
    </row>
    <row r="1160" spans="1:11" ht="14.15" customHeight="1" x14ac:dyDescent="0.3">
      <c r="A1160" s="48">
        <v>704</v>
      </c>
      <c r="B1160" s="48" t="s">
        <v>140</v>
      </c>
      <c r="C1160" s="48" t="s">
        <v>112</v>
      </c>
      <c r="D1160" s="11">
        <v>1995</v>
      </c>
      <c r="E1160" s="12">
        <v>0.04</v>
      </c>
      <c r="F1160" s="12">
        <v>0</v>
      </c>
      <c r="G1160" s="13">
        <v>0</v>
      </c>
      <c r="H1160" s="12">
        <v>0</v>
      </c>
      <c r="I1160" s="13">
        <v>0</v>
      </c>
      <c r="J1160" s="14">
        <v>0</v>
      </c>
      <c r="K1160" s="16">
        <v>0.04</v>
      </c>
    </row>
    <row r="1161" spans="1:11" ht="15" customHeight="1" x14ac:dyDescent="0.3">
      <c r="A1161" s="48">
        <v>704</v>
      </c>
      <c r="B1161" s="48" t="s">
        <v>140</v>
      </c>
      <c r="C1161" s="48" t="s">
        <v>112</v>
      </c>
      <c r="D1161" s="11">
        <v>1996</v>
      </c>
      <c r="E1161" s="12">
        <v>0.04</v>
      </c>
      <c r="F1161" s="12">
        <v>0</v>
      </c>
      <c r="G1161" s="13">
        <v>0</v>
      </c>
      <c r="H1161" s="12">
        <v>0</v>
      </c>
      <c r="I1161" s="13">
        <v>0</v>
      </c>
      <c r="J1161" s="14">
        <v>0</v>
      </c>
      <c r="K1161" s="16">
        <v>0.04</v>
      </c>
    </row>
    <row r="1162" spans="1:11" ht="14.15" customHeight="1" x14ac:dyDescent="0.3">
      <c r="A1162" s="48">
        <v>704</v>
      </c>
      <c r="B1162" s="48" t="s">
        <v>140</v>
      </c>
      <c r="C1162" s="48" t="s">
        <v>112</v>
      </c>
      <c r="D1162" s="11">
        <v>1997</v>
      </c>
      <c r="E1162" s="12">
        <v>0.06</v>
      </c>
      <c r="F1162" s="12">
        <v>0</v>
      </c>
      <c r="G1162" s="13">
        <v>0</v>
      </c>
      <c r="H1162" s="12">
        <v>0</v>
      </c>
      <c r="I1162" s="13">
        <v>0</v>
      </c>
      <c r="J1162" s="14">
        <v>0</v>
      </c>
      <c r="K1162" s="16">
        <v>0.06</v>
      </c>
    </row>
    <row r="1163" spans="1:11" ht="15" customHeight="1" x14ac:dyDescent="0.3">
      <c r="A1163" s="48">
        <v>704</v>
      </c>
      <c r="B1163" s="48" t="s">
        <v>140</v>
      </c>
      <c r="C1163" s="48" t="s">
        <v>112</v>
      </c>
      <c r="D1163" s="11">
        <v>1998</v>
      </c>
      <c r="E1163" s="12">
        <v>0.25</v>
      </c>
      <c r="F1163" s="12">
        <v>0</v>
      </c>
      <c r="G1163" s="13">
        <v>0</v>
      </c>
      <c r="H1163" s="12">
        <v>0</v>
      </c>
      <c r="I1163" s="13">
        <v>0</v>
      </c>
      <c r="J1163" s="14">
        <v>0</v>
      </c>
      <c r="K1163" s="16">
        <v>0.25</v>
      </c>
    </row>
    <row r="1164" spans="1:11" ht="14.15" customHeight="1" x14ac:dyDescent="0.3">
      <c r="A1164" s="48">
        <v>704</v>
      </c>
      <c r="B1164" s="48" t="s">
        <v>140</v>
      </c>
      <c r="C1164" s="48" t="s">
        <v>112</v>
      </c>
      <c r="D1164" s="11">
        <v>1999</v>
      </c>
      <c r="E1164" s="12">
        <v>0.31</v>
      </c>
      <c r="F1164" s="12">
        <v>0</v>
      </c>
      <c r="G1164" s="13">
        <v>0</v>
      </c>
      <c r="H1164" s="12">
        <v>0</v>
      </c>
      <c r="I1164" s="13">
        <v>0</v>
      </c>
      <c r="J1164" s="14">
        <v>0</v>
      </c>
      <c r="K1164" s="16">
        <v>0.31</v>
      </c>
    </row>
    <row r="1165" spans="1:11" ht="15" customHeight="1" x14ac:dyDescent="0.3">
      <c r="A1165" s="48">
        <v>704</v>
      </c>
      <c r="B1165" s="48" t="s">
        <v>140</v>
      </c>
      <c r="C1165" s="48" t="s">
        <v>112</v>
      </c>
      <c r="D1165" s="11">
        <v>2001</v>
      </c>
      <c r="E1165" s="12">
        <v>0.32</v>
      </c>
      <c r="F1165" s="12">
        <v>0</v>
      </c>
      <c r="G1165" s="13">
        <v>0</v>
      </c>
      <c r="H1165" s="12">
        <v>0</v>
      </c>
      <c r="I1165" s="13">
        <v>0</v>
      </c>
      <c r="J1165" s="14">
        <v>0</v>
      </c>
      <c r="K1165" s="16">
        <v>0.32</v>
      </c>
    </row>
    <row r="1166" spans="1:11" ht="15" customHeight="1" x14ac:dyDescent="0.3">
      <c r="A1166" s="48">
        <v>704</v>
      </c>
      <c r="B1166" s="48" t="s">
        <v>140</v>
      </c>
      <c r="C1166" s="48" t="s">
        <v>112</v>
      </c>
      <c r="D1166" s="11">
        <v>2002</v>
      </c>
      <c r="E1166" s="12">
        <v>0.19</v>
      </c>
      <c r="F1166" s="12">
        <v>0</v>
      </c>
      <c r="G1166" s="13">
        <v>0</v>
      </c>
      <c r="H1166" s="12">
        <v>0</v>
      </c>
      <c r="I1166" s="13">
        <v>0</v>
      </c>
      <c r="J1166" s="14">
        <v>0</v>
      </c>
      <c r="K1166" s="16">
        <v>0.19</v>
      </c>
    </row>
    <row r="1167" spans="1:11" ht="14.15" customHeight="1" x14ac:dyDescent="0.3">
      <c r="A1167" s="48">
        <v>704</v>
      </c>
      <c r="B1167" s="48" t="s">
        <v>140</v>
      </c>
      <c r="C1167" s="48" t="s">
        <v>112</v>
      </c>
      <c r="D1167" s="11">
        <v>2003</v>
      </c>
      <c r="E1167" s="12">
        <v>0.15</v>
      </c>
      <c r="F1167" s="12">
        <v>0</v>
      </c>
      <c r="G1167" s="13">
        <v>0</v>
      </c>
      <c r="H1167" s="12">
        <v>0</v>
      </c>
      <c r="I1167" s="13">
        <v>0</v>
      </c>
      <c r="J1167" s="14">
        <v>0.02</v>
      </c>
      <c r="K1167" s="16">
        <v>0.13</v>
      </c>
    </row>
    <row r="1168" spans="1:11" ht="15" customHeight="1" x14ac:dyDescent="0.3">
      <c r="A1168" s="48">
        <v>704</v>
      </c>
      <c r="B1168" s="48" t="s">
        <v>140</v>
      </c>
      <c r="C1168" s="48" t="s">
        <v>112</v>
      </c>
      <c r="D1168" s="11">
        <v>2004</v>
      </c>
      <c r="E1168" s="12">
        <v>0.28999999999999998</v>
      </c>
      <c r="F1168" s="12">
        <v>0</v>
      </c>
      <c r="G1168" s="13">
        <v>0</v>
      </c>
      <c r="H1168" s="12">
        <v>0</v>
      </c>
      <c r="I1168" s="13">
        <v>0</v>
      </c>
      <c r="J1168" s="14">
        <v>0.04</v>
      </c>
      <c r="K1168" s="16">
        <v>0.25</v>
      </c>
    </row>
    <row r="1169" spans="1:11" ht="14.15" customHeight="1" x14ac:dyDescent="0.3">
      <c r="A1169" s="48">
        <v>704</v>
      </c>
      <c r="B1169" s="48" t="s">
        <v>140</v>
      </c>
      <c r="C1169" s="48" t="s">
        <v>112</v>
      </c>
      <c r="D1169" s="11">
        <v>2005</v>
      </c>
      <c r="E1169" s="12">
        <v>0.38</v>
      </c>
      <c r="F1169" s="12">
        <v>0</v>
      </c>
      <c r="G1169" s="13">
        <v>0</v>
      </c>
      <c r="H1169" s="12">
        <v>0.01</v>
      </c>
      <c r="I1169" s="13">
        <v>0</v>
      </c>
      <c r="J1169" s="14">
        <v>0.04</v>
      </c>
      <c r="K1169" s="16">
        <v>0.33</v>
      </c>
    </row>
    <row r="1170" spans="1:11" ht="15" customHeight="1" x14ac:dyDescent="0.3">
      <c r="A1170" s="48">
        <v>704</v>
      </c>
      <c r="B1170" s="48" t="s">
        <v>140</v>
      </c>
      <c r="C1170" s="48" t="s">
        <v>112</v>
      </c>
      <c r="D1170" s="11">
        <v>2006</v>
      </c>
      <c r="E1170" s="12">
        <v>0.45</v>
      </c>
      <c r="F1170" s="12">
        <v>0</v>
      </c>
      <c r="G1170" s="13">
        <v>0</v>
      </c>
      <c r="H1170" s="12">
        <v>0.04</v>
      </c>
      <c r="I1170" s="13">
        <v>0</v>
      </c>
      <c r="J1170" s="14">
        <v>0.05</v>
      </c>
      <c r="K1170" s="16">
        <v>0.36</v>
      </c>
    </row>
    <row r="1171" spans="1:11" ht="14.15" customHeight="1" x14ac:dyDescent="0.3">
      <c r="A1171" s="48">
        <v>704</v>
      </c>
      <c r="B1171" s="48" t="s">
        <v>140</v>
      </c>
      <c r="C1171" s="48" t="s">
        <v>112</v>
      </c>
      <c r="D1171" s="11">
        <v>2007</v>
      </c>
      <c r="E1171" s="12">
        <v>0.46</v>
      </c>
      <c r="F1171" s="12">
        <v>0</v>
      </c>
      <c r="G1171" s="13">
        <v>0</v>
      </c>
      <c r="H1171" s="12">
        <v>0.01</v>
      </c>
      <c r="I1171" s="13">
        <v>0</v>
      </c>
      <c r="J1171" s="14">
        <v>0.04</v>
      </c>
      <c r="K1171" s="16">
        <v>0.41</v>
      </c>
    </row>
    <row r="1172" spans="1:11" ht="15" customHeight="1" x14ac:dyDescent="0.3">
      <c r="A1172" s="48">
        <v>704</v>
      </c>
      <c r="B1172" s="48" t="s">
        <v>140</v>
      </c>
      <c r="C1172" s="48" t="s">
        <v>112</v>
      </c>
      <c r="D1172" s="11">
        <v>2008</v>
      </c>
      <c r="E1172" s="12">
        <v>2.2400000000000002</v>
      </c>
      <c r="F1172" s="12">
        <v>0</v>
      </c>
      <c r="G1172" s="13">
        <v>0</v>
      </c>
      <c r="H1172" s="12">
        <v>0.28999999999999998</v>
      </c>
      <c r="I1172" s="13">
        <v>0</v>
      </c>
      <c r="J1172" s="14">
        <v>0.45</v>
      </c>
      <c r="K1172" s="16">
        <v>1.5</v>
      </c>
    </row>
    <row r="1173" spans="1:11" ht="14.15" customHeight="1" x14ac:dyDescent="0.3">
      <c r="A1173" s="48">
        <v>704</v>
      </c>
      <c r="B1173" s="48" t="s">
        <v>140</v>
      </c>
      <c r="C1173" s="48" t="s">
        <v>112</v>
      </c>
      <c r="D1173" s="11">
        <v>2020</v>
      </c>
      <c r="E1173" s="12">
        <v>0</v>
      </c>
      <c r="F1173" s="12">
        <v>0</v>
      </c>
      <c r="G1173" s="13">
        <v>0</v>
      </c>
      <c r="H1173" s="12">
        <v>0</v>
      </c>
      <c r="I1173" s="13">
        <v>0</v>
      </c>
      <c r="J1173" s="14">
        <v>0</v>
      </c>
      <c r="K1173" s="16">
        <v>0</v>
      </c>
    </row>
    <row r="1174" spans="1:11" ht="15" customHeight="1" x14ac:dyDescent="0.3">
      <c r="A1174" s="48">
        <v>704</v>
      </c>
      <c r="B1174" s="48" t="s">
        <v>140</v>
      </c>
      <c r="C1174" s="48" t="s">
        <v>112</v>
      </c>
      <c r="D1174" s="11">
        <v>2025</v>
      </c>
      <c r="E1174" s="17">
        <v>74936</v>
      </c>
      <c r="F1174" s="12">
        <v>24.46</v>
      </c>
      <c r="G1174" s="21">
        <v>-80.66</v>
      </c>
      <c r="H1174" s="17">
        <v>72155.789999999994</v>
      </c>
      <c r="I1174" s="49">
        <v>1914.75</v>
      </c>
      <c r="J1174" s="14">
        <v>0.36</v>
      </c>
      <c r="K1174" s="16">
        <v>808.9</v>
      </c>
    </row>
    <row r="1175" spans="1:11" ht="15" customHeight="1" x14ac:dyDescent="0.3">
      <c r="A1175" s="48">
        <v>706</v>
      </c>
      <c r="B1175" s="48" t="s">
        <v>141</v>
      </c>
      <c r="C1175" s="48" t="s">
        <v>112</v>
      </c>
      <c r="D1175" s="11">
        <v>1983</v>
      </c>
      <c r="E1175" s="12">
        <v>0.61</v>
      </c>
      <c r="F1175" s="12">
        <v>0</v>
      </c>
      <c r="G1175" s="13">
        <v>0</v>
      </c>
      <c r="H1175" s="12">
        <v>0.61</v>
      </c>
      <c r="I1175" s="13">
        <v>0</v>
      </c>
      <c r="J1175" s="14">
        <v>0</v>
      </c>
      <c r="K1175" s="16">
        <v>0</v>
      </c>
    </row>
    <row r="1176" spans="1:11" ht="15" customHeight="1" x14ac:dyDescent="0.3">
      <c r="A1176" s="48">
        <v>706</v>
      </c>
      <c r="B1176" s="48" t="s">
        <v>141</v>
      </c>
      <c r="C1176" s="48" t="s">
        <v>112</v>
      </c>
      <c r="D1176" s="11">
        <v>1984</v>
      </c>
      <c r="E1176" s="12">
        <v>2.61</v>
      </c>
      <c r="F1176" s="12">
        <v>0</v>
      </c>
      <c r="G1176" s="13">
        <v>0</v>
      </c>
      <c r="H1176" s="12">
        <v>2.61</v>
      </c>
      <c r="I1176" s="13">
        <v>0</v>
      </c>
      <c r="J1176" s="14">
        <v>0</v>
      </c>
      <c r="K1176" s="16">
        <v>0</v>
      </c>
    </row>
    <row r="1177" spans="1:11" ht="15" customHeight="1" x14ac:dyDescent="0.3">
      <c r="A1177" s="48">
        <v>706</v>
      </c>
      <c r="B1177" s="48" t="s">
        <v>141</v>
      </c>
      <c r="C1177" s="48" t="s">
        <v>112</v>
      </c>
      <c r="D1177" s="11">
        <v>1985</v>
      </c>
      <c r="E1177" s="12">
        <v>3.63</v>
      </c>
      <c r="F1177" s="12">
        <v>0</v>
      </c>
      <c r="G1177" s="13">
        <v>0</v>
      </c>
      <c r="H1177" s="12">
        <v>2.82</v>
      </c>
      <c r="I1177" s="13">
        <v>0</v>
      </c>
      <c r="J1177" s="14">
        <v>0</v>
      </c>
      <c r="K1177" s="16">
        <v>0.81</v>
      </c>
    </row>
    <row r="1178" spans="1:11" ht="14.15" customHeight="1" x14ac:dyDescent="0.3">
      <c r="A1178" s="48">
        <v>706</v>
      </c>
      <c r="B1178" s="48" t="s">
        <v>141</v>
      </c>
      <c r="C1178" s="48" t="s">
        <v>112</v>
      </c>
      <c r="D1178" s="11">
        <v>1986</v>
      </c>
      <c r="E1178" s="12">
        <v>4.0599999999999996</v>
      </c>
      <c r="F1178" s="12">
        <v>0</v>
      </c>
      <c r="G1178" s="13">
        <v>0</v>
      </c>
      <c r="H1178" s="12">
        <v>2.9</v>
      </c>
      <c r="I1178" s="13">
        <v>0</v>
      </c>
      <c r="J1178" s="14">
        <v>0</v>
      </c>
      <c r="K1178" s="16">
        <v>1.1599999999999999</v>
      </c>
    </row>
    <row r="1179" spans="1:11" ht="15" customHeight="1" x14ac:dyDescent="0.3">
      <c r="A1179" s="48">
        <v>706</v>
      </c>
      <c r="B1179" s="48" t="s">
        <v>141</v>
      </c>
      <c r="C1179" s="48" t="s">
        <v>112</v>
      </c>
      <c r="D1179" s="11">
        <v>1987</v>
      </c>
      <c r="E1179" s="12">
        <v>5.13</v>
      </c>
      <c r="F1179" s="12">
        <v>0</v>
      </c>
      <c r="G1179" s="13">
        <v>0</v>
      </c>
      <c r="H1179" s="12">
        <v>3.54</v>
      </c>
      <c r="I1179" s="13">
        <v>0</v>
      </c>
      <c r="J1179" s="14">
        <v>0</v>
      </c>
      <c r="K1179" s="16">
        <v>1.59</v>
      </c>
    </row>
    <row r="1180" spans="1:11" ht="14.15" customHeight="1" x14ac:dyDescent="0.3">
      <c r="A1180" s="48">
        <v>706</v>
      </c>
      <c r="B1180" s="48" t="s">
        <v>141</v>
      </c>
      <c r="C1180" s="48" t="s">
        <v>112</v>
      </c>
      <c r="D1180" s="11">
        <v>1988</v>
      </c>
      <c r="E1180" s="12">
        <v>1.69</v>
      </c>
      <c r="F1180" s="12">
        <v>0</v>
      </c>
      <c r="G1180" s="13">
        <v>0</v>
      </c>
      <c r="H1180" s="12">
        <v>0</v>
      </c>
      <c r="I1180" s="13">
        <v>0</v>
      </c>
      <c r="J1180" s="14">
        <v>0</v>
      </c>
      <c r="K1180" s="16">
        <v>1.69</v>
      </c>
    </row>
    <row r="1181" spans="1:11" ht="15" customHeight="1" x14ac:dyDescent="0.3">
      <c r="A1181" s="48">
        <v>706</v>
      </c>
      <c r="B1181" s="48" t="s">
        <v>141</v>
      </c>
      <c r="C1181" s="48" t="s">
        <v>112</v>
      </c>
      <c r="D1181" s="11">
        <v>1989</v>
      </c>
      <c r="E1181" s="12">
        <v>1.65</v>
      </c>
      <c r="F1181" s="12">
        <v>0</v>
      </c>
      <c r="G1181" s="13">
        <v>0</v>
      </c>
      <c r="H1181" s="12">
        <v>0</v>
      </c>
      <c r="I1181" s="13">
        <v>0</v>
      </c>
      <c r="J1181" s="14">
        <v>0</v>
      </c>
      <c r="K1181" s="16">
        <v>1.65</v>
      </c>
    </row>
    <row r="1182" spans="1:11" ht="14.15" customHeight="1" x14ac:dyDescent="0.3">
      <c r="A1182" s="48">
        <v>706</v>
      </c>
      <c r="B1182" s="48" t="s">
        <v>141</v>
      </c>
      <c r="C1182" s="48" t="s">
        <v>112</v>
      </c>
      <c r="D1182" s="11">
        <v>1990</v>
      </c>
      <c r="E1182" s="12">
        <v>1.6</v>
      </c>
      <c r="F1182" s="12">
        <v>0</v>
      </c>
      <c r="G1182" s="13">
        <v>0</v>
      </c>
      <c r="H1182" s="12">
        <v>0</v>
      </c>
      <c r="I1182" s="13">
        <v>0</v>
      </c>
      <c r="J1182" s="14">
        <v>0</v>
      </c>
      <c r="K1182" s="16">
        <v>1.6</v>
      </c>
    </row>
    <row r="1183" spans="1:11" ht="15" customHeight="1" x14ac:dyDescent="0.3">
      <c r="A1183" s="48">
        <v>706</v>
      </c>
      <c r="B1183" s="48" t="s">
        <v>141</v>
      </c>
      <c r="C1183" s="48" t="s">
        <v>112</v>
      </c>
      <c r="D1183" s="11">
        <v>1991</v>
      </c>
      <c r="E1183" s="12">
        <v>1.38</v>
      </c>
      <c r="F1183" s="12">
        <v>0</v>
      </c>
      <c r="G1183" s="13">
        <v>0</v>
      </c>
      <c r="H1183" s="12">
        <v>0</v>
      </c>
      <c r="I1183" s="13">
        <v>0</v>
      </c>
      <c r="J1183" s="14">
        <v>0</v>
      </c>
      <c r="K1183" s="16">
        <v>1.38</v>
      </c>
    </row>
    <row r="1184" spans="1:11" ht="14.15" customHeight="1" x14ac:dyDescent="0.3">
      <c r="A1184" s="48">
        <v>706</v>
      </c>
      <c r="B1184" s="48" t="s">
        <v>141</v>
      </c>
      <c r="C1184" s="48" t="s">
        <v>112</v>
      </c>
      <c r="D1184" s="11">
        <v>1992</v>
      </c>
      <c r="E1184" s="12">
        <v>1.23</v>
      </c>
      <c r="F1184" s="12">
        <v>0</v>
      </c>
      <c r="G1184" s="13">
        <v>0</v>
      </c>
      <c r="H1184" s="12">
        <v>0</v>
      </c>
      <c r="I1184" s="13">
        <v>0</v>
      </c>
      <c r="J1184" s="14">
        <v>0</v>
      </c>
      <c r="K1184" s="16">
        <v>1.23</v>
      </c>
    </row>
    <row r="1185" spans="1:11" ht="15" customHeight="1" x14ac:dyDescent="0.3">
      <c r="A1185" s="48">
        <v>706</v>
      </c>
      <c r="B1185" s="48" t="s">
        <v>141</v>
      </c>
      <c r="C1185" s="48" t="s">
        <v>112</v>
      </c>
      <c r="D1185" s="11">
        <v>1993</v>
      </c>
      <c r="E1185" s="12">
        <v>1.07</v>
      </c>
      <c r="F1185" s="12">
        <v>0</v>
      </c>
      <c r="G1185" s="13">
        <v>0</v>
      </c>
      <c r="H1185" s="12">
        <v>0</v>
      </c>
      <c r="I1185" s="13">
        <v>0</v>
      </c>
      <c r="J1185" s="14">
        <v>0</v>
      </c>
      <c r="K1185" s="16">
        <v>1.07</v>
      </c>
    </row>
    <row r="1186" spans="1:11" ht="15" customHeight="1" x14ac:dyDescent="0.3">
      <c r="A1186" s="48">
        <v>706</v>
      </c>
      <c r="B1186" s="48" t="s">
        <v>141</v>
      </c>
      <c r="C1186" s="48" t="s">
        <v>112</v>
      </c>
      <c r="D1186" s="11">
        <v>1994</v>
      </c>
      <c r="E1186" s="12">
        <v>0</v>
      </c>
      <c r="F1186" s="12">
        <v>0</v>
      </c>
      <c r="G1186" s="13">
        <v>0</v>
      </c>
      <c r="H1186" s="12">
        <v>0</v>
      </c>
      <c r="I1186" s="13">
        <v>0</v>
      </c>
      <c r="J1186" s="14">
        <v>0</v>
      </c>
      <c r="K1186" s="16">
        <v>0</v>
      </c>
    </row>
    <row r="1187" spans="1:11" ht="14.15" customHeight="1" x14ac:dyDescent="0.3">
      <c r="A1187" s="48">
        <v>706</v>
      </c>
      <c r="B1187" s="48" t="s">
        <v>141</v>
      </c>
      <c r="C1187" s="48" t="s">
        <v>112</v>
      </c>
      <c r="D1187" s="11">
        <v>1995</v>
      </c>
      <c r="E1187" s="12">
        <v>2.77</v>
      </c>
      <c r="F1187" s="12">
        <v>0</v>
      </c>
      <c r="G1187" s="13">
        <v>0</v>
      </c>
      <c r="H1187" s="12">
        <v>0</v>
      </c>
      <c r="I1187" s="13">
        <v>0</v>
      </c>
      <c r="J1187" s="14">
        <v>0</v>
      </c>
      <c r="K1187" s="16">
        <v>2.77</v>
      </c>
    </row>
    <row r="1188" spans="1:11" ht="15" customHeight="1" x14ac:dyDescent="0.3">
      <c r="A1188" s="48">
        <v>706</v>
      </c>
      <c r="B1188" s="48" t="s">
        <v>141</v>
      </c>
      <c r="C1188" s="48" t="s">
        <v>112</v>
      </c>
      <c r="D1188" s="11">
        <v>1996</v>
      </c>
      <c r="E1188" s="12">
        <v>2.27</v>
      </c>
      <c r="F1188" s="12">
        <v>0</v>
      </c>
      <c r="G1188" s="13">
        <v>0</v>
      </c>
      <c r="H1188" s="12">
        <v>0</v>
      </c>
      <c r="I1188" s="13">
        <v>0</v>
      </c>
      <c r="J1188" s="14">
        <v>0</v>
      </c>
      <c r="K1188" s="16">
        <v>2.27</v>
      </c>
    </row>
    <row r="1189" spans="1:11" ht="14.15" customHeight="1" x14ac:dyDescent="0.3">
      <c r="A1189" s="48">
        <v>706</v>
      </c>
      <c r="B1189" s="48" t="s">
        <v>141</v>
      </c>
      <c r="C1189" s="48" t="s">
        <v>112</v>
      </c>
      <c r="D1189" s="11">
        <v>1997</v>
      </c>
      <c r="E1189" s="12">
        <v>2.15</v>
      </c>
      <c r="F1189" s="12">
        <v>0</v>
      </c>
      <c r="G1189" s="13">
        <v>0</v>
      </c>
      <c r="H1189" s="12">
        <v>0</v>
      </c>
      <c r="I1189" s="13">
        <v>0</v>
      </c>
      <c r="J1189" s="14">
        <v>0</v>
      </c>
      <c r="K1189" s="16">
        <v>2.15</v>
      </c>
    </row>
    <row r="1190" spans="1:11" ht="15" customHeight="1" x14ac:dyDescent="0.3">
      <c r="A1190" s="48">
        <v>706</v>
      </c>
      <c r="B1190" s="48" t="s">
        <v>141</v>
      </c>
      <c r="C1190" s="48" t="s">
        <v>112</v>
      </c>
      <c r="D1190" s="11">
        <v>1998</v>
      </c>
      <c r="E1190" s="12">
        <v>11.53</v>
      </c>
      <c r="F1190" s="12">
        <v>0</v>
      </c>
      <c r="G1190" s="13">
        <v>0</v>
      </c>
      <c r="H1190" s="12">
        <v>0</v>
      </c>
      <c r="I1190" s="13">
        <v>0</v>
      </c>
      <c r="J1190" s="14">
        <v>0</v>
      </c>
      <c r="K1190" s="16">
        <v>11.53</v>
      </c>
    </row>
    <row r="1191" spans="1:11" ht="14.15" customHeight="1" x14ac:dyDescent="0.3">
      <c r="A1191" s="48">
        <v>706</v>
      </c>
      <c r="B1191" s="48" t="s">
        <v>141</v>
      </c>
      <c r="C1191" s="48" t="s">
        <v>112</v>
      </c>
      <c r="D1191" s="11">
        <v>1999</v>
      </c>
      <c r="E1191" s="12">
        <v>14.89</v>
      </c>
      <c r="F1191" s="12">
        <v>0</v>
      </c>
      <c r="G1191" s="13">
        <v>0</v>
      </c>
      <c r="H1191" s="12">
        <v>0</v>
      </c>
      <c r="I1191" s="13">
        <v>0</v>
      </c>
      <c r="J1191" s="14">
        <v>0</v>
      </c>
      <c r="K1191" s="16">
        <v>14.89</v>
      </c>
    </row>
    <row r="1192" spans="1:11" ht="15" customHeight="1" x14ac:dyDescent="0.3">
      <c r="A1192" s="48">
        <v>706</v>
      </c>
      <c r="B1192" s="48" t="s">
        <v>141</v>
      </c>
      <c r="C1192" s="48" t="s">
        <v>112</v>
      </c>
      <c r="D1192" s="11">
        <v>2000</v>
      </c>
      <c r="E1192" s="12">
        <v>23.44</v>
      </c>
      <c r="F1192" s="12">
        <v>0</v>
      </c>
      <c r="G1192" s="13">
        <v>0</v>
      </c>
      <c r="H1192" s="12">
        <v>0</v>
      </c>
      <c r="I1192" s="13">
        <v>0</v>
      </c>
      <c r="J1192" s="14">
        <v>0</v>
      </c>
      <c r="K1192" s="16">
        <v>23.44</v>
      </c>
    </row>
    <row r="1193" spans="1:11" ht="15" customHeight="1" x14ac:dyDescent="0.3">
      <c r="A1193" s="48">
        <v>706</v>
      </c>
      <c r="B1193" s="48" t="s">
        <v>141</v>
      </c>
      <c r="C1193" s="48" t="s">
        <v>112</v>
      </c>
      <c r="D1193" s="11">
        <v>2001</v>
      </c>
      <c r="E1193" s="12">
        <v>16.2</v>
      </c>
      <c r="F1193" s="12">
        <v>0</v>
      </c>
      <c r="G1193" s="13">
        <v>0</v>
      </c>
      <c r="H1193" s="12">
        <v>0</v>
      </c>
      <c r="I1193" s="13">
        <v>0</v>
      </c>
      <c r="J1193" s="14">
        <v>0</v>
      </c>
      <c r="K1193" s="16">
        <v>16.2</v>
      </c>
    </row>
    <row r="1194" spans="1:11" ht="14.15" customHeight="1" x14ac:dyDescent="0.3">
      <c r="A1194" s="48">
        <v>706</v>
      </c>
      <c r="B1194" s="48" t="s">
        <v>141</v>
      </c>
      <c r="C1194" s="48" t="s">
        <v>112</v>
      </c>
      <c r="D1194" s="11">
        <v>2002</v>
      </c>
      <c r="E1194" s="12">
        <v>9.92</v>
      </c>
      <c r="F1194" s="12">
        <v>0</v>
      </c>
      <c r="G1194" s="13">
        <v>0</v>
      </c>
      <c r="H1194" s="12">
        <v>0</v>
      </c>
      <c r="I1194" s="13">
        <v>0</v>
      </c>
      <c r="J1194" s="14">
        <v>0</v>
      </c>
      <c r="K1194" s="16">
        <v>9.92</v>
      </c>
    </row>
    <row r="1195" spans="1:11" ht="15" customHeight="1" x14ac:dyDescent="0.3">
      <c r="A1195" s="48">
        <v>706</v>
      </c>
      <c r="B1195" s="48" t="s">
        <v>141</v>
      </c>
      <c r="C1195" s="48" t="s">
        <v>112</v>
      </c>
      <c r="D1195" s="11">
        <v>2003</v>
      </c>
      <c r="E1195" s="12">
        <v>8.11</v>
      </c>
      <c r="F1195" s="12">
        <v>0</v>
      </c>
      <c r="G1195" s="13">
        <v>0</v>
      </c>
      <c r="H1195" s="12">
        <v>0</v>
      </c>
      <c r="I1195" s="13">
        <v>0</v>
      </c>
      <c r="J1195" s="14">
        <v>1.1599999999999999</v>
      </c>
      <c r="K1195" s="16">
        <v>6.95</v>
      </c>
    </row>
    <row r="1196" spans="1:11" ht="14.15" customHeight="1" x14ac:dyDescent="0.3">
      <c r="A1196" s="48">
        <v>706</v>
      </c>
      <c r="B1196" s="48" t="s">
        <v>141</v>
      </c>
      <c r="C1196" s="48" t="s">
        <v>112</v>
      </c>
      <c r="D1196" s="11">
        <v>2004</v>
      </c>
      <c r="E1196" s="12">
        <v>16.38</v>
      </c>
      <c r="F1196" s="12">
        <v>0</v>
      </c>
      <c r="G1196" s="13">
        <v>0</v>
      </c>
      <c r="H1196" s="12">
        <v>0.28999999999999998</v>
      </c>
      <c r="I1196" s="13">
        <v>0</v>
      </c>
      <c r="J1196" s="14">
        <v>2.4700000000000002</v>
      </c>
      <c r="K1196" s="16">
        <v>13.62</v>
      </c>
    </row>
    <row r="1197" spans="1:11" ht="15" customHeight="1" x14ac:dyDescent="0.3">
      <c r="A1197" s="48">
        <v>706</v>
      </c>
      <c r="B1197" s="48" t="s">
        <v>141</v>
      </c>
      <c r="C1197" s="48" t="s">
        <v>112</v>
      </c>
      <c r="D1197" s="11">
        <v>2005</v>
      </c>
      <c r="E1197" s="12">
        <v>22.33</v>
      </c>
      <c r="F1197" s="12">
        <v>0</v>
      </c>
      <c r="G1197" s="13">
        <v>0</v>
      </c>
      <c r="H1197" s="12">
        <v>0.52</v>
      </c>
      <c r="I1197" s="13">
        <v>0</v>
      </c>
      <c r="J1197" s="14">
        <v>2.5299999999999998</v>
      </c>
      <c r="K1197" s="16">
        <v>19.28</v>
      </c>
    </row>
    <row r="1198" spans="1:11" ht="14.15" customHeight="1" x14ac:dyDescent="0.3">
      <c r="A1198" s="48">
        <v>706</v>
      </c>
      <c r="B1198" s="48" t="s">
        <v>141</v>
      </c>
      <c r="C1198" s="48" t="s">
        <v>112</v>
      </c>
      <c r="D1198" s="11">
        <v>2006</v>
      </c>
      <c r="E1198" s="12">
        <v>27.53</v>
      </c>
      <c r="F1198" s="12">
        <v>0</v>
      </c>
      <c r="G1198" s="13">
        <v>0</v>
      </c>
      <c r="H1198" s="12">
        <v>2.17</v>
      </c>
      <c r="I1198" s="13">
        <v>0</v>
      </c>
      <c r="J1198" s="14">
        <v>3.14</v>
      </c>
      <c r="K1198" s="16">
        <v>22.22</v>
      </c>
    </row>
    <row r="1199" spans="1:11" ht="15" customHeight="1" x14ac:dyDescent="0.3">
      <c r="A1199" s="48">
        <v>706</v>
      </c>
      <c r="B1199" s="48" t="s">
        <v>141</v>
      </c>
      <c r="C1199" s="48" t="s">
        <v>112</v>
      </c>
      <c r="D1199" s="11">
        <v>2007</v>
      </c>
      <c r="E1199" s="12">
        <v>29.2</v>
      </c>
      <c r="F1199" s="12">
        <v>0</v>
      </c>
      <c r="G1199" s="13">
        <v>0</v>
      </c>
      <c r="H1199" s="12">
        <v>1</v>
      </c>
      <c r="I1199" s="13">
        <v>0</v>
      </c>
      <c r="J1199" s="14">
        <v>2.86</v>
      </c>
      <c r="K1199" s="16">
        <v>25.34</v>
      </c>
    </row>
    <row r="1200" spans="1:11" ht="14.15" customHeight="1" x14ac:dyDescent="0.3">
      <c r="A1200" s="48">
        <v>706</v>
      </c>
      <c r="B1200" s="48" t="s">
        <v>141</v>
      </c>
      <c r="C1200" s="48" t="s">
        <v>112</v>
      </c>
      <c r="D1200" s="11">
        <v>2008</v>
      </c>
      <c r="E1200" s="12">
        <v>79.5</v>
      </c>
      <c r="F1200" s="12">
        <v>0</v>
      </c>
      <c r="G1200" s="13">
        <v>0</v>
      </c>
      <c r="H1200" s="12">
        <v>10.53</v>
      </c>
      <c r="I1200" s="13">
        <v>0</v>
      </c>
      <c r="J1200" s="14">
        <v>16.07</v>
      </c>
      <c r="K1200" s="16">
        <v>52.9</v>
      </c>
    </row>
    <row r="1201" spans="1:11" ht="15" customHeight="1" x14ac:dyDescent="0.3">
      <c r="A1201" s="48">
        <v>706</v>
      </c>
      <c r="B1201" s="48" t="s">
        <v>141</v>
      </c>
      <c r="C1201" s="48" t="s">
        <v>112</v>
      </c>
      <c r="D1201" s="11">
        <v>2009</v>
      </c>
      <c r="E1201" s="12">
        <v>154.79</v>
      </c>
      <c r="F1201" s="12">
        <v>0</v>
      </c>
      <c r="G1201" s="13">
        <v>0</v>
      </c>
      <c r="H1201" s="12">
        <v>10.63</v>
      </c>
      <c r="I1201" s="13">
        <v>0</v>
      </c>
      <c r="J1201" s="14">
        <v>25.6</v>
      </c>
      <c r="K1201" s="16">
        <v>118.56</v>
      </c>
    </row>
    <row r="1202" spans="1:11" ht="15" customHeight="1" x14ac:dyDescent="0.3">
      <c r="A1202" s="48">
        <v>706</v>
      </c>
      <c r="B1202" s="48" t="s">
        <v>141</v>
      </c>
      <c r="C1202" s="48" t="s">
        <v>112</v>
      </c>
      <c r="D1202" s="11">
        <v>2010</v>
      </c>
      <c r="E1202" s="12">
        <v>105.47</v>
      </c>
      <c r="F1202" s="12">
        <v>0</v>
      </c>
      <c r="G1202" s="13">
        <v>0</v>
      </c>
      <c r="H1202" s="12">
        <v>9.48</v>
      </c>
      <c r="I1202" s="13">
        <v>0</v>
      </c>
      <c r="J1202" s="14">
        <v>2.4700000000000002</v>
      </c>
      <c r="K1202" s="16">
        <v>93.52</v>
      </c>
    </row>
    <row r="1203" spans="1:11" ht="14.15" customHeight="1" x14ac:dyDescent="0.3">
      <c r="A1203" s="48">
        <v>706</v>
      </c>
      <c r="B1203" s="48" t="s">
        <v>141</v>
      </c>
      <c r="C1203" s="48" t="s">
        <v>112</v>
      </c>
      <c r="D1203" s="11">
        <v>2011</v>
      </c>
      <c r="E1203" s="12">
        <v>211.12</v>
      </c>
      <c r="F1203" s="12">
        <v>0</v>
      </c>
      <c r="G1203" s="13">
        <v>0</v>
      </c>
      <c r="H1203" s="12">
        <v>9.7200000000000006</v>
      </c>
      <c r="I1203" s="13">
        <v>0</v>
      </c>
      <c r="J1203" s="14">
        <v>1.93</v>
      </c>
      <c r="K1203" s="16">
        <v>199.47</v>
      </c>
    </row>
    <row r="1204" spans="1:11" ht="15" customHeight="1" x14ac:dyDescent="0.3">
      <c r="A1204" s="48">
        <v>706</v>
      </c>
      <c r="B1204" s="48" t="s">
        <v>141</v>
      </c>
      <c r="C1204" s="48" t="s">
        <v>112</v>
      </c>
      <c r="D1204" s="11">
        <v>2012</v>
      </c>
      <c r="E1204" s="12">
        <v>114.06</v>
      </c>
      <c r="F1204" s="12">
        <v>0</v>
      </c>
      <c r="G1204" s="13">
        <v>0</v>
      </c>
      <c r="H1204" s="12">
        <v>0.03</v>
      </c>
      <c r="I1204" s="13">
        <v>0</v>
      </c>
      <c r="J1204" s="14">
        <v>1.94</v>
      </c>
      <c r="K1204" s="16">
        <v>112.09</v>
      </c>
    </row>
    <row r="1205" spans="1:11" ht="14.15" customHeight="1" x14ac:dyDescent="0.3">
      <c r="A1205" s="48">
        <v>706</v>
      </c>
      <c r="B1205" s="48" t="s">
        <v>141</v>
      </c>
      <c r="C1205" s="48" t="s">
        <v>112</v>
      </c>
      <c r="D1205" s="11">
        <v>2013</v>
      </c>
      <c r="E1205" s="12">
        <v>128.57</v>
      </c>
      <c r="F1205" s="12">
        <v>0</v>
      </c>
      <c r="G1205" s="13">
        <v>0</v>
      </c>
      <c r="H1205" s="12">
        <v>0.06</v>
      </c>
      <c r="I1205" s="13">
        <v>0</v>
      </c>
      <c r="J1205" s="14">
        <v>1.96</v>
      </c>
      <c r="K1205" s="16">
        <v>126.55</v>
      </c>
    </row>
    <row r="1206" spans="1:11" ht="15" customHeight="1" x14ac:dyDescent="0.3">
      <c r="A1206" s="48">
        <v>706</v>
      </c>
      <c r="B1206" s="48" t="s">
        <v>141</v>
      </c>
      <c r="C1206" s="48" t="s">
        <v>112</v>
      </c>
      <c r="D1206" s="11">
        <v>2014</v>
      </c>
      <c r="E1206" s="12">
        <v>174.24</v>
      </c>
      <c r="F1206" s="12">
        <v>0</v>
      </c>
      <c r="G1206" s="13">
        <v>0</v>
      </c>
      <c r="H1206" s="12">
        <v>16.079999999999998</v>
      </c>
      <c r="I1206" s="13">
        <v>0</v>
      </c>
      <c r="J1206" s="14">
        <v>1.85</v>
      </c>
      <c r="K1206" s="16">
        <v>156.31</v>
      </c>
    </row>
    <row r="1207" spans="1:11" ht="14.15" customHeight="1" x14ac:dyDescent="0.3">
      <c r="A1207" s="48">
        <v>706</v>
      </c>
      <c r="B1207" s="48" t="s">
        <v>141</v>
      </c>
      <c r="C1207" s="48" t="s">
        <v>112</v>
      </c>
      <c r="D1207" s="11">
        <v>2015</v>
      </c>
      <c r="E1207" s="12">
        <v>140.12</v>
      </c>
      <c r="F1207" s="12">
        <v>0</v>
      </c>
      <c r="G1207" s="13">
        <v>0</v>
      </c>
      <c r="H1207" s="12">
        <v>19.79</v>
      </c>
      <c r="I1207" s="13">
        <v>0</v>
      </c>
      <c r="J1207" s="14">
        <v>3.37</v>
      </c>
      <c r="K1207" s="16">
        <v>116.96</v>
      </c>
    </row>
    <row r="1208" spans="1:11" ht="15" customHeight="1" x14ac:dyDescent="0.3">
      <c r="A1208" s="48">
        <v>706</v>
      </c>
      <c r="B1208" s="48" t="s">
        <v>141</v>
      </c>
      <c r="C1208" s="48" t="s">
        <v>112</v>
      </c>
      <c r="D1208" s="11">
        <v>2016</v>
      </c>
      <c r="E1208" s="12">
        <v>251.23</v>
      </c>
      <c r="F1208" s="12">
        <v>0</v>
      </c>
      <c r="G1208" s="13">
        <v>0</v>
      </c>
      <c r="H1208" s="12">
        <v>21.73</v>
      </c>
      <c r="I1208" s="13">
        <v>0</v>
      </c>
      <c r="J1208" s="14">
        <v>64.53</v>
      </c>
      <c r="K1208" s="16">
        <v>164.97</v>
      </c>
    </row>
    <row r="1209" spans="1:11" ht="13.5" customHeight="1" x14ac:dyDescent="0.3">
      <c r="A1209" s="48">
        <v>706</v>
      </c>
      <c r="B1209" s="48" t="s">
        <v>141</v>
      </c>
      <c r="C1209" s="48" t="s">
        <v>112</v>
      </c>
      <c r="D1209" s="11">
        <v>2017</v>
      </c>
      <c r="E1209" s="12">
        <v>259.39</v>
      </c>
      <c r="F1209" s="12">
        <v>0</v>
      </c>
      <c r="G1209" s="13">
        <v>0</v>
      </c>
      <c r="H1209" s="12">
        <v>20.49</v>
      </c>
      <c r="I1209" s="13">
        <v>0</v>
      </c>
      <c r="J1209" s="14">
        <v>4.55</v>
      </c>
      <c r="K1209" s="16">
        <v>234.35</v>
      </c>
    </row>
    <row r="1210" spans="1:11" ht="13.5" customHeight="1" x14ac:dyDescent="0.3">
      <c r="A1210" s="48">
        <v>706</v>
      </c>
      <c r="B1210" s="48" t="s">
        <v>141</v>
      </c>
      <c r="C1210" s="48" t="s">
        <v>112</v>
      </c>
      <c r="D1210" s="11">
        <v>2018</v>
      </c>
      <c r="E1210" s="12">
        <v>602.69000000000005</v>
      </c>
      <c r="F1210" s="12">
        <v>0</v>
      </c>
      <c r="G1210" s="13">
        <v>0</v>
      </c>
      <c r="H1210" s="12">
        <v>40.65</v>
      </c>
      <c r="I1210" s="13">
        <v>0</v>
      </c>
      <c r="J1210" s="14">
        <v>164.94</v>
      </c>
      <c r="K1210" s="16">
        <v>397.1</v>
      </c>
    </row>
    <row r="1211" spans="1:11" ht="14.15" customHeight="1" x14ac:dyDescent="0.3">
      <c r="A1211" s="48">
        <v>706</v>
      </c>
      <c r="B1211" s="48" t="s">
        <v>141</v>
      </c>
      <c r="C1211" s="48" t="s">
        <v>112</v>
      </c>
      <c r="D1211" s="11">
        <v>2019</v>
      </c>
      <c r="E1211" s="17">
        <v>1145.68</v>
      </c>
      <c r="F1211" s="12">
        <v>0</v>
      </c>
      <c r="G1211" s="21">
        <v>-107.9</v>
      </c>
      <c r="H1211" s="12">
        <v>149.94</v>
      </c>
      <c r="I1211" s="21">
        <v>-0.4</v>
      </c>
      <c r="J1211" s="14">
        <v>52.72</v>
      </c>
      <c r="K1211" s="16">
        <v>835.52</v>
      </c>
    </row>
    <row r="1212" spans="1:11" ht="15" customHeight="1" x14ac:dyDescent="0.3">
      <c r="A1212" s="48">
        <v>706</v>
      </c>
      <c r="B1212" s="48" t="s">
        <v>141</v>
      </c>
      <c r="C1212" s="48" t="s">
        <v>112</v>
      </c>
      <c r="D1212" s="11">
        <v>2020</v>
      </c>
      <c r="E1212" s="17">
        <v>1359.92</v>
      </c>
      <c r="F1212" s="12">
        <v>0</v>
      </c>
      <c r="G1212" s="21">
        <v>-317.57</v>
      </c>
      <c r="H1212" s="12">
        <v>90.52</v>
      </c>
      <c r="I1212" s="13">
        <v>0.74</v>
      </c>
      <c r="J1212" s="14">
        <v>23.08</v>
      </c>
      <c r="K1212" s="16">
        <v>928.01</v>
      </c>
    </row>
    <row r="1213" spans="1:11" ht="15" customHeight="1" x14ac:dyDescent="0.3">
      <c r="A1213" s="48">
        <v>706</v>
      </c>
      <c r="B1213" s="48" t="s">
        <v>141</v>
      </c>
      <c r="C1213" s="48" t="s">
        <v>112</v>
      </c>
      <c r="D1213" s="11">
        <v>2021</v>
      </c>
      <c r="E1213" s="17">
        <v>3827.55</v>
      </c>
      <c r="F1213" s="12">
        <v>0</v>
      </c>
      <c r="G1213" s="21">
        <v>-649.30999999999995</v>
      </c>
      <c r="H1213" s="17">
        <v>1517.88</v>
      </c>
      <c r="I1213" s="21">
        <v>-6.98</v>
      </c>
      <c r="J1213" s="14">
        <v>28.5</v>
      </c>
      <c r="K1213" s="18">
        <v>1638.84</v>
      </c>
    </row>
    <row r="1214" spans="1:11" ht="14.15" customHeight="1" x14ac:dyDescent="0.3">
      <c r="A1214" s="48">
        <v>706</v>
      </c>
      <c r="B1214" s="48" t="s">
        <v>141</v>
      </c>
      <c r="C1214" s="48" t="s">
        <v>112</v>
      </c>
      <c r="D1214" s="11">
        <v>2022</v>
      </c>
      <c r="E1214" s="17">
        <v>9360.07</v>
      </c>
      <c r="F1214" s="12">
        <v>0</v>
      </c>
      <c r="G1214" s="21">
        <v>-474.41</v>
      </c>
      <c r="H1214" s="17">
        <v>3945.23</v>
      </c>
      <c r="I1214" s="13">
        <v>0.2</v>
      </c>
      <c r="J1214" s="14">
        <v>19.86</v>
      </c>
      <c r="K1214" s="18">
        <v>4920.37</v>
      </c>
    </row>
    <row r="1215" spans="1:11" ht="15" customHeight="1" x14ac:dyDescent="0.3">
      <c r="A1215" s="48">
        <v>706</v>
      </c>
      <c r="B1215" s="48" t="s">
        <v>141</v>
      </c>
      <c r="C1215" s="48" t="s">
        <v>112</v>
      </c>
      <c r="D1215" s="11">
        <v>2023</v>
      </c>
      <c r="E1215" s="17">
        <v>17553.34</v>
      </c>
      <c r="F1215" s="12">
        <v>21.46</v>
      </c>
      <c r="G1215" s="21">
        <v>-749.42</v>
      </c>
      <c r="H1215" s="17">
        <v>5913.02</v>
      </c>
      <c r="I1215" s="13">
        <v>0.26</v>
      </c>
      <c r="J1215" s="14">
        <v>21.05</v>
      </c>
      <c r="K1215" s="18">
        <v>10891.05</v>
      </c>
    </row>
    <row r="1216" spans="1:11" ht="14.15" customHeight="1" x14ac:dyDescent="0.3">
      <c r="A1216" s="48">
        <v>706</v>
      </c>
      <c r="B1216" s="48" t="s">
        <v>141</v>
      </c>
      <c r="C1216" s="48" t="s">
        <v>112</v>
      </c>
      <c r="D1216" s="11">
        <v>2024</v>
      </c>
      <c r="E1216" s="17">
        <v>59453.47</v>
      </c>
      <c r="F1216" s="12">
        <v>0</v>
      </c>
      <c r="G1216" s="20">
        <v>-4315.24</v>
      </c>
      <c r="H1216" s="17">
        <v>36041.449999999997</v>
      </c>
      <c r="I1216" s="21">
        <v>-27.38</v>
      </c>
      <c r="J1216" s="14">
        <v>25.8</v>
      </c>
      <c r="K1216" s="18">
        <v>19098.36</v>
      </c>
    </row>
    <row r="1217" spans="1:11" ht="14.15" customHeight="1" x14ac:dyDescent="0.3">
      <c r="A1217" s="48">
        <v>706</v>
      </c>
      <c r="B1217" s="48" t="s">
        <v>141</v>
      </c>
      <c r="C1217" s="48" t="s">
        <v>112</v>
      </c>
      <c r="D1217" s="11">
        <v>2025</v>
      </c>
      <c r="E1217" s="17">
        <v>6513576.5099999998</v>
      </c>
      <c r="F1217" s="17">
        <v>2125.64</v>
      </c>
      <c r="G1217" s="20">
        <v>-7011.73</v>
      </c>
      <c r="H1217" s="17">
        <v>6271914.1100000003</v>
      </c>
      <c r="I1217" s="49">
        <v>166434.59</v>
      </c>
      <c r="J1217" s="14">
        <v>31.63</v>
      </c>
      <c r="K1217" s="18">
        <v>70310.09</v>
      </c>
    </row>
    <row r="1218" spans="1:11" ht="15" customHeight="1" x14ac:dyDescent="0.3">
      <c r="A1218" s="48">
        <v>708</v>
      </c>
      <c r="B1218" s="48" t="s">
        <v>142</v>
      </c>
      <c r="C1218" s="48" t="s">
        <v>112</v>
      </c>
      <c r="D1218" s="11">
        <v>1983</v>
      </c>
      <c r="E1218" s="12">
        <v>1.34</v>
      </c>
      <c r="F1218" s="12">
        <v>0</v>
      </c>
      <c r="G1218" s="13">
        <v>0</v>
      </c>
      <c r="H1218" s="12">
        <v>1.34</v>
      </c>
      <c r="I1218" s="13">
        <v>0</v>
      </c>
      <c r="J1218" s="14">
        <v>0</v>
      </c>
      <c r="K1218" s="16">
        <v>0</v>
      </c>
    </row>
    <row r="1219" spans="1:11" ht="15" customHeight="1" x14ac:dyDescent="0.3">
      <c r="A1219" s="48">
        <v>708</v>
      </c>
      <c r="B1219" s="48" t="s">
        <v>142</v>
      </c>
      <c r="C1219" s="48" t="s">
        <v>112</v>
      </c>
      <c r="D1219" s="11">
        <v>1984</v>
      </c>
      <c r="E1219" s="12">
        <v>5.75</v>
      </c>
      <c r="F1219" s="12">
        <v>0</v>
      </c>
      <c r="G1219" s="13">
        <v>0</v>
      </c>
      <c r="H1219" s="12">
        <v>5.75</v>
      </c>
      <c r="I1219" s="13">
        <v>0</v>
      </c>
      <c r="J1219" s="14">
        <v>0</v>
      </c>
      <c r="K1219" s="16">
        <v>0</v>
      </c>
    </row>
    <row r="1220" spans="1:11" ht="15" customHeight="1" x14ac:dyDescent="0.3">
      <c r="A1220" s="48">
        <v>708</v>
      </c>
      <c r="B1220" s="48" t="s">
        <v>142</v>
      </c>
      <c r="C1220" s="48" t="s">
        <v>112</v>
      </c>
      <c r="D1220" s="11">
        <v>1985</v>
      </c>
      <c r="E1220" s="12">
        <v>8</v>
      </c>
      <c r="F1220" s="12">
        <v>0</v>
      </c>
      <c r="G1220" s="13">
        <v>0</v>
      </c>
      <c r="H1220" s="12">
        <v>6.2</v>
      </c>
      <c r="I1220" s="13">
        <v>0</v>
      </c>
      <c r="J1220" s="14">
        <v>0</v>
      </c>
      <c r="K1220" s="16">
        <v>1.8</v>
      </c>
    </row>
    <row r="1221" spans="1:11" ht="14.15" customHeight="1" x14ac:dyDescent="0.3">
      <c r="A1221" s="48">
        <v>708</v>
      </c>
      <c r="B1221" s="48" t="s">
        <v>142</v>
      </c>
      <c r="C1221" s="48" t="s">
        <v>112</v>
      </c>
      <c r="D1221" s="11">
        <v>1986</v>
      </c>
      <c r="E1221" s="12">
        <v>8.92</v>
      </c>
      <c r="F1221" s="12">
        <v>0</v>
      </c>
      <c r="G1221" s="13">
        <v>0</v>
      </c>
      <c r="H1221" s="12">
        <v>6.39</v>
      </c>
      <c r="I1221" s="13">
        <v>0</v>
      </c>
      <c r="J1221" s="14">
        <v>0</v>
      </c>
      <c r="K1221" s="16">
        <v>2.5299999999999998</v>
      </c>
    </row>
    <row r="1222" spans="1:11" ht="15" customHeight="1" x14ac:dyDescent="0.3">
      <c r="A1222" s="48">
        <v>708</v>
      </c>
      <c r="B1222" s="48" t="s">
        <v>142</v>
      </c>
      <c r="C1222" s="48" t="s">
        <v>112</v>
      </c>
      <c r="D1222" s="11">
        <v>1987</v>
      </c>
      <c r="E1222" s="12">
        <v>11.29</v>
      </c>
      <c r="F1222" s="12">
        <v>0</v>
      </c>
      <c r="G1222" s="13">
        <v>0</v>
      </c>
      <c r="H1222" s="12">
        <v>7.8</v>
      </c>
      <c r="I1222" s="13">
        <v>0</v>
      </c>
      <c r="J1222" s="14">
        <v>0</v>
      </c>
      <c r="K1222" s="16">
        <v>3.49</v>
      </c>
    </row>
    <row r="1223" spans="1:11" ht="14.15" customHeight="1" x14ac:dyDescent="0.3">
      <c r="A1223" s="48">
        <v>708</v>
      </c>
      <c r="B1223" s="48" t="s">
        <v>142</v>
      </c>
      <c r="C1223" s="48" t="s">
        <v>112</v>
      </c>
      <c r="D1223" s="11">
        <v>1988</v>
      </c>
      <c r="E1223" s="12">
        <v>3.72</v>
      </c>
      <c r="F1223" s="12">
        <v>0</v>
      </c>
      <c r="G1223" s="13">
        <v>0</v>
      </c>
      <c r="H1223" s="12">
        <v>0</v>
      </c>
      <c r="I1223" s="13">
        <v>0</v>
      </c>
      <c r="J1223" s="14">
        <v>0</v>
      </c>
      <c r="K1223" s="16">
        <v>3.72</v>
      </c>
    </row>
    <row r="1224" spans="1:11" ht="15" customHeight="1" x14ac:dyDescent="0.3">
      <c r="A1224" s="48">
        <v>708</v>
      </c>
      <c r="B1224" s="48" t="s">
        <v>142</v>
      </c>
      <c r="C1224" s="48" t="s">
        <v>112</v>
      </c>
      <c r="D1224" s="11">
        <v>1989</v>
      </c>
      <c r="E1224" s="12">
        <v>3.63</v>
      </c>
      <c r="F1224" s="12">
        <v>0</v>
      </c>
      <c r="G1224" s="13">
        <v>0</v>
      </c>
      <c r="H1224" s="12">
        <v>0</v>
      </c>
      <c r="I1224" s="13">
        <v>0</v>
      </c>
      <c r="J1224" s="14">
        <v>0</v>
      </c>
      <c r="K1224" s="16">
        <v>3.63</v>
      </c>
    </row>
    <row r="1225" spans="1:11" ht="14.15" customHeight="1" x14ac:dyDescent="0.3">
      <c r="A1225" s="48">
        <v>708</v>
      </c>
      <c r="B1225" s="48" t="s">
        <v>142</v>
      </c>
      <c r="C1225" s="48" t="s">
        <v>112</v>
      </c>
      <c r="D1225" s="11">
        <v>1990</v>
      </c>
      <c r="E1225" s="12">
        <v>3.53</v>
      </c>
      <c r="F1225" s="12">
        <v>0</v>
      </c>
      <c r="G1225" s="13">
        <v>0</v>
      </c>
      <c r="H1225" s="12">
        <v>0</v>
      </c>
      <c r="I1225" s="13">
        <v>0</v>
      </c>
      <c r="J1225" s="14">
        <v>0</v>
      </c>
      <c r="K1225" s="16">
        <v>3.53</v>
      </c>
    </row>
    <row r="1226" spans="1:11" ht="15" customHeight="1" x14ac:dyDescent="0.3">
      <c r="A1226" s="48">
        <v>708</v>
      </c>
      <c r="B1226" s="48" t="s">
        <v>142</v>
      </c>
      <c r="C1226" s="48" t="s">
        <v>112</v>
      </c>
      <c r="D1226" s="11">
        <v>1991</v>
      </c>
      <c r="E1226" s="12">
        <v>3.03</v>
      </c>
      <c r="F1226" s="12">
        <v>0</v>
      </c>
      <c r="G1226" s="13">
        <v>0</v>
      </c>
      <c r="H1226" s="12">
        <v>0</v>
      </c>
      <c r="I1226" s="13">
        <v>0</v>
      </c>
      <c r="J1226" s="14">
        <v>0</v>
      </c>
      <c r="K1226" s="16">
        <v>3.03</v>
      </c>
    </row>
    <row r="1227" spans="1:11" ht="14.15" customHeight="1" x14ac:dyDescent="0.3">
      <c r="A1227" s="48">
        <v>708</v>
      </c>
      <c r="B1227" s="48" t="s">
        <v>142</v>
      </c>
      <c r="C1227" s="48" t="s">
        <v>112</v>
      </c>
      <c r="D1227" s="11">
        <v>1992</v>
      </c>
      <c r="E1227" s="12">
        <v>2.71</v>
      </c>
      <c r="F1227" s="12">
        <v>0</v>
      </c>
      <c r="G1227" s="13">
        <v>0</v>
      </c>
      <c r="H1227" s="12">
        <v>0</v>
      </c>
      <c r="I1227" s="13">
        <v>0</v>
      </c>
      <c r="J1227" s="14">
        <v>0</v>
      </c>
      <c r="K1227" s="16">
        <v>2.71</v>
      </c>
    </row>
    <row r="1228" spans="1:11" ht="15" customHeight="1" x14ac:dyDescent="0.3">
      <c r="A1228" s="48">
        <v>708</v>
      </c>
      <c r="B1228" s="48" t="s">
        <v>142</v>
      </c>
      <c r="C1228" s="48" t="s">
        <v>112</v>
      </c>
      <c r="D1228" s="11">
        <v>1993</v>
      </c>
      <c r="E1228" s="12">
        <v>2.35</v>
      </c>
      <c r="F1228" s="12">
        <v>0</v>
      </c>
      <c r="G1228" s="13">
        <v>0</v>
      </c>
      <c r="H1228" s="12">
        <v>0</v>
      </c>
      <c r="I1228" s="13">
        <v>0</v>
      </c>
      <c r="J1228" s="14">
        <v>0</v>
      </c>
      <c r="K1228" s="16">
        <v>2.35</v>
      </c>
    </row>
    <row r="1229" spans="1:11" ht="15" customHeight="1" x14ac:dyDescent="0.3">
      <c r="A1229" s="48">
        <v>708</v>
      </c>
      <c r="B1229" s="48" t="s">
        <v>142</v>
      </c>
      <c r="C1229" s="48" t="s">
        <v>112</v>
      </c>
      <c r="D1229" s="11">
        <v>1994</v>
      </c>
      <c r="E1229" s="12">
        <v>0</v>
      </c>
      <c r="F1229" s="12">
        <v>0</v>
      </c>
      <c r="G1229" s="13">
        <v>0</v>
      </c>
      <c r="H1229" s="12">
        <v>0</v>
      </c>
      <c r="I1229" s="13">
        <v>0</v>
      </c>
      <c r="J1229" s="14">
        <v>0</v>
      </c>
      <c r="K1229" s="16">
        <v>0</v>
      </c>
    </row>
    <row r="1230" spans="1:11" ht="14.15" customHeight="1" x14ac:dyDescent="0.3">
      <c r="A1230" s="48">
        <v>708</v>
      </c>
      <c r="B1230" s="48" t="s">
        <v>142</v>
      </c>
      <c r="C1230" s="48" t="s">
        <v>112</v>
      </c>
      <c r="D1230" s="11">
        <v>1995</v>
      </c>
      <c r="E1230" s="12">
        <v>2.86</v>
      </c>
      <c r="F1230" s="12">
        <v>0</v>
      </c>
      <c r="G1230" s="13">
        <v>0</v>
      </c>
      <c r="H1230" s="12">
        <v>0</v>
      </c>
      <c r="I1230" s="13">
        <v>0</v>
      </c>
      <c r="J1230" s="14">
        <v>0</v>
      </c>
      <c r="K1230" s="16">
        <v>2.86</v>
      </c>
    </row>
    <row r="1231" spans="1:11" ht="15" customHeight="1" x14ac:dyDescent="0.3">
      <c r="A1231" s="48">
        <v>708</v>
      </c>
      <c r="B1231" s="48" t="s">
        <v>142</v>
      </c>
      <c r="C1231" s="48" t="s">
        <v>112</v>
      </c>
      <c r="D1231" s="11">
        <v>1996</v>
      </c>
      <c r="E1231" s="12">
        <v>3.1</v>
      </c>
      <c r="F1231" s="12">
        <v>0</v>
      </c>
      <c r="G1231" s="13">
        <v>0</v>
      </c>
      <c r="H1231" s="12">
        <v>0</v>
      </c>
      <c r="I1231" s="13">
        <v>0</v>
      </c>
      <c r="J1231" s="14">
        <v>0</v>
      </c>
      <c r="K1231" s="16">
        <v>3.1</v>
      </c>
    </row>
    <row r="1232" spans="1:11" ht="14.15" customHeight="1" x14ac:dyDescent="0.3">
      <c r="A1232" s="48">
        <v>708</v>
      </c>
      <c r="B1232" s="48" t="s">
        <v>142</v>
      </c>
      <c r="C1232" s="48" t="s">
        <v>112</v>
      </c>
      <c r="D1232" s="11">
        <v>1997</v>
      </c>
      <c r="E1232" s="12">
        <v>4.6100000000000003</v>
      </c>
      <c r="F1232" s="12">
        <v>0</v>
      </c>
      <c r="G1232" s="13">
        <v>0</v>
      </c>
      <c r="H1232" s="12">
        <v>0</v>
      </c>
      <c r="I1232" s="13">
        <v>0</v>
      </c>
      <c r="J1232" s="14">
        <v>0</v>
      </c>
      <c r="K1232" s="16">
        <v>4.6100000000000003</v>
      </c>
    </row>
    <row r="1233" spans="1:11" ht="15" customHeight="1" x14ac:dyDescent="0.3">
      <c r="A1233" s="48">
        <v>708</v>
      </c>
      <c r="B1233" s="48" t="s">
        <v>142</v>
      </c>
      <c r="C1233" s="48" t="s">
        <v>112</v>
      </c>
      <c r="D1233" s="11">
        <v>1998</v>
      </c>
      <c r="E1233" s="12">
        <v>21.03</v>
      </c>
      <c r="F1233" s="12">
        <v>0</v>
      </c>
      <c r="G1233" s="13">
        <v>0</v>
      </c>
      <c r="H1233" s="12">
        <v>0</v>
      </c>
      <c r="I1233" s="13">
        <v>0</v>
      </c>
      <c r="J1233" s="14">
        <v>0</v>
      </c>
      <c r="K1233" s="16">
        <v>21.03</v>
      </c>
    </row>
    <row r="1234" spans="1:11" ht="14.15" customHeight="1" x14ac:dyDescent="0.3">
      <c r="A1234" s="48">
        <v>708</v>
      </c>
      <c r="B1234" s="48" t="s">
        <v>142</v>
      </c>
      <c r="C1234" s="48" t="s">
        <v>112</v>
      </c>
      <c r="D1234" s="11">
        <v>1999</v>
      </c>
      <c r="E1234" s="12">
        <v>26.36</v>
      </c>
      <c r="F1234" s="12">
        <v>0</v>
      </c>
      <c r="G1234" s="13">
        <v>0</v>
      </c>
      <c r="H1234" s="12">
        <v>0</v>
      </c>
      <c r="I1234" s="13">
        <v>0</v>
      </c>
      <c r="J1234" s="14">
        <v>0</v>
      </c>
      <c r="K1234" s="16">
        <v>26.36</v>
      </c>
    </row>
    <row r="1235" spans="1:11" ht="15" customHeight="1" x14ac:dyDescent="0.3">
      <c r="A1235" s="48">
        <v>708</v>
      </c>
      <c r="B1235" s="48" t="s">
        <v>142</v>
      </c>
      <c r="C1235" s="48" t="s">
        <v>112</v>
      </c>
      <c r="D1235" s="11">
        <v>2000</v>
      </c>
      <c r="E1235" s="12">
        <v>39.979999999999997</v>
      </c>
      <c r="F1235" s="12">
        <v>0</v>
      </c>
      <c r="G1235" s="13">
        <v>0</v>
      </c>
      <c r="H1235" s="12">
        <v>0</v>
      </c>
      <c r="I1235" s="13">
        <v>0</v>
      </c>
      <c r="J1235" s="14">
        <v>0</v>
      </c>
      <c r="K1235" s="16">
        <v>39.979999999999997</v>
      </c>
    </row>
    <row r="1236" spans="1:11" ht="15" customHeight="1" x14ac:dyDescent="0.3">
      <c r="A1236" s="48">
        <v>708</v>
      </c>
      <c r="B1236" s="48" t="s">
        <v>142</v>
      </c>
      <c r="C1236" s="48" t="s">
        <v>112</v>
      </c>
      <c r="D1236" s="11">
        <v>2001</v>
      </c>
      <c r="E1236" s="12">
        <v>29.41</v>
      </c>
      <c r="F1236" s="12">
        <v>0</v>
      </c>
      <c r="G1236" s="13">
        <v>0</v>
      </c>
      <c r="H1236" s="12">
        <v>0</v>
      </c>
      <c r="I1236" s="13">
        <v>0</v>
      </c>
      <c r="J1236" s="14">
        <v>0</v>
      </c>
      <c r="K1236" s="16">
        <v>29.41</v>
      </c>
    </row>
    <row r="1237" spans="1:11" ht="14.15" customHeight="1" x14ac:dyDescent="0.3">
      <c r="A1237" s="48">
        <v>708</v>
      </c>
      <c r="B1237" s="48" t="s">
        <v>142</v>
      </c>
      <c r="C1237" s="48" t="s">
        <v>112</v>
      </c>
      <c r="D1237" s="11">
        <v>2002</v>
      </c>
      <c r="E1237" s="12">
        <v>16.440000000000001</v>
      </c>
      <c r="F1237" s="12">
        <v>0</v>
      </c>
      <c r="G1237" s="13">
        <v>0</v>
      </c>
      <c r="H1237" s="12">
        <v>0</v>
      </c>
      <c r="I1237" s="13">
        <v>0</v>
      </c>
      <c r="J1237" s="14">
        <v>0</v>
      </c>
      <c r="K1237" s="16">
        <v>16.440000000000001</v>
      </c>
    </row>
    <row r="1238" spans="1:11" ht="15" customHeight="1" x14ac:dyDescent="0.3">
      <c r="A1238" s="48">
        <v>708</v>
      </c>
      <c r="B1238" s="48" t="s">
        <v>142</v>
      </c>
      <c r="C1238" s="48" t="s">
        <v>112</v>
      </c>
      <c r="D1238" s="11">
        <v>2003</v>
      </c>
      <c r="E1238" s="12">
        <v>11.7</v>
      </c>
      <c r="F1238" s="12">
        <v>0</v>
      </c>
      <c r="G1238" s="13">
        <v>0</v>
      </c>
      <c r="H1238" s="12">
        <v>0</v>
      </c>
      <c r="I1238" s="13">
        <v>0</v>
      </c>
      <c r="J1238" s="14">
        <v>1.68</v>
      </c>
      <c r="K1238" s="16">
        <v>10.02</v>
      </c>
    </row>
    <row r="1239" spans="1:11" ht="14.15" customHeight="1" x14ac:dyDescent="0.3">
      <c r="A1239" s="48">
        <v>708</v>
      </c>
      <c r="B1239" s="48" t="s">
        <v>142</v>
      </c>
      <c r="C1239" s="48" t="s">
        <v>112</v>
      </c>
      <c r="D1239" s="11">
        <v>2004</v>
      </c>
      <c r="E1239" s="12">
        <v>24.16</v>
      </c>
      <c r="F1239" s="12">
        <v>0</v>
      </c>
      <c r="G1239" s="13">
        <v>0</v>
      </c>
      <c r="H1239" s="12">
        <v>0.42</v>
      </c>
      <c r="I1239" s="13">
        <v>0</v>
      </c>
      <c r="J1239" s="14">
        <v>3.63</v>
      </c>
      <c r="K1239" s="16">
        <v>20.11</v>
      </c>
    </row>
    <row r="1240" spans="1:11" ht="15" customHeight="1" x14ac:dyDescent="0.3">
      <c r="A1240" s="48">
        <v>708</v>
      </c>
      <c r="B1240" s="48" t="s">
        <v>142</v>
      </c>
      <c r="C1240" s="48" t="s">
        <v>112</v>
      </c>
      <c r="D1240" s="11">
        <v>2005</v>
      </c>
      <c r="E1240" s="12">
        <v>35.56</v>
      </c>
      <c r="F1240" s="12">
        <v>0</v>
      </c>
      <c r="G1240" s="13">
        <v>0</v>
      </c>
      <c r="H1240" s="12">
        <v>0.83</v>
      </c>
      <c r="I1240" s="13">
        <v>0</v>
      </c>
      <c r="J1240" s="14">
        <v>4.01</v>
      </c>
      <c r="K1240" s="16">
        <v>30.72</v>
      </c>
    </row>
    <row r="1241" spans="1:11" ht="14.15" customHeight="1" x14ac:dyDescent="0.3">
      <c r="A1241" s="48">
        <v>708</v>
      </c>
      <c r="B1241" s="48" t="s">
        <v>142</v>
      </c>
      <c r="C1241" s="48" t="s">
        <v>112</v>
      </c>
      <c r="D1241" s="11">
        <v>2006</v>
      </c>
      <c r="E1241" s="12">
        <v>35.770000000000003</v>
      </c>
      <c r="F1241" s="12">
        <v>0</v>
      </c>
      <c r="G1241" s="13">
        <v>0</v>
      </c>
      <c r="H1241" s="12">
        <v>2.81</v>
      </c>
      <c r="I1241" s="13">
        <v>0</v>
      </c>
      <c r="J1241" s="14">
        <v>4.07</v>
      </c>
      <c r="K1241" s="16">
        <v>28.89</v>
      </c>
    </row>
    <row r="1242" spans="1:11" ht="15" customHeight="1" x14ac:dyDescent="0.3">
      <c r="A1242" s="48">
        <v>708</v>
      </c>
      <c r="B1242" s="48" t="s">
        <v>142</v>
      </c>
      <c r="C1242" s="48" t="s">
        <v>112</v>
      </c>
      <c r="D1242" s="11">
        <v>2007</v>
      </c>
      <c r="E1242" s="12">
        <v>33.46</v>
      </c>
      <c r="F1242" s="12">
        <v>0</v>
      </c>
      <c r="G1242" s="13">
        <v>0</v>
      </c>
      <c r="H1242" s="12">
        <v>1.1299999999999999</v>
      </c>
      <c r="I1242" s="13">
        <v>0</v>
      </c>
      <c r="J1242" s="14">
        <v>3.26</v>
      </c>
      <c r="K1242" s="16">
        <v>29.07</v>
      </c>
    </row>
    <row r="1243" spans="1:11" ht="14.15" customHeight="1" x14ac:dyDescent="0.3">
      <c r="A1243" s="48">
        <v>708</v>
      </c>
      <c r="B1243" s="48" t="s">
        <v>142</v>
      </c>
      <c r="C1243" s="48" t="s">
        <v>112</v>
      </c>
      <c r="D1243" s="11">
        <v>2008</v>
      </c>
      <c r="E1243" s="12">
        <v>85.47</v>
      </c>
      <c r="F1243" s="12">
        <v>0</v>
      </c>
      <c r="G1243" s="13">
        <v>0</v>
      </c>
      <c r="H1243" s="12">
        <v>11.27</v>
      </c>
      <c r="I1243" s="13">
        <v>0</v>
      </c>
      <c r="J1243" s="14">
        <v>17.21</v>
      </c>
      <c r="K1243" s="16">
        <v>56.99</v>
      </c>
    </row>
    <row r="1244" spans="1:11" ht="15" customHeight="1" x14ac:dyDescent="0.3">
      <c r="A1244" s="48">
        <v>708</v>
      </c>
      <c r="B1244" s="48" t="s">
        <v>142</v>
      </c>
      <c r="C1244" s="48" t="s">
        <v>112</v>
      </c>
      <c r="D1244" s="11">
        <v>2009</v>
      </c>
      <c r="E1244" s="12">
        <v>178.85</v>
      </c>
      <c r="F1244" s="12">
        <v>0</v>
      </c>
      <c r="G1244" s="13">
        <v>0</v>
      </c>
      <c r="H1244" s="12">
        <v>12.23</v>
      </c>
      <c r="I1244" s="13">
        <v>0</v>
      </c>
      <c r="J1244" s="14">
        <v>29.45</v>
      </c>
      <c r="K1244" s="16">
        <v>137.16999999999999</v>
      </c>
    </row>
    <row r="1245" spans="1:11" ht="15" customHeight="1" x14ac:dyDescent="0.3">
      <c r="A1245" s="48">
        <v>708</v>
      </c>
      <c r="B1245" s="48" t="s">
        <v>142</v>
      </c>
      <c r="C1245" s="48" t="s">
        <v>112</v>
      </c>
      <c r="D1245" s="11">
        <v>2010</v>
      </c>
      <c r="E1245" s="12">
        <v>124.09</v>
      </c>
      <c r="F1245" s="12">
        <v>0</v>
      </c>
      <c r="G1245" s="13">
        <v>0</v>
      </c>
      <c r="H1245" s="12">
        <v>11.11</v>
      </c>
      <c r="I1245" s="13">
        <v>0</v>
      </c>
      <c r="J1245" s="14">
        <v>2.89</v>
      </c>
      <c r="K1245" s="16">
        <v>110.09</v>
      </c>
    </row>
    <row r="1246" spans="1:11" ht="14.15" customHeight="1" x14ac:dyDescent="0.3">
      <c r="A1246" s="48">
        <v>708</v>
      </c>
      <c r="B1246" s="48" t="s">
        <v>142</v>
      </c>
      <c r="C1246" s="48" t="s">
        <v>112</v>
      </c>
      <c r="D1246" s="11">
        <v>2011</v>
      </c>
      <c r="E1246" s="12">
        <v>164.94</v>
      </c>
      <c r="F1246" s="12">
        <v>0</v>
      </c>
      <c r="G1246" s="13">
        <v>0</v>
      </c>
      <c r="H1246" s="12">
        <v>7.56</v>
      </c>
      <c r="I1246" s="13">
        <v>0</v>
      </c>
      <c r="J1246" s="14">
        <v>1.5</v>
      </c>
      <c r="K1246" s="16">
        <v>155.88</v>
      </c>
    </row>
    <row r="1247" spans="1:11" ht="14.15" customHeight="1" x14ac:dyDescent="0.3">
      <c r="A1247" s="48">
        <v>708</v>
      </c>
      <c r="B1247" s="48" t="s">
        <v>142</v>
      </c>
      <c r="C1247" s="48" t="s">
        <v>112</v>
      </c>
      <c r="D1247" s="11">
        <v>2020</v>
      </c>
      <c r="E1247" s="12">
        <v>0</v>
      </c>
      <c r="F1247" s="12">
        <v>0</v>
      </c>
      <c r="G1247" s="13">
        <v>0</v>
      </c>
      <c r="H1247" s="12">
        <v>0</v>
      </c>
      <c r="I1247" s="13">
        <v>0</v>
      </c>
      <c r="J1247" s="14">
        <v>0</v>
      </c>
      <c r="K1247" s="16">
        <v>0</v>
      </c>
    </row>
    <row r="1248" spans="1:11" ht="15" customHeight="1" x14ac:dyDescent="0.3">
      <c r="A1248" s="48">
        <v>710</v>
      </c>
      <c r="B1248" s="48" t="s">
        <v>143</v>
      </c>
      <c r="C1248" s="48" t="s">
        <v>112</v>
      </c>
      <c r="D1248" s="11">
        <v>1983</v>
      </c>
      <c r="E1248" s="12">
        <v>1.45</v>
      </c>
      <c r="F1248" s="12">
        <v>0</v>
      </c>
      <c r="G1248" s="13">
        <v>0</v>
      </c>
      <c r="H1248" s="12">
        <v>1.45</v>
      </c>
      <c r="I1248" s="13">
        <v>0</v>
      </c>
      <c r="J1248" s="14">
        <v>0</v>
      </c>
      <c r="K1248" s="16">
        <v>0</v>
      </c>
    </row>
    <row r="1249" spans="1:11" ht="15" customHeight="1" x14ac:dyDescent="0.3">
      <c r="A1249" s="48">
        <v>710</v>
      </c>
      <c r="B1249" s="48" t="s">
        <v>143</v>
      </c>
      <c r="C1249" s="48" t="s">
        <v>112</v>
      </c>
      <c r="D1249" s="11">
        <v>1984</v>
      </c>
      <c r="E1249" s="12">
        <v>6.23</v>
      </c>
      <c r="F1249" s="12">
        <v>0</v>
      </c>
      <c r="G1249" s="13">
        <v>0</v>
      </c>
      <c r="H1249" s="12">
        <v>6.23</v>
      </c>
      <c r="I1249" s="13">
        <v>0</v>
      </c>
      <c r="J1249" s="14">
        <v>0</v>
      </c>
      <c r="K1249" s="16">
        <v>0</v>
      </c>
    </row>
    <row r="1250" spans="1:11" ht="15" customHeight="1" x14ac:dyDescent="0.3">
      <c r="A1250" s="48">
        <v>710</v>
      </c>
      <c r="B1250" s="48" t="s">
        <v>143</v>
      </c>
      <c r="C1250" s="48" t="s">
        <v>112</v>
      </c>
      <c r="D1250" s="11">
        <v>1985</v>
      </c>
      <c r="E1250" s="12">
        <v>8.65</v>
      </c>
      <c r="F1250" s="12">
        <v>0</v>
      </c>
      <c r="G1250" s="13">
        <v>0</v>
      </c>
      <c r="H1250" s="12">
        <v>6.71</v>
      </c>
      <c r="I1250" s="13">
        <v>0</v>
      </c>
      <c r="J1250" s="14">
        <v>0</v>
      </c>
      <c r="K1250" s="16">
        <v>1.94</v>
      </c>
    </row>
    <row r="1251" spans="1:11" ht="14.15" customHeight="1" x14ac:dyDescent="0.3">
      <c r="A1251" s="48">
        <v>710</v>
      </c>
      <c r="B1251" s="48" t="s">
        <v>143</v>
      </c>
      <c r="C1251" s="48" t="s">
        <v>112</v>
      </c>
      <c r="D1251" s="11">
        <v>1986</v>
      </c>
      <c r="E1251" s="12">
        <v>9.66</v>
      </c>
      <c r="F1251" s="12">
        <v>0</v>
      </c>
      <c r="G1251" s="13">
        <v>0</v>
      </c>
      <c r="H1251" s="12">
        <v>6.91</v>
      </c>
      <c r="I1251" s="13">
        <v>0</v>
      </c>
      <c r="J1251" s="14">
        <v>0</v>
      </c>
      <c r="K1251" s="16">
        <v>2.75</v>
      </c>
    </row>
    <row r="1252" spans="1:11" ht="15" customHeight="1" x14ac:dyDescent="0.3">
      <c r="A1252" s="48">
        <v>710</v>
      </c>
      <c r="B1252" s="48" t="s">
        <v>143</v>
      </c>
      <c r="C1252" s="48" t="s">
        <v>112</v>
      </c>
      <c r="D1252" s="11">
        <v>1987</v>
      </c>
      <c r="E1252" s="12">
        <v>12.22</v>
      </c>
      <c r="F1252" s="12">
        <v>0</v>
      </c>
      <c r="G1252" s="13">
        <v>0</v>
      </c>
      <c r="H1252" s="12">
        <v>8.44</v>
      </c>
      <c r="I1252" s="13">
        <v>0</v>
      </c>
      <c r="J1252" s="14">
        <v>0</v>
      </c>
      <c r="K1252" s="16">
        <v>3.78</v>
      </c>
    </row>
    <row r="1253" spans="1:11" ht="14.15" customHeight="1" x14ac:dyDescent="0.3">
      <c r="A1253" s="48">
        <v>710</v>
      </c>
      <c r="B1253" s="48" t="s">
        <v>143</v>
      </c>
      <c r="C1253" s="48" t="s">
        <v>112</v>
      </c>
      <c r="D1253" s="11">
        <v>1988</v>
      </c>
      <c r="E1253" s="12">
        <v>4.0199999999999996</v>
      </c>
      <c r="F1253" s="12">
        <v>0</v>
      </c>
      <c r="G1253" s="13">
        <v>0</v>
      </c>
      <c r="H1253" s="12">
        <v>0</v>
      </c>
      <c r="I1253" s="13">
        <v>0</v>
      </c>
      <c r="J1253" s="14">
        <v>0</v>
      </c>
      <c r="K1253" s="16">
        <v>4.0199999999999996</v>
      </c>
    </row>
    <row r="1254" spans="1:11" ht="15" customHeight="1" x14ac:dyDescent="0.3">
      <c r="A1254" s="48">
        <v>710</v>
      </c>
      <c r="B1254" s="48" t="s">
        <v>143</v>
      </c>
      <c r="C1254" s="48" t="s">
        <v>112</v>
      </c>
      <c r="D1254" s="11">
        <v>1989</v>
      </c>
      <c r="E1254" s="12">
        <v>3.93</v>
      </c>
      <c r="F1254" s="12">
        <v>0</v>
      </c>
      <c r="G1254" s="13">
        <v>0</v>
      </c>
      <c r="H1254" s="12">
        <v>0</v>
      </c>
      <c r="I1254" s="13">
        <v>0</v>
      </c>
      <c r="J1254" s="14">
        <v>0</v>
      </c>
      <c r="K1254" s="16">
        <v>3.93</v>
      </c>
    </row>
    <row r="1255" spans="1:11" ht="14.15" customHeight="1" x14ac:dyDescent="0.3">
      <c r="A1255" s="48">
        <v>710</v>
      </c>
      <c r="B1255" s="48" t="s">
        <v>143</v>
      </c>
      <c r="C1255" s="48" t="s">
        <v>112</v>
      </c>
      <c r="D1255" s="11">
        <v>1990</v>
      </c>
      <c r="E1255" s="12">
        <v>3.82</v>
      </c>
      <c r="F1255" s="12">
        <v>0</v>
      </c>
      <c r="G1255" s="13">
        <v>0</v>
      </c>
      <c r="H1255" s="12">
        <v>0</v>
      </c>
      <c r="I1255" s="13">
        <v>0</v>
      </c>
      <c r="J1255" s="14">
        <v>0</v>
      </c>
      <c r="K1255" s="16">
        <v>3.82</v>
      </c>
    </row>
    <row r="1256" spans="1:11" ht="15" customHeight="1" x14ac:dyDescent="0.3">
      <c r="A1256" s="48">
        <v>710</v>
      </c>
      <c r="B1256" s="48" t="s">
        <v>143</v>
      </c>
      <c r="C1256" s="48" t="s">
        <v>112</v>
      </c>
      <c r="D1256" s="11">
        <v>1991</v>
      </c>
      <c r="E1256" s="12">
        <v>3.28</v>
      </c>
      <c r="F1256" s="12">
        <v>0</v>
      </c>
      <c r="G1256" s="13">
        <v>0</v>
      </c>
      <c r="H1256" s="12">
        <v>0</v>
      </c>
      <c r="I1256" s="13">
        <v>0</v>
      </c>
      <c r="J1256" s="14">
        <v>0</v>
      </c>
      <c r="K1256" s="16">
        <v>3.28</v>
      </c>
    </row>
    <row r="1257" spans="1:11" ht="14.15" customHeight="1" x14ac:dyDescent="0.3">
      <c r="A1257" s="48">
        <v>710</v>
      </c>
      <c r="B1257" s="48" t="s">
        <v>143</v>
      </c>
      <c r="C1257" s="48" t="s">
        <v>112</v>
      </c>
      <c r="D1257" s="11">
        <v>1992</v>
      </c>
      <c r="E1257" s="12">
        <v>2.93</v>
      </c>
      <c r="F1257" s="12">
        <v>0</v>
      </c>
      <c r="G1257" s="13">
        <v>0</v>
      </c>
      <c r="H1257" s="12">
        <v>0</v>
      </c>
      <c r="I1257" s="13">
        <v>0</v>
      </c>
      <c r="J1257" s="14">
        <v>0</v>
      </c>
      <c r="K1257" s="16">
        <v>2.93</v>
      </c>
    </row>
    <row r="1258" spans="1:11" ht="15" customHeight="1" x14ac:dyDescent="0.3">
      <c r="A1258" s="48">
        <v>710</v>
      </c>
      <c r="B1258" s="48" t="s">
        <v>143</v>
      </c>
      <c r="C1258" s="48" t="s">
        <v>112</v>
      </c>
      <c r="D1258" s="11">
        <v>1993</v>
      </c>
      <c r="E1258" s="12">
        <v>2.5499999999999998</v>
      </c>
      <c r="F1258" s="12">
        <v>0</v>
      </c>
      <c r="G1258" s="13">
        <v>0</v>
      </c>
      <c r="H1258" s="12">
        <v>0</v>
      </c>
      <c r="I1258" s="13">
        <v>0</v>
      </c>
      <c r="J1258" s="14">
        <v>0</v>
      </c>
      <c r="K1258" s="16">
        <v>2.5499999999999998</v>
      </c>
    </row>
    <row r="1259" spans="1:11" ht="15" customHeight="1" x14ac:dyDescent="0.3">
      <c r="A1259" s="48">
        <v>710</v>
      </c>
      <c r="B1259" s="48" t="s">
        <v>143</v>
      </c>
      <c r="C1259" s="48" t="s">
        <v>112</v>
      </c>
      <c r="D1259" s="11">
        <v>1994</v>
      </c>
      <c r="E1259" s="12">
        <v>0</v>
      </c>
      <c r="F1259" s="12">
        <v>0</v>
      </c>
      <c r="G1259" s="13">
        <v>0</v>
      </c>
      <c r="H1259" s="12">
        <v>0</v>
      </c>
      <c r="I1259" s="13">
        <v>0</v>
      </c>
      <c r="J1259" s="14">
        <v>0</v>
      </c>
      <c r="K1259" s="16">
        <v>0</v>
      </c>
    </row>
    <row r="1260" spans="1:11" ht="14.15" customHeight="1" x14ac:dyDescent="0.3">
      <c r="A1260" s="48">
        <v>710</v>
      </c>
      <c r="B1260" s="48" t="s">
        <v>143</v>
      </c>
      <c r="C1260" s="48" t="s">
        <v>112</v>
      </c>
      <c r="D1260" s="11">
        <v>1995</v>
      </c>
      <c r="E1260" s="12">
        <v>7.31</v>
      </c>
      <c r="F1260" s="12">
        <v>0</v>
      </c>
      <c r="G1260" s="13">
        <v>0</v>
      </c>
      <c r="H1260" s="12">
        <v>0</v>
      </c>
      <c r="I1260" s="13">
        <v>0</v>
      </c>
      <c r="J1260" s="14">
        <v>0</v>
      </c>
      <c r="K1260" s="16">
        <v>7.31</v>
      </c>
    </row>
    <row r="1261" spans="1:11" ht="15" customHeight="1" x14ac:dyDescent="0.3">
      <c r="A1261" s="48">
        <v>710</v>
      </c>
      <c r="B1261" s="48" t="s">
        <v>143</v>
      </c>
      <c r="C1261" s="48" t="s">
        <v>112</v>
      </c>
      <c r="D1261" s="11">
        <v>1996</v>
      </c>
      <c r="E1261" s="12">
        <v>7.18</v>
      </c>
      <c r="F1261" s="12">
        <v>0</v>
      </c>
      <c r="G1261" s="13">
        <v>0</v>
      </c>
      <c r="H1261" s="12">
        <v>0</v>
      </c>
      <c r="I1261" s="13">
        <v>0</v>
      </c>
      <c r="J1261" s="14">
        <v>0</v>
      </c>
      <c r="K1261" s="16">
        <v>7.18</v>
      </c>
    </row>
    <row r="1262" spans="1:11" ht="14.15" customHeight="1" x14ac:dyDescent="0.3">
      <c r="A1262" s="48">
        <v>710</v>
      </c>
      <c r="B1262" s="48" t="s">
        <v>143</v>
      </c>
      <c r="C1262" s="48" t="s">
        <v>112</v>
      </c>
      <c r="D1262" s="11">
        <v>1997</v>
      </c>
      <c r="E1262" s="12">
        <v>11.03</v>
      </c>
      <c r="F1262" s="12">
        <v>0</v>
      </c>
      <c r="G1262" s="13">
        <v>0</v>
      </c>
      <c r="H1262" s="12">
        <v>0</v>
      </c>
      <c r="I1262" s="13">
        <v>0</v>
      </c>
      <c r="J1262" s="14">
        <v>0</v>
      </c>
      <c r="K1262" s="16">
        <v>11.03</v>
      </c>
    </row>
    <row r="1263" spans="1:11" ht="15" customHeight="1" x14ac:dyDescent="0.3">
      <c r="A1263" s="48">
        <v>710</v>
      </c>
      <c r="B1263" s="48" t="s">
        <v>143</v>
      </c>
      <c r="C1263" s="48" t="s">
        <v>112</v>
      </c>
      <c r="D1263" s="11">
        <v>1998</v>
      </c>
      <c r="E1263" s="12">
        <v>50</v>
      </c>
      <c r="F1263" s="12">
        <v>0</v>
      </c>
      <c r="G1263" s="13">
        <v>0</v>
      </c>
      <c r="H1263" s="12">
        <v>0</v>
      </c>
      <c r="I1263" s="13">
        <v>0</v>
      </c>
      <c r="J1263" s="14">
        <v>0</v>
      </c>
      <c r="K1263" s="16">
        <v>50</v>
      </c>
    </row>
    <row r="1264" spans="1:11" ht="14.15" customHeight="1" x14ac:dyDescent="0.3">
      <c r="A1264" s="48">
        <v>710</v>
      </c>
      <c r="B1264" s="48" t="s">
        <v>143</v>
      </c>
      <c r="C1264" s="48" t="s">
        <v>112</v>
      </c>
      <c r="D1264" s="11">
        <v>1999</v>
      </c>
      <c r="E1264" s="12">
        <v>60.39</v>
      </c>
      <c r="F1264" s="12">
        <v>0</v>
      </c>
      <c r="G1264" s="13">
        <v>0</v>
      </c>
      <c r="H1264" s="12">
        <v>0</v>
      </c>
      <c r="I1264" s="13">
        <v>0</v>
      </c>
      <c r="J1264" s="14">
        <v>0</v>
      </c>
      <c r="K1264" s="16">
        <v>60.39</v>
      </c>
    </row>
    <row r="1265" spans="1:11" ht="15" customHeight="1" x14ac:dyDescent="0.3">
      <c r="A1265" s="48">
        <v>710</v>
      </c>
      <c r="B1265" s="48" t="s">
        <v>143</v>
      </c>
      <c r="C1265" s="48" t="s">
        <v>112</v>
      </c>
      <c r="D1265" s="11">
        <v>2000</v>
      </c>
      <c r="E1265" s="12">
        <v>100.55</v>
      </c>
      <c r="F1265" s="12">
        <v>0</v>
      </c>
      <c r="G1265" s="13">
        <v>0</v>
      </c>
      <c r="H1265" s="12">
        <v>0</v>
      </c>
      <c r="I1265" s="13">
        <v>0</v>
      </c>
      <c r="J1265" s="14">
        <v>0</v>
      </c>
      <c r="K1265" s="16">
        <v>100.55</v>
      </c>
    </row>
    <row r="1266" spans="1:11" ht="15" customHeight="1" x14ac:dyDescent="0.3">
      <c r="A1266" s="48">
        <v>710</v>
      </c>
      <c r="B1266" s="48" t="s">
        <v>143</v>
      </c>
      <c r="C1266" s="48" t="s">
        <v>112</v>
      </c>
      <c r="D1266" s="11">
        <v>2001</v>
      </c>
      <c r="E1266" s="12">
        <v>69.08</v>
      </c>
      <c r="F1266" s="12">
        <v>0</v>
      </c>
      <c r="G1266" s="13">
        <v>0</v>
      </c>
      <c r="H1266" s="12">
        <v>0</v>
      </c>
      <c r="I1266" s="13">
        <v>0</v>
      </c>
      <c r="J1266" s="14">
        <v>0</v>
      </c>
      <c r="K1266" s="16">
        <v>69.08</v>
      </c>
    </row>
    <row r="1267" spans="1:11" ht="14.15" customHeight="1" x14ac:dyDescent="0.3">
      <c r="A1267" s="48">
        <v>710</v>
      </c>
      <c r="B1267" s="48" t="s">
        <v>143</v>
      </c>
      <c r="C1267" s="48" t="s">
        <v>112</v>
      </c>
      <c r="D1267" s="11">
        <v>2002</v>
      </c>
      <c r="E1267" s="12">
        <v>37.369999999999997</v>
      </c>
      <c r="F1267" s="12">
        <v>0</v>
      </c>
      <c r="G1267" s="13">
        <v>0</v>
      </c>
      <c r="H1267" s="12">
        <v>0</v>
      </c>
      <c r="I1267" s="13">
        <v>0</v>
      </c>
      <c r="J1267" s="14">
        <v>0</v>
      </c>
      <c r="K1267" s="16">
        <v>37.369999999999997</v>
      </c>
    </row>
    <row r="1268" spans="1:11" ht="15" customHeight="1" x14ac:dyDescent="0.3">
      <c r="A1268" s="48">
        <v>710</v>
      </c>
      <c r="B1268" s="48" t="s">
        <v>143</v>
      </c>
      <c r="C1268" s="48" t="s">
        <v>112</v>
      </c>
      <c r="D1268" s="11">
        <v>2003</v>
      </c>
      <c r="E1268" s="12">
        <v>31.2</v>
      </c>
      <c r="F1268" s="12">
        <v>0</v>
      </c>
      <c r="G1268" s="13">
        <v>0</v>
      </c>
      <c r="H1268" s="12">
        <v>0</v>
      </c>
      <c r="I1268" s="13">
        <v>0</v>
      </c>
      <c r="J1268" s="14">
        <v>4.4800000000000004</v>
      </c>
      <c r="K1268" s="16">
        <v>26.72</v>
      </c>
    </row>
    <row r="1269" spans="1:11" ht="14.15" customHeight="1" x14ac:dyDescent="0.3">
      <c r="A1269" s="48">
        <v>710</v>
      </c>
      <c r="B1269" s="48" t="s">
        <v>143</v>
      </c>
      <c r="C1269" s="48" t="s">
        <v>112</v>
      </c>
      <c r="D1269" s="11">
        <v>2004</v>
      </c>
      <c r="E1269" s="12">
        <v>61.76</v>
      </c>
      <c r="F1269" s="12">
        <v>0</v>
      </c>
      <c r="G1269" s="13">
        <v>0</v>
      </c>
      <c r="H1269" s="12">
        <v>1.08</v>
      </c>
      <c r="I1269" s="13">
        <v>0</v>
      </c>
      <c r="J1269" s="14">
        <v>9.31</v>
      </c>
      <c r="K1269" s="16">
        <v>51.37</v>
      </c>
    </row>
    <row r="1270" spans="1:11" ht="15" customHeight="1" x14ac:dyDescent="0.3">
      <c r="A1270" s="48">
        <v>710</v>
      </c>
      <c r="B1270" s="48" t="s">
        <v>143</v>
      </c>
      <c r="C1270" s="48" t="s">
        <v>112</v>
      </c>
      <c r="D1270" s="11">
        <v>2005</v>
      </c>
      <c r="E1270" s="12">
        <v>84.26</v>
      </c>
      <c r="F1270" s="12">
        <v>0</v>
      </c>
      <c r="G1270" s="13">
        <v>0</v>
      </c>
      <c r="H1270" s="12">
        <v>1.97</v>
      </c>
      <c r="I1270" s="13">
        <v>0</v>
      </c>
      <c r="J1270" s="14">
        <v>9.5500000000000007</v>
      </c>
      <c r="K1270" s="16">
        <v>72.739999999999995</v>
      </c>
    </row>
    <row r="1271" spans="1:11" ht="14.15" customHeight="1" x14ac:dyDescent="0.3">
      <c r="A1271" s="48">
        <v>710</v>
      </c>
      <c r="B1271" s="48" t="s">
        <v>143</v>
      </c>
      <c r="C1271" s="48" t="s">
        <v>112</v>
      </c>
      <c r="D1271" s="11">
        <v>2006</v>
      </c>
      <c r="E1271" s="12">
        <v>101.55</v>
      </c>
      <c r="F1271" s="12">
        <v>0</v>
      </c>
      <c r="G1271" s="13">
        <v>0</v>
      </c>
      <c r="H1271" s="12">
        <v>8.02</v>
      </c>
      <c r="I1271" s="13">
        <v>0</v>
      </c>
      <c r="J1271" s="14">
        <v>11.6</v>
      </c>
      <c r="K1271" s="16">
        <v>81.93</v>
      </c>
    </row>
    <row r="1272" spans="1:11" ht="15" customHeight="1" x14ac:dyDescent="0.3">
      <c r="A1272" s="48">
        <v>710</v>
      </c>
      <c r="B1272" s="48" t="s">
        <v>143</v>
      </c>
      <c r="C1272" s="48" t="s">
        <v>112</v>
      </c>
      <c r="D1272" s="11">
        <v>2007</v>
      </c>
      <c r="E1272" s="12">
        <v>166.69</v>
      </c>
      <c r="F1272" s="12">
        <v>0</v>
      </c>
      <c r="G1272" s="13">
        <v>0</v>
      </c>
      <c r="H1272" s="12">
        <v>5.74</v>
      </c>
      <c r="I1272" s="13">
        <v>0</v>
      </c>
      <c r="J1272" s="14">
        <v>16.27</v>
      </c>
      <c r="K1272" s="16">
        <v>144.68</v>
      </c>
    </row>
    <row r="1273" spans="1:11" ht="14.15" customHeight="1" x14ac:dyDescent="0.3">
      <c r="A1273" s="48">
        <v>710</v>
      </c>
      <c r="B1273" s="48" t="s">
        <v>143</v>
      </c>
      <c r="C1273" s="48" t="s">
        <v>112</v>
      </c>
      <c r="D1273" s="11">
        <v>2008</v>
      </c>
      <c r="E1273" s="12">
        <v>421.15</v>
      </c>
      <c r="F1273" s="12">
        <v>0</v>
      </c>
      <c r="G1273" s="13">
        <v>0</v>
      </c>
      <c r="H1273" s="12">
        <v>55.71</v>
      </c>
      <c r="I1273" s="13">
        <v>0</v>
      </c>
      <c r="J1273" s="14">
        <v>85.07</v>
      </c>
      <c r="K1273" s="16">
        <v>280.37</v>
      </c>
    </row>
    <row r="1274" spans="1:11" ht="15" customHeight="1" x14ac:dyDescent="0.3">
      <c r="A1274" s="48">
        <v>710</v>
      </c>
      <c r="B1274" s="48" t="s">
        <v>143</v>
      </c>
      <c r="C1274" s="48" t="s">
        <v>112</v>
      </c>
      <c r="D1274" s="11">
        <v>2009</v>
      </c>
      <c r="E1274" s="12">
        <v>900.05</v>
      </c>
      <c r="F1274" s="12">
        <v>0</v>
      </c>
      <c r="G1274" s="13">
        <v>0</v>
      </c>
      <c r="H1274" s="12">
        <v>61.77</v>
      </c>
      <c r="I1274" s="13">
        <v>0</v>
      </c>
      <c r="J1274" s="14">
        <v>148.66</v>
      </c>
      <c r="K1274" s="16">
        <v>689.62</v>
      </c>
    </row>
    <row r="1275" spans="1:11" ht="15" customHeight="1" x14ac:dyDescent="0.3">
      <c r="A1275" s="48">
        <v>710</v>
      </c>
      <c r="B1275" s="48" t="s">
        <v>143</v>
      </c>
      <c r="C1275" s="48" t="s">
        <v>112</v>
      </c>
      <c r="D1275" s="11">
        <v>2010</v>
      </c>
      <c r="E1275" s="12">
        <v>570.77</v>
      </c>
      <c r="F1275" s="12">
        <v>0</v>
      </c>
      <c r="G1275" s="13">
        <v>0</v>
      </c>
      <c r="H1275" s="12">
        <v>51.31</v>
      </c>
      <c r="I1275" s="13">
        <v>0</v>
      </c>
      <c r="J1275" s="14">
        <v>13.35</v>
      </c>
      <c r="K1275" s="16">
        <v>506.11</v>
      </c>
    </row>
    <row r="1276" spans="1:11" ht="14.15" customHeight="1" x14ac:dyDescent="0.3">
      <c r="A1276" s="48">
        <v>710</v>
      </c>
      <c r="B1276" s="48" t="s">
        <v>143</v>
      </c>
      <c r="C1276" s="48" t="s">
        <v>112</v>
      </c>
      <c r="D1276" s="11">
        <v>2011</v>
      </c>
      <c r="E1276" s="12">
        <v>881.06</v>
      </c>
      <c r="F1276" s="12">
        <v>0</v>
      </c>
      <c r="G1276" s="13">
        <v>0</v>
      </c>
      <c r="H1276" s="12">
        <v>40.54</v>
      </c>
      <c r="I1276" s="13">
        <v>0</v>
      </c>
      <c r="J1276" s="14">
        <v>8.07</v>
      </c>
      <c r="K1276" s="16">
        <v>832.45</v>
      </c>
    </row>
    <row r="1277" spans="1:11" ht="15" customHeight="1" x14ac:dyDescent="0.3">
      <c r="A1277" s="48">
        <v>710</v>
      </c>
      <c r="B1277" s="48" t="s">
        <v>143</v>
      </c>
      <c r="C1277" s="48" t="s">
        <v>112</v>
      </c>
      <c r="D1277" s="11">
        <v>2012</v>
      </c>
      <c r="E1277" s="12">
        <v>613.79</v>
      </c>
      <c r="F1277" s="12">
        <v>0</v>
      </c>
      <c r="G1277" s="13">
        <v>0</v>
      </c>
      <c r="H1277" s="12">
        <v>0.14000000000000001</v>
      </c>
      <c r="I1277" s="13">
        <v>0</v>
      </c>
      <c r="J1277" s="14">
        <v>10.43</v>
      </c>
      <c r="K1277" s="16">
        <v>603.22</v>
      </c>
    </row>
    <row r="1278" spans="1:11" ht="14.15" customHeight="1" x14ac:dyDescent="0.3">
      <c r="A1278" s="48">
        <v>710</v>
      </c>
      <c r="B1278" s="48" t="s">
        <v>143</v>
      </c>
      <c r="C1278" s="48" t="s">
        <v>112</v>
      </c>
      <c r="D1278" s="11">
        <v>2013</v>
      </c>
      <c r="E1278" s="12">
        <v>798.84</v>
      </c>
      <c r="F1278" s="12">
        <v>0</v>
      </c>
      <c r="G1278" s="13">
        <v>0</v>
      </c>
      <c r="H1278" s="12">
        <v>0.3</v>
      </c>
      <c r="I1278" s="13">
        <v>0</v>
      </c>
      <c r="J1278" s="14">
        <v>12.16</v>
      </c>
      <c r="K1278" s="16">
        <v>786.38</v>
      </c>
    </row>
    <row r="1279" spans="1:11" ht="15" customHeight="1" x14ac:dyDescent="0.3">
      <c r="A1279" s="48">
        <v>710</v>
      </c>
      <c r="B1279" s="48" t="s">
        <v>143</v>
      </c>
      <c r="C1279" s="48" t="s">
        <v>112</v>
      </c>
      <c r="D1279" s="11">
        <v>2014</v>
      </c>
      <c r="E1279" s="17">
        <v>1064.07</v>
      </c>
      <c r="F1279" s="12">
        <v>0</v>
      </c>
      <c r="G1279" s="13">
        <v>0</v>
      </c>
      <c r="H1279" s="12">
        <v>98.15</v>
      </c>
      <c r="I1279" s="13">
        <v>0</v>
      </c>
      <c r="J1279" s="14">
        <v>11.28</v>
      </c>
      <c r="K1279" s="16">
        <v>954.64</v>
      </c>
    </row>
    <row r="1280" spans="1:11" ht="14.15" customHeight="1" x14ac:dyDescent="0.3">
      <c r="A1280" s="48">
        <v>710</v>
      </c>
      <c r="B1280" s="48" t="s">
        <v>143</v>
      </c>
      <c r="C1280" s="48" t="s">
        <v>112</v>
      </c>
      <c r="D1280" s="11">
        <v>2015</v>
      </c>
      <c r="E1280" s="12">
        <v>725.75</v>
      </c>
      <c r="F1280" s="12">
        <v>0</v>
      </c>
      <c r="G1280" s="13">
        <v>0</v>
      </c>
      <c r="H1280" s="12">
        <v>102.35</v>
      </c>
      <c r="I1280" s="13">
        <v>0</v>
      </c>
      <c r="J1280" s="14">
        <v>17.420000000000002</v>
      </c>
      <c r="K1280" s="16">
        <v>605.98</v>
      </c>
    </row>
    <row r="1281" spans="1:11" ht="15" customHeight="1" x14ac:dyDescent="0.3">
      <c r="A1281" s="48">
        <v>710</v>
      </c>
      <c r="B1281" s="48" t="s">
        <v>143</v>
      </c>
      <c r="C1281" s="48" t="s">
        <v>112</v>
      </c>
      <c r="D1281" s="11">
        <v>2016</v>
      </c>
      <c r="E1281" s="17">
        <v>1334.9</v>
      </c>
      <c r="F1281" s="12">
        <v>0</v>
      </c>
      <c r="G1281" s="13">
        <v>0</v>
      </c>
      <c r="H1281" s="12">
        <v>115.32</v>
      </c>
      <c r="I1281" s="13">
        <v>0</v>
      </c>
      <c r="J1281" s="14">
        <v>342.55</v>
      </c>
      <c r="K1281" s="16">
        <v>877.03</v>
      </c>
    </row>
    <row r="1282" spans="1:11" ht="13.5" customHeight="1" x14ac:dyDescent="0.3">
      <c r="A1282" s="48">
        <v>710</v>
      </c>
      <c r="B1282" s="48" t="s">
        <v>143</v>
      </c>
      <c r="C1282" s="48" t="s">
        <v>112</v>
      </c>
      <c r="D1282" s="11">
        <v>2017</v>
      </c>
      <c r="E1282" s="17">
        <v>1423</v>
      </c>
      <c r="F1282" s="12">
        <v>0</v>
      </c>
      <c r="G1282" s="13">
        <v>0</v>
      </c>
      <c r="H1282" s="12">
        <v>112.2</v>
      </c>
      <c r="I1282" s="13">
        <v>0</v>
      </c>
      <c r="J1282" s="14">
        <v>24.93</v>
      </c>
      <c r="K1282" s="18">
        <v>1285.8699999999999</v>
      </c>
    </row>
    <row r="1283" spans="1:11" ht="13.5" customHeight="1" x14ac:dyDescent="0.3">
      <c r="A1283" s="48">
        <v>710</v>
      </c>
      <c r="B1283" s="48" t="s">
        <v>143</v>
      </c>
      <c r="C1283" s="48" t="s">
        <v>112</v>
      </c>
      <c r="D1283" s="11">
        <v>2018</v>
      </c>
      <c r="E1283" s="17">
        <v>3828.32</v>
      </c>
      <c r="F1283" s="12">
        <v>0</v>
      </c>
      <c r="G1283" s="13">
        <v>0</v>
      </c>
      <c r="H1283" s="12">
        <v>257.83</v>
      </c>
      <c r="I1283" s="13">
        <v>0</v>
      </c>
      <c r="J1283" s="19">
        <v>1046.27</v>
      </c>
      <c r="K1283" s="18">
        <v>2524.2199999999998</v>
      </c>
    </row>
    <row r="1284" spans="1:11" ht="14.15" customHeight="1" x14ac:dyDescent="0.3">
      <c r="A1284" s="48">
        <v>710</v>
      </c>
      <c r="B1284" s="48" t="s">
        <v>143</v>
      </c>
      <c r="C1284" s="48" t="s">
        <v>112</v>
      </c>
      <c r="D1284" s="11">
        <v>2019</v>
      </c>
      <c r="E1284" s="17">
        <v>10248.07</v>
      </c>
      <c r="F1284" s="12">
        <v>0</v>
      </c>
      <c r="G1284" s="21">
        <v>-963.85</v>
      </c>
      <c r="H1284" s="17">
        <v>1339.29</v>
      </c>
      <c r="I1284" s="21">
        <v>-3.53</v>
      </c>
      <c r="J1284" s="14">
        <v>470.86</v>
      </c>
      <c r="K1284" s="18">
        <v>7477.6</v>
      </c>
    </row>
    <row r="1285" spans="1:11" ht="15" customHeight="1" x14ac:dyDescent="0.3">
      <c r="A1285" s="48">
        <v>710</v>
      </c>
      <c r="B1285" s="48" t="s">
        <v>143</v>
      </c>
      <c r="C1285" s="48" t="s">
        <v>112</v>
      </c>
      <c r="D1285" s="11">
        <v>2020</v>
      </c>
      <c r="E1285" s="17">
        <v>10850.37</v>
      </c>
      <c r="F1285" s="12">
        <v>0</v>
      </c>
      <c r="G1285" s="20">
        <v>-2526.64</v>
      </c>
      <c r="H1285" s="12">
        <v>720.06</v>
      </c>
      <c r="I1285" s="13">
        <v>5.78</v>
      </c>
      <c r="J1285" s="14">
        <v>183.61</v>
      </c>
      <c r="K1285" s="18">
        <v>7414.28</v>
      </c>
    </row>
    <row r="1286" spans="1:11" ht="15" customHeight="1" x14ac:dyDescent="0.3">
      <c r="A1286" s="48">
        <v>710</v>
      </c>
      <c r="B1286" s="48" t="s">
        <v>143</v>
      </c>
      <c r="C1286" s="48" t="s">
        <v>112</v>
      </c>
      <c r="D1286" s="11">
        <v>2021</v>
      </c>
      <c r="E1286" s="17">
        <v>29540.54</v>
      </c>
      <c r="F1286" s="12">
        <v>0</v>
      </c>
      <c r="G1286" s="20">
        <v>-5001.59</v>
      </c>
      <c r="H1286" s="17">
        <v>11692.1</v>
      </c>
      <c r="I1286" s="21">
        <v>-53.75</v>
      </c>
      <c r="J1286" s="14">
        <v>219.57</v>
      </c>
      <c r="K1286" s="18">
        <v>12681.03</v>
      </c>
    </row>
    <row r="1287" spans="1:11" ht="14.15" customHeight="1" x14ac:dyDescent="0.3">
      <c r="A1287" s="48">
        <v>710</v>
      </c>
      <c r="B1287" s="48" t="s">
        <v>143</v>
      </c>
      <c r="C1287" s="48" t="s">
        <v>112</v>
      </c>
      <c r="D1287" s="11">
        <v>2022</v>
      </c>
      <c r="E1287" s="17">
        <v>72254.880000000005</v>
      </c>
      <c r="F1287" s="12">
        <v>0</v>
      </c>
      <c r="G1287" s="20">
        <v>-3654.88</v>
      </c>
      <c r="H1287" s="17">
        <v>30394.04</v>
      </c>
      <c r="I1287" s="13">
        <v>1.55</v>
      </c>
      <c r="J1287" s="14">
        <v>153.02000000000001</v>
      </c>
      <c r="K1287" s="18">
        <v>38051.39</v>
      </c>
    </row>
    <row r="1288" spans="1:11" ht="15" customHeight="1" x14ac:dyDescent="0.3">
      <c r="A1288" s="48">
        <v>710</v>
      </c>
      <c r="B1288" s="48" t="s">
        <v>143</v>
      </c>
      <c r="C1288" s="48" t="s">
        <v>112</v>
      </c>
      <c r="D1288" s="11">
        <v>2023</v>
      </c>
      <c r="E1288" s="17">
        <v>138011.16</v>
      </c>
      <c r="F1288" s="12">
        <v>168.74</v>
      </c>
      <c r="G1288" s="20">
        <v>-5892.13</v>
      </c>
      <c r="H1288" s="17">
        <v>46491.040000000001</v>
      </c>
      <c r="I1288" s="13">
        <v>2.0499999999999998</v>
      </c>
      <c r="J1288" s="14">
        <v>165.51</v>
      </c>
      <c r="K1288" s="18">
        <v>85629.17</v>
      </c>
    </row>
    <row r="1289" spans="1:11" ht="14.15" customHeight="1" x14ac:dyDescent="0.3">
      <c r="A1289" s="48">
        <v>710</v>
      </c>
      <c r="B1289" s="48" t="s">
        <v>143</v>
      </c>
      <c r="C1289" s="48" t="s">
        <v>112</v>
      </c>
      <c r="D1289" s="11">
        <v>2024</v>
      </c>
      <c r="E1289" s="17">
        <v>467755.93</v>
      </c>
      <c r="F1289" s="12">
        <v>0</v>
      </c>
      <c r="G1289" s="20">
        <v>-33950.58</v>
      </c>
      <c r="H1289" s="17">
        <v>283559.53999999998</v>
      </c>
      <c r="I1289" s="21">
        <v>-215.36</v>
      </c>
      <c r="J1289" s="14">
        <v>202.97</v>
      </c>
      <c r="K1289" s="18">
        <v>150258.20000000001</v>
      </c>
    </row>
    <row r="1290" spans="1:11" ht="14.15" customHeight="1" x14ac:dyDescent="0.3">
      <c r="A1290" s="48">
        <v>710</v>
      </c>
      <c r="B1290" s="48" t="s">
        <v>143</v>
      </c>
      <c r="C1290" s="48" t="s">
        <v>112</v>
      </c>
      <c r="D1290" s="11">
        <v>2025</v>
      </c>
      <c r="E1290" s="17">
        <v>51656054.740000002</v>
      </c>
      <c r="F1290" s="17">
        <v>16857.43</v>
      </c>
      <c r="G1290" s="20">
        <v>-55606.52</v>
      </c>
      <c r="H1290" s="17">
        <v>49739546.170000002</v>
      </c>
      <c r="I1290" s="49">
        <v>1319913</v>
      </c>
      <c r="J1290" s="14">
        <v>250.79</v>
      </c>
      <c r="K1290" s="18">
        <v>557595.68999999994</v>
      </c>
    </row>
    <row r="1291" spans="1:11" ht="15" customHeight="1" x14ac:dyDescent="0.3">
      <c r="A1291" s="48">
        <v>712</v>
      </c>
      <c r="B1291" s="48" t="s">
        <v>144</v>
      </c>
      <c r="C1291" s="48" t="s">
        <v>112</v>
      </c>
      <c r="D1291" s="11">
        <v>1998</v>
      </c>
      <c r="E1291" s="12">
        <v>0.13</v>
      </c>
      <c r="F1291" s="12">
        <v>0</v>
      </c>
      <c r="G1291" s="13">
        <v>0</v>
      </c>
      <c r="H1291" s="12">
        <v>0</v>
      </c>
      <c r="I1291" s="13">
        <v>0</v>
      </c>
      <c r="J1291" s="14">
        <v>0</v>
      </c>
      <c r="K1291" s="16">
        <v>0.13</v>
      </c>
    </row>
    <row r="1292" spans="1:11" ht="15" customHeight="1" x14ac:dyDescent="0.3">
      <c r="A1292" s="48">
        <v>712</v>
      </c>
      <c r="B1292" s="48" t="s">
        <v>144</v>
      </c>
      <c r="C1292" s="48" t="s">
        <v>112</v>
      </c>
      <c r="D1292" s="11">
        <v>2002</v>
      </c>
      <c r="E1292" s="12">
        <v>0.39</v>
      </c>
      <c r="F1292" s="12">
        <v>0</v>
      </c>
      <c r="G1292" s="13">
        <v>0</v>
      </c>
      <c r="H1292" s="12">
        <v>0</v>
      </c>
      <c r="I1292" s="13">
        <v>0</v>
      </c>
      <c r="J1292" s="14">
        <v>0</v>
      </c>
      <c r="K1292" s="16">
        <v>0.39</v>
      </c>
    </row>
    <row r="1293" spans="1:11" ht="15" customHeight="1" x14ac:dyDescent="0.3">
      <c r="A1293" s="48">
        <v>712</v>
      </c>
      <c r="B1293" s="48" t="s">
        <v>144</v>
      </c>
      <c r="C1293" s="48" t="s">
        <v>112</v>
      </c>
      <c r="D1293" s="11">
        <v>2003</v>
      </c>
      <c r="E1293" s="12">
        <v>0.35</v>
      </c>
      <c r="F1293" s="12">
        <v>0</v>
      </c>
      <c r="G1293" s="13">
        <v>0</v>
      </c>
      <c r="H1293" s="12">
        <v>0</v>
      </c>
      <c r="I1293" s="13">
        <v>0</v>
      </c>
      <c r="J1293" s="14">
        <v>0.13</v>
      </c>
      <c r="K1293" s="16">
        <v>0.22</v>
      </c>
    </row>
    <row r="1294" spans="1:11" ht="14.15" customHeight="1" x14ac:dyDescent="0.3">
      <c r="A1294" s="48">
        <v>712</v>
      </c>
      <c r="B1294" s="48" t="s">
        <v>144</v>
      </c>
      <c r="C1294" s="48" t="s">
        <v>112</v>
      </c>
      <c r="D1294" s="11">
        <v>2004</v>
      </c>
      <c r="E1294" s="12">
        <v>0.74</v>
      </c>
      <c r="F1294" s="12">
        <v>0</v>
      </c>
      <c r="G1294" s="13">
        <v>0</v>
      </c>
      <c r="H1294" s="12">
        <v>0.03</v>
      </c>
      <c r="I1294" s="13">
        <v>0</v>
      </c>
      <c r="J1294" s="14">
        <v>0.27</v>
      </c>
      <c r="K1294" s="16">
        <v>0.44</v>
      </c>
    </row>
    <row r="1295" spans="1:11" ht="15" customHeight="1" x14ac:dyDescent="0.3">
      <c r="A1295" s="48">
        <v>712</v>
      </c>
      <c r="B1295" s="48" t="s">
        <v>144</v>
      </c>
      <c r="C1295" s="48" t="s">
        <v>112</v>
      </c>
      <c r="D1295" s="11">
        <v>2005</v>
      </c>
      <c r="E1295" s="12">
        <v>0.98</v>
      </c>
      <c r="F1295" s="12">
        <v>0</v>
      </c>
      <c r="G1295" s="13">
        <v>0</v>
      </c>
      <c r="H1295" s="12">
        <v>0.06</v>
      </c>
      <c r="I1295" s="13">
        <v>0</v>
      </c>
      <c r="J1295" s="14">
        <v>0.28000000000000003</v>
      </c>
      <c r="K1295" s="16">
        <v>0.64</v>
      </c>
    </row>
    <row r="1296" spans="1:11" ht="14.15" customHeight="1" x14ac:dyDescent="0.3">
      <c r="A1296" s="48">
        <v>712</v>
      </c>
      <c r="B1296" s="48" t="s">
        <v>144</v>
      </c>
      <c r="C1296" s="48" t="s">
        <v>112</v>
      </c>
      <c r="D1296" s="11">
        <v>2006</v>
      </c>
      <c r="E1296" s="12">
        <v>1.24</v>
      </c>
      <c r="F1296" s="12">
        <v>0</v>
      </c>
      <c r="G1296" s="13">
        <v>0</v>
      </c>
      <c r="H1296" s="12">
        <v>0.23</v>
      </c>
      <c r="I1296" s="13">
        <v>0</v>
      </c>
      <c r="J1296" s="14">
        <v>0.34</v>
      </c>
      <c r="K1296" s="16">
        <v>0.67</v>
      </c>
    </row>
    <row r="1297" spans="1:11" ht="15" customHeight="1" x14ac:dyDescent="0.3">
      <c r="A1297" s="48">
        <v>712</v>
      </c>
      <c r="B1297" s="48" t="s">
        <v>144</v>
      </c>
      <c r="C1297" s="48" t="s">
        <v>112</v>
      </c>
      <c r="D1297" s="11">
        <v>2007</v>
      </c>
      <c r="E1297" s="12">
        <v>1.45</v>
      </c>
      <c r="F1297" s="12">
        <v>0</v>
      </c>
      <c r="G1297" s="13">
        <v>0</v>
      </c>
      <c r="H1297" s="12">
        <v>0.15</v>
      </c>
      <c r="I1297" s="13">
        <v>0</v>
      </c>
      <c r="J1297" s="14">
        <v>0.33</v>
      </c>
      <c r="K1297" s="16">
        <v>0.97</v>
      </c>
    </row>
    <row r="1298" spans="1:11" ht="14.15" customHeight="1" x14ac:dyDescent="0.3">
      <c r="A1298" s="48">
        <v>712</v>
      </c>
      <c r="B1298" s="48" t="s">
        <v>144</v>
      </c>
      <c r="C1298" s="48" t="s">
        <v>112</v>
      </c>
      <c r="D1298" s="11">
        <v>2008</v>
      </c>
      <c r="E1298" s="12">
        <v>3.84</v>
      </c>
      <c r="F1298" s="12">
        <v>0</v>
      </c>
      <c r="G1298" s="13">
        <v>0</v>
      </c>
      <c r="H1298" s="12">
        <v>1.19</v>
      </c>
      <c r="I1298" s="13">
        <v>0</v>
      </c>
      <c r="J1298" s="14">
        <v>1.83</v>
      </c>
      <c r="K1298" s="16">
        <v>0.82</v>
      </c>
    </row>
    <row r="1299" spans="1:11" ht="15" customHeight="1" x14ac:dyDescent="0.3">
      <c r="A1299" s="48">
        <v>712</v>
      </c>
      <c r="B1299" s="48" t="s">
        <v>144</v>
      </c>
      <c r="C1299" s="48" t="s">
        <v>112</v>
      </c>
      <c r="D1299" s="11">
        <v>2009</v>
      </c>
      <c r="E1299" s="12">
        <v>8.27</v>
      </c>
      <c r="F1299" s="12">
        <v>0</v>
      </c>
      <c r="G1299" s="13">
        <v>0</v>
      </c>
      <c r="H1299" s="12">
        <v>1.3</v>
      </c>
      <c r="I1299" s="13">
        <v>0</v>
      </c>
      <c r="J1299" s="14">
        <v>3.11</v>
      </c>
      <c r="K1299" s="16">
        <v>3.86</v>
      </c>
    </row>
    <row r="1300" spans="1:11" ht="14.15" customHeight="1" x14ac:dyDescent="0.3">
      <c r="A1300" s="48">
        <v>712</v>
      </c>
      <c r="B1300" s="48" t="s">
        <v>144</v>
      </c>
      <c r="C1300" s="48" t="s">
        <v>112</v>
      </c>
      <c r="D1300" s="11">
        <v>2010</v>
      </c>
      <c r="E1300" s="12">
        <v>5.63</v>
      </c>
      <c r="F1300" s="12">
        <v>0</v>
      </c>
      <c r="G1300" s="13">
        <v>0</v>
      </c>
      <c r="H1300" s="12">
        <v>1.1499999999999999</v>
      </c>
      <c r="I1300" s="13">
        <v>0</v>
      </c>
      <c r="J1300" s="14">
        <v>0.3</v>
      </c>
      <c r="K1300" s="16">
        <v>4.18</v>
      </c>
    </row>
    <row r="1301" spans="1:11" ht="15" customHeight="1" x14ac:dyDescent="0.3">
      <c r="A1301" s="48">
        <v>712</v>
      </c>
      <c r="B1301" s="48" t="s">
        <v>144</v>
      </c>
      <c r="C1301" s="48" t="s">
        <v>112</v>
      </c>
      <c r="D1301" s="11">
        <v>2011</v>
      </c>
      <c r="E1301" s="12">
        <v>11.21</v>
      </c>
      <c r="F1301" s="12">
        <v>0</v>
      </c>
      <c r="G1301" s="13">
        <v>0</v>
      </c>
      <c r="H1301" s="12">
        <v>1.1599999999999999</v>
      </c>
      <c r="I1301" s="13">
        <v>0</v>
      </c>
      <c r="J1301" s="14">
        <v>0.23</v>
      </c>
      <c r="K1301" s="16">
        <v>9.82</v>
      </c>
    </row>
    <row r="1302" spans="1:11" ht="15" customHeight="1" x14ac:dyDescent="0.3">
      <c r="A1302" s="48">
        <v>712</v>
      </c>
      <c r="B1302" s="48" t="s">
        <v>144</v>
      </c>
      <c r="C1302" s="48" t="s">
        <v>112</v>
      </c>
      <c r="D1302" s="11">
        <v>2012</v>
      </c>
      <c r="E1302" s="12">
        <v>5.72</v>
      </c>
      <c r="F1302" s="12">
        <v>0</v>
      </c>
      <c r="G1302" s="13">
        <v>0</v>
      </c>
      <c r="H1302" s="12">
        <v>0</v>
      </c>
      <c r="I1302" s="13">
        <v>0</v>
      </c>
      <c r="J1302" s="14">
        <v>0.23</v>
      </c>
      <c r="K1302" s="16">
        <v>5.49</v>
      </c>
    </row>
    <row r="1303" spans="1:11" ht="14.15" customHeight="1" x14ac:dyDescent="0.3">
      <c r="A1303" s="48">
        <v>712</v>
      </c>
      <c r="B1303" s="48" t="s">
        <v>144</v>
      </c>
      <c r="C1303" s="48" t="s">
        <v>112</v>
      </c>
      <c r="D1303" s="11">
        <v>2013</v>
      </c>
      <c r="E1303" s="12">
        <v>7</v>
      </c>
      <c r="F1303" s="12">
        <v>0</v>
      </c>
      <c r="G1303" s="13">
        <v>0</v>
      </c>
      <c r="H1303" s="12">
        <v>0</v>
      </c>
      <c r="I1303" s="13">
        <v>0</v>
      </c>
      <c r="J1303" s="14">
        <v>0.24</v>
      </c>
      <c r="K1303" s="16">
        <v>6.76</v>
      </c>
    </row>
    <row r="1304" spans="1:11" ht="15" customHeight="1" x14ac:dyDescent="0.3">
      <c r="A1304" s="48">
        <v>712</v>
      </c>
      <c r="B1304" s="48" t="s">
        <v>144</v>
      </c>
      <c r="C1304" s="48" t="s">
        <v>112</v>
      </c>
      <c r="D1304" s="11">
        <v>2014</v>
      </c>
      <c r="E1304" s="12">
        <v>8.9499999999999993</v>
      </c>
      <c r="F1304" s="12">
        <v>0</v>
      </c>
      <c r="G1304" s="13">
        <v>0</v>
      </c>
      <c r="H1304" s="12">
        <v>1.95</v>
      </c>
      <c r="I1304" s="13">
        <v>0</v>
      </c>
      <c r="J1304" s="14">
        <v>0.22</v>
      </c>
      <c r="K1304" s="16">
        <v>6.78</v>
      </c>
    </row>
    <row r="1305" spans="1:11" ht="14.15" customHeight="1" x14ac:dyDescent="0.3">
      <c r="A1305" s="48">
        <v>712</v>
      </c>
      <c r="B1305" s="48" t="s">
        <v>144</v>
      </c>
      <c r="C1305" s="48" t="s">
        <v>112</v>
      </c>
      <c r="D1305" s="11">
        <v>2015</v>
      </c>
      <c r="E1305" s="12">
        <v>6.32</v>
      </c>
      <c r="F1305" s="12">
        <v>0</v>
      </c>
      <c r="G1305" s="13">
        <v>0</v>
      </c>
      <c r="H1305" s="12">
        <v>2.27</v>
      </c>
      <c r="I1305" s="13">
        <v>0</v>
      </c>
      <c r="J1305" s="14">
        <v>0.38</v>
      </c>
      <c r="K1305" s="16">
        <v>3.67</v>
      </c>
    </row>
    <row r="1306" spans="1:11" ht="15" customHeight="1" x14ac:dyDescent="0.3">
      <c r="A1306" s="48">
        <v>712</v>
      </c>
      <c r="B1306" s="48" t="s">
        <v>144</v>
      </c>
      <c r="C1306" s="48" t="s">
        <v>112</v>
      </c>
      <c r="D1306" s="11">
        <v>2016</v>
      </c>
      <c r="E1306" s="12">
        <v>11.95</v>
      </c>
      <c r="F1306" s="12">
        <v>0</v>
      </c>
      <c r="G1306" s="13">
        <v>0</v>
      </c>
      <c r="H1306" s="12">
        <v>2.59</v>
      </c>
      <c r="I1306" s="13">
        <v>0</v>
      </c>
      <c r="J1306" s="14">
        <v>7.63</v>
      </c>
      <c r="K1306" s="16">
        <v>1.73</v>
      </c>
    </row>
    <row r="1307" spans="1:11" ht="14.15" customHeight="1" x14ac:dyDescent="0.3">
      <c r="A1307" s="48">
        <v>712</v>
      </c>
      <c r="B1307" s="48" t="s">
        <v>144</v>
      </c>
      <c r="C1307" s="48" t="s">
        <v>112</v>
      </c>
      <c r="D1307" s="11">
        <v>2017</v>
      </c>
      <c r="E1307" s="12">
        <v>8.19</v>
      </c>
      <c r="F1307" s="12">
        <v>0</v>
      </c>
      <c r="G1307" s="13">
        <v>0</v>
      </c>
      <c r="H1307" s="12">
        <v>2.5099999999999998</v>
      </c>
      <c r="I1307" s="13">
        <v>0</v>
      </c>
      <c r="J1307" s="14">
        <v>0.55000000000000004</v>
      </c>
      <c r="K1307" s="16">
        <v>5.13</v>
      </c>
    </row>
    <row r="1308" spans="1:11" ht="15" customHeight="1" x14ac:dyDescent="0.3">
      <c r="A1308" s="48">
        <v>712</v>
      </c>
      <c r="B1308" s="48" t="s">
        <v>144</v>
      </c>
      <c r="C1308" s="48" t="s">
        <v>112</v>
      </c>
      <c r="D1308" s="11">
        <v>2018</v>
      </c>
      <c r="E1308" s="12">
        <v>26.91</v>
      </c>
      <c r="F1308" s="12">
        <v>0</v>
      </c>
      <c r="G1308" s="13">
        <v>0</v>
      </c>
      <c r="H1308" s="12">
        <v>5.07</v>
      </c>
      <c r="I1308" s="13">
        <v>0</v>
      </c>
      <c r="J1308" s="14">
        <v>20.64</v>
      </c>
      <c r="K1308" s="16">
        <v>1.2</v>
      </c>
    </row>
    <row r="1309" spans="1:11" ht="15" customHeight="1" x14ac:dyDescent="0.3">
      <c r="A1309" s="48">
        <v>712</v>
      </c>
      <c r="B1309" s="48" t="s">
        <v>144</v>
      </c>
      <c r="C1309" s="48" t="s">
        <v>112</v>
      </c>
      <c r="D1309" s="11">
        <v>2019</v>
      </c>
      <c r="E1309" s="12">
        <v>56.76</v>
      </c>
      <c r="F1309" s="12">
        <v>0</v>
      </c>
      <c r="G1309" s="21">
        <v>-13.41</v>
      </c>
      <c r="H1309" s="12">
        <v>18.64</v>
      </c>
      <c r="I1309" s="21">
        <v>-0.05</v>
      </c>
      <c r="J1309" s="14">
        <v>6.55</v>
      </c>
      <c r="K1309" s="16">
        <v>18.21</v>
      </c>
    </row>
    <row r="1310" spans="1:11" ht="14.15" customHeight="1" x14ac:dyDescent="0.3">
      <c r="A1310" s="48">
        <v>712</v>
      </c>
      <c r="B1310" s="48" t="s">
        <v>144</v>
      </c>
      <c r="C1310" s="48" t="s">
        <v>112</v>
      </c>
      <c r="D1310" s="11">
        <v>2020</v>
      </c>
      <c r="E1310" s="12">
        <v>86.27</v>
      </c>
      <c r="F1310" s="12">
        <v>0</v>
      </c>
      <c r="G1310" s="21">
        <v>-40.03</v>
      </c>
      <c r="H1310" s="12">
        <v>11.42</v>
      </c>
      <c r="I1310" s="13">
        <v>0.09</v>
      </c>
      <c r="J1310" s="14">
        <v>2.9</v>
      </c>
      <c r="K1310" s="16">
        <v>31.83</v>
      </c>
    </row>
    <row r="1311" spans="1:11" ht="15" customHeight="1" x14ac:dyDescent="0.3">
      <c r="A1311" s="48">
        <v>712</v>
      </c>
      <c r="B1311" s="48" t="s">
        <v>144</v>
      </c>
      <c r="C1311" s="48" t="s">
        <v>112</v>
      </c>
      <c r="D1311" s="11">
        <v>2021</v>
      </c>
      <c r="E1311" s="12">
        <v>65.83</v>
      </c>
      <c r="F1311" s="12">
        <v>0</v>
      </c>
      <c r="G1311" s="21">
        <v>-73.849999999999994</v>
      </c>
      <c r="H1311" s="12">
        <v>172.65</v>
      </c>
      <c r="I1311" s="21">
        <v>-0.78</v>
      </c>
      <c r="J1311" s="14">
        <v>3.25</v>
      </c>
      <c r="K1311" s="15">
        <v>-183.14</v>
      </c>
    </row>
    <row r="1312" spans="1:11" ht="14.15" customHeight="1" x14ac:dyDescent="0.3">
      <c r="A1312" s="48">
        <v>712</v>
      </c>
      <c r="B1312" s="48" t="s">
        <v>144</v>
      </c>
      <c r="C1312" s="48" t="s">
        <v>112</v>
      </c>
      <c r="D1312" s="11">
        <v>2022</v>
      </c>
      <c r="E1312" s="12">
        <v>395.95</v>
      </c>
      <c r="F1312" s="12">
        <v>0</v>
      </c>
      <c r="G1312" s="21">
        <v>-53.84</v>
      </c>
      <c r="H1312" s="12">
        <v>447.85</v>
      </c>
      <c r="I1312" s="13">
        <v>0.03</v>
      </c>
      <c r="J1312" s="14">
        <v>2.2599999999999998</v>
      </c>
      <c r="K1312" s="15">
        <v>-108.03</v>
      </c>
    </row>
    <row r="1313" spans="1:11" ht="14.15" customHeight="1" x14ac:dyDescent="0.3">
      <c r="A1313" s="48">
        <v>712</v>
      </c>
      <c r="B1313" s="48" t="s">
        <v>144</v>
      </c>
      <c r="C1313" s="48" t="s">
        <v>112</v>
      </c>
      <c r="D1313" s="11">
        <v>2023</v>
      </c>
      <c r="E1313" s="12">
        <v>0</v>
      </c>
      <c r="F1313" s="12">
        <v>2.02</v>
      </c>
      <c r="G1313" s="21">
        <v>-70.7</v>
      </c>
      <c r="H1313" s="12">
        <v>557.91</v>
      </c>
      <c r="I1313" s="13">
        <v>0.03</v>
      </c>
      <c r="J1313" s="14">
        <v>1.98</v>
      </c>
      <c r="K1313" s="15">
        <v>-628.6</v>
      </c>
    </row>
    <row r="1314" spans="1:11" ht="15" customHeight="1" x14ac:dyDescent="0.3">
      <c r="A1314" s="48">
        <v>714</v>
      </c>
      <c r="B1314" s="48" t="s">
        <v>145</v>
      </c>
      <c r="C1314" s="48" t="s">
        <v>112</v>
      </c>
      <c r="D1314" s="11">
        <v>1983</v>
      </c>
      <c r="E1314" s="12">
        <v>4.29</v>
      </c>
      <c r="F1314" s="12">
        <v>0</v>
      </c>
      <c r="G1314" s="13">
        <v>0</v>
      </c>
      <c r="H1314" s="12">
        <v>4.29</v>
      </c>
      <c r="I1314" s="13">
        <v>0</v>
      </c>
      <c r="J1314" s="14">
        <v>0</v>
      </c>
      <c r="K1314" s="16">
        <v>0</v>
      </c>
    </row>
    <row r="1315" spans="1:11" ht="15" customHeight="1" x14ac:dyDescent="0.3">
      <c r="A1315" s="48">
        <v>714</v>
      </c>
      <c r="B1315" s="48" t="s">
        <v>145</v>
      </c>
      <c r="C1315" s="48" t="s">
        <v>112</v>
      </c>
      <c r="D1315" s="11">
        <v>1984</v>
      </c>
      <c r="E1315" s="12">
        <v>18.36</v>
      </c>
      <c r="F1315" s="12">
        <v>0</v>
      </c>
      <c r="G1315" s="13">
        <v>0</v>
      </c>
      <c r="H1315" s="12">
        <v>18.36</v>
      </c>
      <c r="I1315" s="13">
        <v>0</v>
      </c>
      <c r="J1315" s="14">
        <v>0</v>
      </c>
      <c r="K1315" s="16">
        <v>0</v>
      </c>
    </row>
    <row r="1316" spans="1:11" ht="15" customHeight="1" x14ac:dyDescent="0.3">
      <c r="A1316" s="48">
        <v>714</v>
      </c>
      <c r="B1316" s="48" t="s">
        <v>145</v>
      </c>
      <c r="C1316" s="48" t="s">
        <v>112</v>
      </c>
      <c r="D1316" s="11">
        <v>1985</v>
      </c>
      <c r="E1316" s="12">
        <v>25.52</v>
      </c>
      <c r="F1316" s="12">
        <v>0</v>
      </c>
      <c r="G1316" s="13">
        <v>0</v>
      </c>
      <c r="H1316" s="12">
        <v>19.79</v>
      </c>
      <c r="I1316" s="13">
        <v>0</v>
      </c>
      <c r="J1316" s="14">
        <v>0</v>
      </c>
      <c r="K1316" s="16">
        <v>5.73</v>
      </c>
    </row>
    <row r="1317" spans="1:11" ht="14.15" customHeight="1" x14ac:dyDescent="0.3">
      <c r="A1317" s="48">
        <v>714</v>
      </c>
      <c r="B1317" s="48" t="s">
        <v>145</v>
      </c>
      <c r="C1317" s="48" t="s">
        <v>112</v>
      </c>
      <c r="D1317" s="11">
        <v>1986</v>
      </c>
      <c r="E1317" s="12">
        <v>28.48</v>
      </c>
      <c r="F1317" s="12">
        <v>0</v>
      </c>
      <c r="G1317" s="13">
        <v>0</v>
      </c>
      <c r="H1317" s="12">
        <v>20.39</v>
      </c>
      <c r="I1317" s="13">
        <v>0</v>
      </c>
      <c r="J1317" s="14">
        <v>0</v>
      </c>
      <c r="K1317" s="16">
        <v>8.09</v>
      </c>
    </row>
    <row r="1318" spans="1:11" ht="15" customHeight="1" x14ac:dyDescent="0.3">
      <c r="A1318" s="48">
        <v>714</v>
      </c>
      <c r="B1318" s="48" t="s">
        <v>145</v>
      </c>
      <c r="C1318" s="48" t="s">
        <v>112</v>
      </c>
      <c r="D1318" s="11">
        <v>1987</v>
      </c>
      <c r="E1318" s="12">
        <v>36.049999999999997</v>
      </c>
      <c r="F1318" s="12">
        <v>0</v>
      </c>
      <c r="G1318" s="13">
        <v>0</v>
      </c>
      <c r="H1318" s="12">
        <v>24.89</v>
      </c>
      <c r="I1318" s="13">
        <v>0</v>
      </c>
      <c r="J1318" s="14">
        <v>0</v>
      </c>
      <c r="K1318" s="16">
        <v>11.16</v>
      </c>
    </row>
    <row r="1319" spans="1:11" ht="14.15" customHeight="1" x14ac:dyDescent="0.3">
      <c r="A1319" s="48">
        <v>714</v>
      </c>
      <c r="B1319" s="48" t="s">
        <v>145</v>
      </c>
      <c r="C1319" s="48" t="s">
        <v>112</v>
      </c>
      <c r="D1319" s="11">
        <v>1988</v>
      </c>
      <c r="E1319" s="12">
        <v>11.86</v>
      </c>
      <c r="F1319" s="12">
        <v>0</v>
      </c>
      <c r="G1319" s="13">
        <v>0</v>
      </c>
      <c r="H1319" s="12">
        <v>0</v>
      </c>
      <c r="I1319" s="13">
        <v>0</v>
      </c>
      <c r="J1319" s="14">
        <v>0</v>
      </c>
      <c r="K1319" s="16">
        <v>11.86</v>
      </c>
    </row>
    <row r="1320" spans="1:11" ht="15" customHeight="1" x14ac:dyDescent="0.3">
      <c r="A1320" s="48">
        <v>714</v>
      </c>
      <c r="B1320" s="48" t="s">
        <v>145</v>
      </c>
      <c r="C1320" s="48" t="s">
        <v>112</v>
      </c>
      <c r="D1320" s="11">
        <v>1989</v>
      </c>
      <c r="E1320" s="12">
        <v>11.6</v>
      </c>
      <c r="F1320" s="12">
        <v>0</v>
      </c>
      <c r="G1320" s="13">
        <v>0</v>
      </c>
      <c r="H1320" s="12">
        <v>0</v>
      </c>
      <c r="I1320" s="13">
        <v>0</v>
      </c>
      <c r="J1320" s="14">
        <v>0</v>
      </c>
      <c r="K1320" s="16">
        <v>11.6</v>
      </c>
    </row>
    <row r="1321" spans="1:11" ht="14.15" customHeight="1" x14ac:dyDescent="0.3">
      <c r="A1321" s="48">
        <v>714</v>
      </c>
      <c r="B1321" s="48" t="s">
        <v>145</v>
      </c>
      <c r="C1321" s="48" t="s">
        <v>112</v>
      </c>
      <c r="D1321" s="11">
        <v>1990</v>
      </c>
      <c r="E1321" s="12">
        <v>11.27</v>
      </c>
      <c r="F1321" s="12">
        <v>0</v>
      </c>
      <c r="G1321" s="13">
        <v>0</v>
      </c>
      <c r="H1321" s="12">
        <v>0</v>
      </c>
      <c r="I1321" s="13">
        <v>0</v>
      </c>
      <c r="J1321" s="14">
        <v>0</v>
      </c>
      <c r="K1321" s="16">
        <v>11.27</v>
      </c>
    </row>
    <row r="1322" spans="1:11" ht="15" customHeight="1" x14ac:dyDescent="0.3">
      <c r="A1322" s="48">
        <v>714</v>
      </c>
      <c r="B1322" s="48" t="s">
        <v>145</v>
      </c>
      <c r="C1322" s="48" t="s">
        <v>112</v>
      </c>
      <c r="D1322" s="11">
        <v>1991</v>
      </c>
      <c r="E1322" s="12">
        <v>9.68</v>
      </c>
      <c r="F1322" s="12">
        <v>0</v>
      </c>
      <c r="G1322" s="13">
        <v>0</v>
      </c>
      <c r="H1322" s="12">
        <v>0</v>
      </c>
      <c r="I1322" s="13">
        <v>0</v>
      </c>
      <c r="J1322" s="14">
        <v>0</v>
      </c>
      <c r="K1322" s="16">
        <v>9.68</v>
      </c>
    </row>
    <row r="1323" spans="1:11" ht="14.15" customHeight="1" x14ac:dyDescent="0.3">
      <c r="A1323" s="48">
        <v>714</v>
      </c>
      <c r="B1323" s="48" t="s">
        <v>145</v>
      </c>
      <c r="C1323" s="48" t="s">
        <v>112</v>
      </c>
      <c r="D1323" s="11">
        <v>1992</v>
      </c>
      <c r="E1323" s="12">
        <v>8.64</v>
      </c>
      <c r="F1323" s="12">
        <v>0</v>
      </c>
      <c r="G1323" s="13">
        <v>0</v>
      </c>
      <c r="H1323" s="12">
        <v>0</v>
      </c>
      <c r="I1323" s="13">
        <v>0</v>
      </c>
      <c r="J1323" s="14">
        <v>0</v>
      </c>
      <c r="K1323" s="16">
        <v>8.64</v>
      </c>
    </row>
    <row r="1324" spans="1:11" ht="15" customHeight="1" x14ac:dyDescent="0.3">
      <c r="A1324" s="48">
        <v>714</v>
      </c>
      <c r="B1324" s="48" t="s">
        <v>145</v>
      </c>
      <c r="C1324" s="48" t="s">
        <v>112</v>
      </c>
      <c r="D1324" s="11">
        <v>1993</v>
      </c>
      <c r="E1324" s="12">
        <v>7.52</v>
      </c>
      <c r="F1324" s="12">
        <v>0</v>
      </c>
      <c r="G1324" s="13">
        <v>0</v>
      </c>
      <c r="H1324" s="12">
        <v>0</v>
      </c>
      <c r="I1324" s="13">
        <v>0</v>
      </c>
      <c r="J1324" s="14">
        <v>0</v>
      </c>
      <c r="K1324" s="16">
        <v>7.52</v>
      </c>
    </row>
    <row r="1325" spans="1:11" ht="15" customHeight="1" x14ac:dyDescent="0.3">
      <c r="A1325" s="48">
        <v>714</v>
      </c>
      <c r="B1325" s="48" t="s">
        <v>145</v>
      </c>
      <c r="C1325" s="48" t="s">
        <v>112</v>
      </c>
      <c r="D1325" s="11">
        <v>1994</v>
      </c>
      <c r="E1325" s="12">
        <v>0</v>
      </c>
      <c r="F1325" s="12">
        <v>0</v>
      </c>
      <c r="G1325" s="13">
        <v>0</v>
      </c>
      <c r="H1325" s="12">
        <v>0</v>
      </c>
      <c r="I1325" s="13">
        <v>0</v>
      </c>
      <c r="J1325" s="14">
        <v>0</v>
      </c>
      <c r="K1325" s="16">
        <v>0</v>
      </c>
    </row>
    <row r="1326" spans="1:11" ht="14.15" customHeight="1" x14ac:dyDescent="0.3">
      <c r="A1326" s="48">
        <v>714</v>
      </c>
      <c r="B1326" s="48" t="s">
        <v>145</v>
      </c>
      <c r="C1326" s="48" t="s">
        <v>112</v>
      </c>
      <c r="D1326" s="11">
        <v>1995</v>
      </c>
      <c r="E1326" s="12">
        <v>11.32</v>
      </c>
      <c r="F1326" s="12">
        <v>0</v>
      </c>
      <c r="G1326" s="13">
        <v>0</v>
      </c>
      <c r="H1326" s="12">
        <v>0</v>
      </c>
      <c r="I1326" s="13">
        <v>0</v>
      </c>
      <c r="J1326" s="14">
        <v>0</v>
      </c>
      <c r="K1326" s="16">
        <v>11.32</v>
      </c>
    </row>
    <row r="1327" spans="1:11" ht="15" customHeight="1" x14ac:dyDescent="0.3">
      <c r="A1327" s="48">
        <v>714</v>
      </c>
      <c r="B1327" s="48" t="s">
        <v>145</v>
      </c>
      <c r="C1327" s="48" t="s">
        <v>112</v>
      </c>
      <c r="D1327" s="11">
        <v>1996</v>
      </c>
      <c r="E1327" s="12">
        <v>13.43</v>
      </c>
      <c r="F1327" s="12">
        <v>0</v>
      </c>
      <c r="G1327" s="13">
        <v>0</v>
      </c>
      <c r="H1327" s="12">
        <v>0</v>
      </c>
      <c r="I1327" s="13">
        <v>0</v>
      </c>
      <c r="J1327" s="14">
        <v>0</v>
      </c>
      <c r="K1327" s="16">
        <v>13.43</v>
      </c>
    </row>
    <row r="1328" spans="1:11" ht="14.15" customHeight="1" x14ac:dyDescent="0.3">
      <c r="A1328" s="48">
        <v>714</v>
      </c>
      <c r="B1328" s="48" t="s">
        <v>145</v>
      </c>
      <c r="C1328" s="48" t="s">
        <v>112</v>
      </c>
      <c r="D1328" s="11">
        <v>1997</v>
      </c>
      <c r="E1328" s="12">
        <v>16.62</v>
      </c>
      <c r="F1328" s="12">
        <v>0</v>
      </c>
      <c r="G1328" s="13">
        <v>0</v>
      </c>
      <c r="H1328" s="12">
        <v>0</v>
      </c>
      <c r="I1328" s="13">
        <v>0</v>
      </c>
      <c r="J1328" s="14">
        <v>0</v>
      </c>
      <c r="K1328" s="16">
        <v>16.62</v>
      </c>
    </row>
    <row r="1329" spans="1:11" ht="15" customHeight="1" x14ac:dyDescent="0.3">
      <c r="A1329" s="48">
        <v>714</v>
      </c>
      <c r="B1329" s="48" t="s">
        <v>145</v>
      </c>
      <c r="C1329" s="48" t="s">
        <v>112</v>
      </c>
      <c r="D1329" s="11">
        <v>1998</v>
      </c>
      <c r="E1329" s="12">
        <v>78.349999999999994</v>
      </c>
      <c r="F1329" s="12">
        <v>0</v>
      </c>
      <c r="G1329" s="13">
        <v>0</v>
      </c>
      <c r="H1329" s="12">
        <v>0</v>
      </c>
      <c r="I1329" s="13">
        <v>0</v>
      </c>
      <c r="J1329" s="14">
        <v>0</v>
      </c>
      <c r="K1329" s="16">
        <v>78.349999999999994</v>
      </c>
    </row>
    <row r="1330" spans="1:11" ht="14.15" customHeight="1" x14ac:dyDescent="0.3">
      <c r="A1330" s="48">
        <v>714</v>
      </c>
      <c r="B1330" s="48" t="s">
        <v>145</v>
      </c>
      <c r="C1330" s="48" t="s">
        <v>112</v>
      </c>
      <c r="D1330" s="11">
        <v>1999</v>
      </c>
      <c r="E1330" s="12">
        <v>106.54</v>
      </c>
      <c r="F1330" s="12">
        <v>0</v>
      </c>
      <c r="G1330" s="13">
        <v>0</v>
      </c>
      <c r="H1330" s="12">
        <v>0</v>
      </c>
      <c r="I1330" s="13">
        <v>0</v>
      </c>
      <c r="J1330" s="14">
        <v>0</v>
      </c>
      <c r="K1330" s="16">
        <v>106.54</v>
      </c>
    </row>
    <row r="1331" spans="1:11" ht="15" customHeight="1" x14ac:dyDescent="0.3">
      <c r="A1331" s="48">
        <v>714</v>
      </c>
      <c r="B1331" s="48" t="s">
        <v>145</v>
      </c>
      <c r="C1331" s="48" t="s">
        <v>112</v>
      </c>
      <c r="D1331" s="11">
        <v>2000</v>
      </c>
      <c r="E1331" s="12">
        <v>170</v>
      </c>
      <c r="F1331" s="12">
        <v>0</v>
      </c>
      <c r="G1331" s="13">
        <v>0</v>
      </c>
      <c r="H1331" s="12">
        <v>0</v>
      </c>
      <c r="I1331" s="13">
        <v>0</v>
      </c>
      <c r="J1331" s="14">
        <v>0</v>
      </c>
      <c r="K1331" s="16">
        <v>170</v>
      </c>
    </row>
    <row r="1332" spans="1:11" ht="15" customHeight="1" x14ac:dyDescent="0.3">
      <c r="A1332" s="48">
        <v>714</v>
      </c>
      <c r="B1332" s="48" t="s">
        <v>145</v>
      </c>
      <c r="C1332" s="48" t="s">
        <v>112</v>
      </c>
      <c r="D1332" s="11">
        <v>2001</v>
      </c>
      <c r="E1332" s="12">
        <v>121.24</v>
      </c>
      <c r="F1332" s="12">
        <v>0</v>
      </c>
      <c r="G1332" s="13">
        <v>0</v>
      </c>
      <c r="H1332" s="12">
        <v>0</v>
      </c>
      <c r="I1332" s="13">
        <v>0</v>
      </c>
      <c r="J1332" s="14">
        <v>0</v>
      </c>
      <c r="K1332" s="16">
        <v>121.24</v>
      </c>
    </row>
    <row r="1333" spans="1:11" ht="14.15" customHeight="1" x14ac:dyDescent="0.3">
      <c r="A1333" s="48">
        <v>714</v>
      </c>
      <c r="B1333" s="48" t="s">
        <v>145</v>
      </c>
      <c r="C1333" s="48" t="s">
        <v>112</v>
      </c>
      <c r="D1333" s="11">
        <v>2002</v>
      </c>
      <c r="E1333" s="12">
        <v>74.27</v>
      </c>
      <c r="F1333" s="12">
        <v>0</v>
      </c>
      <c r="G1333" s="13">
        <v>0</v>
      </c>
      <c r="H1333" s="12">
        <v>0</v>
      </c>
      <c r="I1333" s="13">
        <v>0</v>
      </c>
      <c r="J1333" s="14">
        <v>0</v>
      </c>
      <c r="K1333" s="16">
        <v>74.27</v>
      </c>
    </row>
    <row r="1334" spans="1:11" ht="15" customHeight="1" x14ac:dyDescent="0.3">
      <c r="A1334" s="48">
        <v>714</v>
      </c>
      <c r="B1334" s="48" t="s">
        <v>145</v>
      </c>
      <c r="C1334" s="48" t="s">
        <v>112</v>
      </c>
      <c r="D1334" s="11">
        <v>2003</v>
      </c>
      <c r="E1334" s="12">
        <v>60.56</v>
      </c>
      <c r="F1334" s="12">
        <v>0</v>
      </c>
      <c r="G1334" s="13">
        <v>0</v>
      </c>
      <c r="H1334" s="12">
        <v>0</v>
      </c>
      <c r="I1334" s="13">
        <v>0</v>
      </c>
      <c r="J1334" s="14">
        <v>8.67</v>
      </c>
      <c r="K1334" s="16">
        <v>51.89</v>
      </c>
    </row>
    <row r="1335" spans="1:11" ht="14.15" customHeight="1" x14ac:dyDescent="0.3">
      <c r="A1335" s="48">
        <v>714</v>
      </c>
      <c r="B1335" s="48" t="s">
        <v>145</v>
      </c>
      <c r="C1335" s="48" t="s">
        <v>112</v>
      </c>
      <c r="D1335" s="11">
        <v>2004</v>
      </c>
      <c r="E1335" s="12">
        <v>122.4</v>
      </c>
      <c r="F1335" s="12">
        <v>0</v>
      </c>
      <c r="G1335" s="13">
        <v>0</v>
      </c>
      <c r="H1335" s="12">
        <v>2.13</v>
      </c>
      <c r="I1335" s="13">
        <v>0</v>
      </c>
      <c r="J1335" s="14">
        <v>18.399999999999999</v>
      </c>
      <c r="K1335" s="16">
        <v>101.87</v>
      </c>
    </row>
    <row r="1336" spans="1:11" ht="15" customHeight="1" x14ac:dyDescent="0.3">
      <c r="A1336" s="48">
        <v>714</v>
      </c>
      <c r="B1336" s="48" t="s">
        <v>145</v>
      </c>
      <c r="C1336" s="48" t="s">
        <v>112</v>
      </c>
      <c r="D1336" s="11">
        <v>2005</v>
      </c>
      <c r="E1336" s="12">
        <v>166.54</v>
      </c>
      <c r="F1336" s="12">
        <v>0</v>
      </c>
      <c r="G1336" s="13">
        <v>0</v>
      </c>
      <c r="H1336" s="12">
        <v>3.87</v>
      </c>
      <c r="I1336" s="13">
        <v>0</v>
      </c>
      <c r="J1336" s="14">
        <v>18.8</v>
      </c>
      <c r="K1336" s="16">
        <v>143.87</v>
      </c>
    </row>
    <row r="1337" spans="1:11" ht="14.15" customHeight="1" x14ac:dyDescent="0.3">
      <c r="A1337" s="48">
        <v>714</v>
      </c>
      <c r="B1337" s="48" t="s">
        <v>145</v>
      </c>
      <c r="C1337" s="48" t="s">
        <v>112</v>
      </c>
      <c r="D1337" s="11">
        <v>2006</v>
      </c>
      <c r="E1337" s="12">
        <v>205.64</v>
      </c>
      <c r="F1337" s="12">
        <v>0</v>
      </c>
      <c r="G1337" s="13">
        <v>0</v>
      </c>
      <c r="H1337" s="12">
        <v>16.149999999999999</v>
      </c>
      <c r="I1337" s="13">
        <v>0</v>
      </c>
      <c r="J1337" s="14">
        <v>23.39</v>
      </c>
      <c r="K1337" s="16">
        <v>166.1</v>
      </c>
    </row>
    <row r="1338" spans="1:11" ht="15" customHeight="1" x14ac:dyDescent="0.3">
      <c r="A1338" s="48">
        <v>714</v>
      </c>
      <c r="B1338" s="48" t="s">
        <v>145</v>
      </c>
      <c r="C1338" s="48" t="s">
        <v>112</v>
      </c>
      <c r="D1338" s="11">
        <v>2007</v>
      </c>
      <c r="E1338" s="12">
        <v>218.31</v>
      </c>
      <c r="F1338" s="12">
        <v>0</v>
      </c>
      <c r="G1338" s="13">
        <v>0</v>
      </c>
      <c r="H1338" s="12">
        <v>7.48</v>
      </c>
      <c r="I1338" s="13">
        <v>0</v>
      </c>
      <c r="J1338" s="14">
        <v>21.24</v>
      </c>
      <c r="K1338" s="16">
        <v>189.59</v>
      </c>
    </row>
    <row r="1339" spans="1:11" ht="14.15" customHeight="1" x14ac:dyDescent="0.3">
      <c r="A1339" s="48">
        <v>714</v>
      </c>
      <c r="B1339" s="48" t="s">
        <v>145</v>
      </c>
      <c r="C1339" s="48" t="s">
        <v>112</v>
      </c>
      <c r="D1339" s="11">
        <v>2008</v>
      </c>
      <c r="E1339" s="12">
        <v>598.53</v>
      </c>
      <c r="F1339" s="12">
        <v>0</v>
      </c>
      <c r="G1339" s="13">
        <v>0</v>
      </c>
      <c r="H1339" s="12">
        <v>78.930000000000007</v>
      </c>
      <c r="I1339" s="13">
        <v>0</v>
      </c>
      <c r="J1339" s="14">
        <v>120.51</v>
      </c>
      <c r="K1339" s="16">
        <v>399.09</v>
      </c>
    </row>
    <row r="1340" spans="1:11" ht="15" customHeight="1" x14ac:dyDescent="0.3">
      <c r="A1340" s="48">
        <v>714</v>
      </c>
      <c r="B1340" s="48" t="s">
        <v>145</v>
      </c>
      <c r="C1340" s="48" t="s">
        <v>112</v>
      </c>
      <c r="D1340" s="11">
        <v>2009</v>
      </c>
      <c r="E1340" s="12">
        <v>380.14</v>
      </c>
      <c r="F1340" s="12">
        <v>0</v>
      </c>
      <c r="G1340" s="13">
        <v>0</v>
      </c>
      <c r="H1340" s="12">
        <v>26.01</v>
      </c>
      <c r="I1340" s="13">
        <v>0</v>
      </c>
      <c r="J1340" s="14">
        <v>62.58</v>
      </c>
      <c r="K1340" s="16">
        <v>291.55</v>
      </c>
    </row>
    <row r="1341" spans="1:11" ht="15" customHeight="1" x14ac:dyDescent="0.3">
      <c r="A1341" s="48">
        <v>714</v>
      </c>
      <c r="B1341" s="48" t="s">
        <v>145</v>
      </c>
      <c r="C1341" s="48" t="s">
        <v>112</v>
      </c>
      <c r="D1341" s="11">
        <v>2010</v>
      </c>
      <c r="E1341" s="12">
        <v>790.84</v>
      </c>
      <c r="F1341" s="12">
        <v>0</v>
      </c>
      <c r="G1341" s="13">
        <v>0</v>
      </c>
      <c r="H1341" s="12">
        <v>70.83</v>
      </c>
      <c r="I1341" s="13">
        <v>0</v>
      </c>
      <c r="J1341" s="14">
        <v>18.43</v>
      </c>
      <c r="K1341" s="16">
        <v>701.58</v>
      </c>
    </row>
    <row r="1342" spans="1:11" ht="14.15" customHeight="1" x14ac:dyDescent="0.3">
      <c r="A1342" s="48">
        <v>714</v>
      </c>
      <c r="B1342" s="48" t="s">
        <v>145</v>
      </c>
      <c r="C1342" s="48" t="s">
        <v>112</v>
      </c>
      <c r="D1342" s="11">
        <v>2011</v>
      </c>
      <c r="E1342" s="17">
        <v>1570.77</v>
      </c>
      <c r="F1342" s="12">
        <v>0</v>
      </c>
      <c r="G1342" s="13">
        <v>0</v>
      </c>
      <c r="H1342" s="12">
        <v>71.959999999999994</v>
      </c>
      <c r="I1342" s="13">
        <v>0</v>
      </c>
      <c r="J1342" s="14">
        <v>14.32</v>
      </c>
      <c r="K1342" s="18">
        <v>1484.49</v>
      </c>
    </row>
    <row r="1343" spans="1:11" ht="15" customHeight="1" x14ac:dyDescent="0.3">
      <c r="A1343" s="48">
        <v>714</v>
      </c>
      <c r="B1343" s="48" t="s">
        <v>145</v>
      </c>
      <c r="C1343" s="48" t="s">
        <v>112</v>
      </c>
      <c r="D1343" s="11">
        <v>2012</v>
      </c>
      <c r="E1343" s="12">
        <v>855.07</v>
      </c>
      <c r="F1343" s="12">
        <v>0</v>
      </c>
      <c r="G1343" s="13">
        <v>0</v>
      </c>
      <c r="H1343" s="12">
        <v>0.19</v>
      </c>
      <c r="I1343" s="13">
        <v>0</v>
      </c>
      <c r="J1343" s="14">
        <v>14.49</v>
      </c>
      <c r="K1343" s="16">
        <v>840.39</v>
      </c>
    </row>
    <row r="1344" spans="1:11" ht="14.15" customHeight="1" x14ac:dyDescent="0.3">
      <c r="A1344" s="48">
        <v>714</v>
      </c>
      <c r="B1344" s="48" t="s">
        <v>145</v>
      </c>
      <c r="C1344" s="48" t="s">
        <v>112</v>
      </c>
      <c r="D1344" s="11">
        <v>2013</v>
      </c>
      <c r="E1344" s="12">
        <v>962.72</v>
      </c>
      <c r="F1344" s="12">
        <v>0</v>
      </c>
      <c r="G1344" s="13">
        <v>0</v>
      </c>
      <c r="H1344" s="12">
        <v>0.36</v>
      </c>
      <c r="I1344" s="13">
        <v>0</v>
      </c>
      <c r="J1344" s="14">
        <v>14.61</v>
      </c>
      <c r="K1344" s="16">
        <v>947.75</v>
      </c>
    </row>
    <row r="1345" spans="1:11" ht="15" customHeight="1" x14ac:dyDescent="0.3">
      <c r="A1345" s="48">
        <v>714</v>
      </c>
      <c r="B1345" s="48" t="s">
        <v>145</v>
      </c>
      <c r="C1345" s="48" t="s">
        <v>112</v>
      </c>
      <c r="D1345" s="11">
        <v>2014</v>
      </c>
      <c r="E1345" s="17">
        <v>1295.44</v>
      </c>
      <c r="F1345" s="12">
        <v>0</v>
      </c>
      <c r="G1345" s="13">
        <v>0</v>
      </c>
      <c r="H1345" s="12">
        <v>119.14</v>
      </c>
      <c r="I1345" s="13">
        <v>0</v>
      </c>
      <c r="J1345" s="14">
        <v>13.7</v>
      </c>
      <c r="K1345" s="18">
        <v>1162.5999999999999</v>
      </c>
    </row>
    <row r="1346" spans="1:11" ht="14.15" customHeight="1" x14ac:dyDescent="0.3">
      <c r="A1346" s="48">
        <v>714</v>
      </c>
      <c r="B1346" s="48" t="s">
        <v>145</v>
      </c>
      <c r="C1346" s="48" t="s">
        <v>112</v>
      </c>
      <c r="D1346" s="11">
        <v>2015</v>
      </c>
      <c r="E1346" s="17">
        <v>1024.74</v>
      </c>
      <c r="F1346" s="12">
        <v>0</v>
      </c>
      <c r="G1346" s="13">
        <v>0</v>
      </c>
      <c r="H1346" s="12">
        <v>144.27000000000001</v>
      </c>
      <c r="I1346" s="13">
        <v>0</v>
      </c>
      <c r="J1346" s="14">
        <v>24.55</v>
      </c>
      <c r="K1346" s="16">
        <v>855.92</v>
      </c>
    </row>
    <row r="1347" spans="1:11" ht="15" customHeight="1" x14ac:dyDescent="0.3">
      <c r="A1347" s="48">
        <v>714</v>
      </c>
      <c r="B1347" s="48" t="s">
        <v>145</v>
      </c>
      <c r="C1347" s="48" t="s">
        <v>112</v>
      </c>
      <c r="D1347" s="11">
        <v>2016</v>
      </c>
      <c r="E1347" s="17">
        <v>1855.73</v>
      </c>
      <c r="F1347" s="12">
        <v>0</v>
      </c>
      <c r="G1347" s="13">
        <v>0</v>
      </c>
      <c r="H1347" s="12">
        <v>159.74</v>
      </c>
      <c r="I1347" s="13">
        <v>0</v>
      </c>
      <c r="J1347" s="14">
        <v>474.47</v>
      </c>
      <c r="K1347" s="18">
        <v>1221.52</v>
      </c>
    </row>
    <row r="1348" spans="1:11" ht="13.5" customHeight="1" x14ac:dyDescent="0.3">
      <c r="A1348" s="48">
        <v>714</v>
      </c>
      <c r="B1348" s="48" t="s">
        <v>145</v>
      </c>
      <c r="C1348" s="48" t="s">
        <v>112</v>
      </c>
      <c r="D1348" s="11">
        <v>2017</v>
      </c>
      <c r="E1348" s="17">
        <v>1920.52</v>
      </c>
      <c r="F1348" s="12">
        <v>0</v>
      </c>
      <c r="G1348" s="13">
        <v>0</v>
      </c>
      <c r="H1348" s="12">
        <v>150.41</v>
      </c>
      <c r="I1348" s="13">
        <v>0</v>
      </c>
      <c r="J1348" s="14">
        <v>33.42</v>
      </c>
      <c r="K1348" s="18">
        <v>1736.69</v>
      </c>
    </row>
    <row r="1349" spans="1:11" ht="13.5" customHeight="1" x14ac:dyDescent="0.3">
      <c r="A1349" s="48">
        <v>714</v>
      </c>
      <c r="B1349" s="48" t="s">
        <v>145</v>
      </c>
      <c r="C1349" s="48" t="s">
        <v>112</v>
      </c>
      <c r="D1349" s="11">
        <v>2018</v>
      </c>
      <c r="E1349" s="17">
        <v>4492.49</v>
      </c>
      <c r="F1349" s="12">
        <v>0</v>
      </c>
      <c r="G1349" s="13">
        <v>0</v>
      </c>
      <c r="H1349" s="12">
        <v>300.77</v>
      </c>
      <c r="I1349" s="13">
        <v>0</v>
      </c>
      <c r="J1349" s="19">
        <v>1220.51</v>
      </c>
      <c r="K1349" s="18">
        <v>2971.21</v>
      </c>
    </row>
    <row r="1350" spans="1:11" ht="14.15" customHeight="1" x14ac:dyDescent="0.3">
      <c r="A1350" s="48">
        <v>714</v>
      </c>
      <c r="B1350" s="48" t="s">
        <v>145</v>
      </c>
      <c r="C1350" s="48" t="s">
        <v>112</v>
      </c>
      <c r="D1350" s="11">
        <v>2019</v>
      </c>
      <c r="E1350" s="17">
        <v>8564.57</v>
      </c>
      <c r="F1350" s="12">
        <v>0</v>
      </c>
      <c r="G1350" s="21">
        <v>-799.24</v>
      </c>
      <c r="H1350" s="17">
        <v>1110.56</v>
      </c>
      <c r="I1350" s="21">
        <v>-2.93</v>
      </c>
      <c r="J1350" s="14">
        <v>390.44</v>
      </c>
      <c r="K1350" s="18">
        <v>6267.26</v>
      </c>
    </row>
    <row r="1351" spans="1:11" ht="15" customHeight="1" x14ac:dyDescent="0.3">
      <c r="A1351" s="48">
        <v>714</v>
      </c>
      <c r="B1351" s="48" t="s">
        <v>145</v>
      </c>
      <c r="C1351" s="48" t="s">
        <v>112</v>
      </c>
      <c r="D1351" s="11">
        <v>2020</v>
      </c>
      <c r="E1351" s="17">
        <v>10272.49</v>
      </c>
      <c r="F1351" s="12">
        <v>0</v>
      </c>
      <c r="G1351" s="20">
        <v>-2363.0500000000002</v>
      </c>
      <c r="H1351" s="12">
        <v>673.44</v>
      </c>
      <c r="I1351" s="13">
        <v>5.41</v>
      </c>
      <c r="J1351" s="14">
        <v>171.73</v>
      </c>
      <c r="K1351" s="18">
        <v>7058.86</v>
      </c>
    </row>
    <row r="1352" spans="1:11" ht="15" customHeight="1" x14ac:dyDescent="0.3">
      <c r="A1352" s="48">
        <v>714</v>
      </c>
      <c r="B1352" s="48" t="s">
        <v>145</v>
      </c>
      <c r="C1352" s="48" t="s">
        <v>112</v>
      </c>
      <c r="D1352" s="11">
        <v>2021</v>
      </c>
      <c r="E1352" s="17">
        <v>28680.560000000001</v>
      </c>
      <c r="F1352" s="12">
        <v>0</v>
      </c>
      <c r="G1352" s="20">
        <v>-4810.32</v>
      </c>
      <c r="H1352" s="17">
        <v>11244.98</v>
      </c>
      <c r="I1352" s="21">
        <v>-51.7</v>
      </c>
      <c r="J1352" s="14">
        <v>211.19</v>
      </c>
      <c r="K1352" s="18">
        <v>12465.77</v>
      </c>
    </row>
    <row r="1353" spans="1:11" ht="14.15" customHeight="1" x14ac:dyDescent="0.3">
      <c r="A1353" s="48">
        <v>714</v>
      </c>
      <c r="B1353" s="48" t="s">
        <v>145</v>
      </c>
      <c r="C1353" s="48" t="s">
        <v>112</v>
      </c>
      <c r="D1353" s="11">
        <v>2022</v>
      </c>
      <c r="E1353" s="17">
        <v>69391.7</v>
      </c>
      <c r="F1353" s="12">
        <v>0</v>
      </c>
      <c r="G1353" s="20">
        <v>-3489.51</v>
      </c>
      <c r="H1353" s="17">
        <v>29018.78</v>
      </c>
      <c r="I1353" s="13">
        <v>1.47</v>
      </c>
      <c r="J1353" s="14">
        <v>146.1</v>
      </c>
      <c r="K1353" s="18">
        <v>36735.839999999997</v>
      </c>
    </row>
    <row r="1354" spans="1:11" ht="15" customHeight="1" x14ac:dyDescent="0.3">
      <c r="A1354" s="48">
        <v>714</v>
      </c>
      <c r="B1354" s="48" t="s">
        <v>145</v>
      </c>
      <c r="C1354" s="48" t="s">
        <v>112</v>
      </c>
      <c r="D1354" s="11">
        <v>2023</v>
      </c>
      <c r="E1354" s="17">
        <v>129043.92</v>
      </c>
      <c r="F1354" s="12">
        <v>157.79</v>
      </c>
      <c r="G1354" s="20">
        <v>-5509.74</v>
      </c>
      <c r="H1354" s="17">
        <v>43473.81</v>
      </c>
      <c r="I1354" s="13">
        <v>1.89</v>
      </c>
      <c r="J1354" s="14">
        <v>154.77000000000001</v>
      </c>
      <c r="K1354" s="18">
        <v>80061.5</v>
      </c>
    </row>
    <row r="1355" spans="1:11" ht="14.15" customHeight="1" x14ac:dyDescent="0.3">
      <c r="A1355" s="48">
        <v>714</v>
      </c>
      <c r="B1355" s="48" t="s">
        <v>145</v>
      </c>
      <c r="C1355" s="48" t="s">
        <v>112</v>
      </c>
      <c r="D1355" s="11">
        <v>2024</v>
      </c>
      <c r="E1355" s="17">
        <v>597137.30000000005</v>
      </c>
      <c r="F1355" s="12">
        <v>0</v>
      </c>
      <c r="G1355" s="20">
        <v>-43341.3</v>
      </c>
      <c r="H1355" s="17">
        <v>361992.14</v>
      </c>
      <c r="I1355" s="21">
        <v>-274.94</v>
      </c>
      <c r="J1355" s="14">
        <v>259.12</v>
      </c>
      <c r="K1355" s="18">
        <v>191819.68</v>
      </c>
    </row>
    <row r="1356" spans="1:11" ht="14.15" customHeight="1" x14ac:dyDescent="0.3">
      <c r="A1356" s="48">
        <v>714</v>
      </c>
      <c r="B1356" s="48" t="s">
        <v>145</v>
      </c>
      <c r="C1356" s="48" t="s">
        <v>112</v>
      </c>
      <c r="D1356" s="11">
        <v>2025</v>
      </c>
      <c r="E1356" s="17">
        <v>62281094.68</v>
      </c>
      <c r="F1356" s="17">
        <v>20324.8</v>
      </c>
      <c r="G1356" s="20">
        <v>-67044.13</v>
      </c>
      <c r="H1356" s="17">
        <v>59970382.950000003</v>
      </c>
      <c r="I1356" s="49">
        <v>1591403.52</v>
      </c>
      <c r="J1356" s="14">
        <v>302.36</v>
      </c>
      <c r="K1356" s="18">
        <v>672286.52</v>
      </c>
    </row>
    <row r="1357" spans="1:11" ht="15" customHeight="1" x14ac:dyDescent="0.3">
      <c r="A1357" s="48">
        <v>716</v>
      </c>
      <c r="B1357" s="48" t="s">
        <v>146</v>
      </c>
      <c r="C1357" s="48" t="s">
        <v>112</v>
      </c>
      <c r="D1357" s="11">
        <v>1983</v>
      </c>
      <c r="E1357" s="12">
        <v>0.33</v>
      </c>
      <c r="F1357" s="12">
        <v>0</v>
      </c>
      <c r="G1357" s="13">
        <v>0</v>
      </c>
      <c r="H1357" s="12">
        <v>0.33</v>
      </c>
      <c r="I1357" s="13">
        <v>0</v>
      </c>
      <c r="J1357" s="14">
        <v>0</v>
      </c>
      <c r="K1357" s="16">
        <v>0</v>
      </c>
    </row>
    <row r="1358" spans="1:11" ht="15" customHeight="1" x14ac:dyDescent="0.3">
      <c r="A1358" s="48">
        <v>716</v>
      </c>
      <c r="B1358" s="48" t="s">
        <v>146</v>
      </c>
      <c r="C1358" s="48" t="s">
        <v>112</v>
      </c>
      <c r="D1358" s="11">
        <v>1984</v>
      </c>
      <c r="E1358" s="12">
        <v>1.41</v>
      </c>
      <c r="F1358" s="12">
        <v>0</v>
      </c>
      <c r="G1358" s="13">
        <v>0</v>
      </c>
      <c r="H1358" s="12">
        <v>1.41</v>
      </c>
      <c r="I1358" s="13">
        <v>0</v>
      </c>
      <c r="J1358" s="14">
        <v>0</v>
      </c>
      <c r="K1358" s="16">
        <v>0</v>
      </c>
    </row>
    <row r="1359" spans="1:11" ht="15" customHeight="1" x14ac:dyDescent="0.3">
      <c r="A1359" s="48">
        <v>716</v>
      </c>
      <c r="B1359" s="48" t="s">
        <v>146</v>
      </c>
      <c r="C1359" s="48" t="s">
        <v>112</v>
      </c>
      <c r="D1359" s="11">
        <v>1985</v>
      </c>
      <c r="E1359" s="12">
        <v>1.96</v>
      </c>
      <c r="F1359" s="12">
        <v>0</v>
      </c>
      <c r="G1359" s="13">
        <v>0</v>
      </c>
      <c r="H1359" s="12">
        <v>1.52</v>
      </c>
      <c r="I1359" s="13">
        <v>0</v>
      </c>
      <c r="J1359" s="14">
        <v>0</v>
      </c>
      <c r="K1359" s="16">
        <v>0.44</v>
      </c>
    </row>
    <row r="1360" spans="1:11" ht="14.15" customHeight="1" x14ac:dyDescent="0.3">
      <c r="A1360" s="48">
        <v>716</v>
      </c>
      <c r="B1360" s="48" t="s">
        <v>146</v>
      </c>
      <c r="C1360" s="48" t="s">
        <v>112</v>
      </c>
      <c r="D1360" s="11">
        <v>1986</v>
      </c>
      <c r="E1360" s="12">
        <v>2.19</v>
      </c>
      <c r="F1360" s="12">
        <v>0</v>
      </c>
      <c r="G1360" s="13">
        <v>0</v>
      </c>
      <c r="H1360" s="12">
        <v>1.57</v>
      </c>
      <c r="I1360" s="13">
        <v>0</v>
      </c>
      <c r="J1360" s="14">
        <v>0</v>
      </c>
      <c r="K1360" s="16">
        <v>0.62</v>
      </c>
    </row>
    <row r="1361" spans="1:11" ht="15" customHeight="1" x14ac:dyDescent="0.3">
      <c r="A1361" s="48">
        <v>716</v>
      </c>
      <c r="B1361" s="48" t="s">
        <v>146</v>
      </c>
      <c r="C1361" s="48" t="s">
        <v>112</v>
      </c>
      <c r="D1361" s="11">
        <v>1987</v>
      </c>
      <c r="E1361" s="12">
        <v>2.77</v>
      </c>
      <c r="F1361" s="12">
        <v>0</v>
      </c>
      <c r="G1361" s="13">
        <v>0</v>
      </c>
      <c r="H1361" s="12">
        <v>1.92</v>
      </c>
      <c r="I1361" s="13">
        <v>0</v>
      </c>
      <c r="J1361" s="14">
        <v>0</v>
      </c>
      <c r="K1361" s="16">
        <v>0.85</v>
      </c>
    </row>
    <row r="1362" spans="1:11" ht="14.15" customHeight="1" x14ac:dyDescent="0.3">
      <c r="A1362" s="48">
        <v>716</v>
      </c>
      <c r="B1362" s="48" t="s">
        <v>146</v>
      </c>
      <c r="C1362" s="48" t="s">
        <v>112</v>
      </c>
      <c r="D1362" s="11">
        <v>1988</v>
      </c>
      <c r="E1362" s="12">
        <v>0.91</v>
      </c>
      <c r="F1362" s="12">
        <v>0</v>
      </c>
      <c r="G1362" s="13">
        <v>0</v>
      </c>
      <c r="H1362" s="12">
        <v>0</v>
      </c>
      <c r="I1362" s="13">
        <v>0</v>
      </c>
      <c r="J1362" s="14">
        <v>0</v>
      </c>
      <c r="K1362" s="16">
        <v>0.91</v>
      </c>
    </row>
    <row r="1363" spans="1:11" ht="15" customHeight="1" x14ac:dyDescent="0.3">
      <c r="A1363" s="48">
        <v>716</v>
      </c>
      <c r="B1363" s="48" t="s">
        <v>146</v>
      </c>
      <c r="C1363" s="48" t="s">
        <v>112</v>
      </c>
      <c r="D1363" s="11">
        <v>1989</v>
      </c>
      <c r="E1363" s="12">
        <v>0.89</v>
      </c>
      <c r="F1363" s="12">
        <v>0</v>
      </c>
      <c r="G1363" s="13">
        <v>0</v>
      </c>
      <c r="H1363" s="12">
        <v>0</v>
      </c>
      <c r="I1363" s="13">
        <v>0</v>
      </c>
      <c r="J1363" s="14">
        <v>0</v>
      </c>
      <c r="K1363" s="16">
        <v>0.89</v>
      </c>
    </row>
    <row r="1364" spans="1:11" ht="14.15" customHeight="1" x14ac:dyDescent="0.3">
      <c r="A1364" s="48">
        <v>716</v>
      </c>
      <c r="B1364" s="48" t="s">
        <v>146</v>
      </c>
      <c r="C1364" s="48" t="s">
        <v>112</v>
      </c>
      <c r="D1364" s="11">
        <v>1990</v>
      </c>
      <c r="E1364" s="12">
        <v>0.87</v>
      </c>
      <c r="F1364" s="12">
        <v>0</v>
      </c>
      <c r="G1364" s="13">
        <v>0</v>
      </c>
      <c r="H1364" s="12">
        <v>0</v>
      </c>
      <c r="I1364" s="13">
        <v>0</v>
      </c>
      <c r="J1364" s="14">
        <v>0</v>
      </c>
      <c r="K1364" s="16">
        <v>0.87</v>
      </c>
    </row>
    <row r="1365" spans="1:11" ht="15" customHeight="1" x14ac:dyDescent="0.3">
      <c r="A1365" s="48">
        <v>716</v>
      </c>
      <c r="B1365" s="48" t="s">
        <v>146</v>
      </c>
      <c r="C1365" s="48" t="s">
        <v>112</v>
      </c>
      <c r="D1365" s="11">
        <v>1991</v>
      </c>
      <c r="E1365" s="12">
        <v>0.74</v>
      </c>
      <c r="F1365" s="12">
        <v>0</v>
      </c>
      <c r="G1365" s="13">
        <v>0</v>
      </c>
      <c r="H1365" s="12">
        <v>0</v>
      </c>
      <c r="I1365" s="13">
        <v>0</v>
      </c>
      <c r="J1365" s="14">
        <v>0</v>
      </c>
      <c r="K1365" s="16">
        <v>0.74</v>
      </c>
    </row>
    <row r="1366" spans="1:11" ht="14.15" customHeight="1" x14ac:dyDescent="0.3">
      <c r="A1366" s="48">
        <v>716</v>
      </c>
      <c r="B1366" s="48" t="s">
        <v>146</v>
      </c>
      <c r="C1366" s="48" t="s">
        <v>112</v>
      </c>
      <c r="D1366" s="11">
        <v>1992</v>
      </c>
      <c r="E1366" s="12">
        <v>0.66</v>
      </c>
      <c r="F1366" s="12">
        <v>0</v>
      </c>
      <c r="G1366" s="13">
        <v>0</v>
      </c>
      <c r="H1366" s="12">
        <v>0</v>
      </c>
      <c r="I1366" s="13">
        <v>0</v>
      </c>
      <c r="J1366" s="14">
        <v>0</v>
      </c>
      <c r="K1366" s="16">
        <v>0.66</v>
      </c>
    </row>
    <row r="1367" spans="1:11" ht="15" customHeight="1" x14ac:dyDescent="0.3">
      <c r="A1367" s="48">
        <v>716</v>
      </c>
      <c r="B1367" s="48" t="s">
        <v>146</v>
      </c>
      <c r="C1367" s="48" t="s">
        <v>112</v>
      </c>
      <c r="D1367" s="11">
        <v>1993</v>
      </c>
      <c r="E1367" s="12">
        <v>0.57999999999999996</v>
      </c>
      <c r="F1367" s="12">
        <v>0</v>
      </c>
      <c r="G1367" s="13">
        <v>0</v>
      </c>
      <c r="H1367" s="12">
        <v>0</v>
      </c>
      <c r="I1367" s="13">
        <v>0</v>
      </c>
      <c r="J1367" s="14">
        <v>0</v>
      </c>
      <c r="K1367" s="16">
        <v>0.57999999999999996</v>
      </c>
    </row>
    <row r="1368" spans="1:11" ht="15" customHeight="1" x14ac:dyDescent="0.3">
      <c r="A1368" s="48">
        <v>716</v>
      </c>
      <c r="B1368" s="48" t="s">
        <v>146</v>
      </c>
      <c r="C1368" s="48" t="s">
        <v>112</v>
      </c>
      <c r="D1368" s="11">
        <v>1994</v>
      </c>
      <c r="E1368" s="12">
        <v>0</v>
      </c>
      <c r="F1368" s="12">
        <v>0</v>
      </c>
      <c r="G1368" s="13">
        <v>0</v>
      </c>
      <c r="H1368" s="12">
        <v>0</v>
      </c>
      <c r="I1368" s="13">
        <v>0</v>
      </c>
      <c r="J1368" s="14">
        <v>0</v>
      </c>
      <c r="K1368" s="16">
        <v>0</v>
      </c>
    </row>
    <row r="1369" spans="1:11" ht="14.15" customHeight="1" x14ac:dyDescent="0.3">
      <c r="A1369" s="48">
        <v>716</v>
      </c>
      <c r="B1369" s="48" t="s">
        <v>146</v>
      </c>
      <c r="C1369" s="48" t="s">
        <v>112</v>
      </c>
      <c r="D1369" s="11">
        <v>1995</v>
      </c>
      <c r="E1369" s="12">
        <v>2.0299999999999998</v>
      </c>
      <c r="F1369" s="12">
        <v>0</v>
      </c>
      <c r="G1369" s="13">
        <v>0</v>
      </c>
      <c r="H1369" s="12">
        <v>0</v>
      </c>
      <c r="I1369" s="13">
        <v>0</v>
      </c>
      <c r="J1369" s="14">
        <v>0</v>
      </c>
      <c r="K1369" s="16">
        <v>2.0299999999999998</v>
      </c>
    </row>
    <row r="1370" spans="1:11" ht="15" customHeight="1" x14ac:dyDescent="0.3">
      <c r="A1370" s="48">
        <v>716</v>
      </c>
      <c r="B1370" s="48" t="s">
        <v>146</v>
      </c>
      <c r="C1370" s="48" t="s">
        <v>112</v>
      </c>
      <c r="D1370" s="11">
        <v>1996</v>
      </c>
      <c r="E1370" s="12">
        <v>2.16</v>
      </c>
      <c r="F1370" s="12">
        <v>0</v>
      </c>
      <c r="G1370" s="13">
        <v>0</v>
      </c>
      <c r="H1370" s="12">
        <v>0</v>
      </c>
      <c r="I1370" s="13">
        <v>0</v>
      </c>
      <c r="J1370" s="14">
        <v>0</v>
      </c>
      <c r="K1370" s="16">
        <v>2.16</v>
      </c>
    </row>
    <row r="1371" spans="1:11" ht="14.15" customHeight="1" x14ac:dyDescent="0.3">
      <c r="A1371" s="48">
        <v>716</v>
      </c>
      <c r="B1371" s="48" t="s">
        <v>146</v>
      </c>
      <c r="C1371" s="48" t="s">
        <v>112</v>
      </c>
      <c r="D1371" s="11">
        <v>1997</v>
      </c>
      <c r="E1371" s="12">
        <v>2.85</v>
      </c>
      <c r="F1371" s="12">
        <v>0</v>
      </c>
      <c r="G1371" s="13">
        <v>0</v>
      </c>
      <c r="H1371" s="12">
        <v>0</v>
      </c>
      <c r="I1371" s="13">
        <v>0</v>
      </c>
      <c r="J1371" s="14">
        <v>0</v>
      </c>
      <c r="K1371" s="16">
        <v>2.85</v>
      </c>
    </row>
    <row r="1372" spans="1:11" ht="15" customHeight="1" x14ac:dyDescent="0.3">
      <c r="A1372" s="48">
        <v>716</v>
      </c>
      <c r="B1372" s="48" t="s">
        <v>146</v>
      </c>
      <c r="C1372" s="48" t="s">
        <v>112</v>
      </c>
      <c r="D1372" s="11">
        <v>1998</v>
      </c>
      <c r="E1372" s="12">
        <v>13</v>
      </c>
      <c r="F1372" s="12">
        <v>0</v>
      </c>
      <c r="G1372" s="13">
        <v>0</v>
      </c>
      <c r="H1372" s="12">
        <v>0</v>
      </c>
      <c r="I1372" s="13">
        <v>0</v>
      </c>
      <c r="J1372" s="14">
        <v>0</v>
      </c>
      <c r="K1372" s="16">
        <v>13</v>
      </c>
    </row>
    <row r="1373" spans="1:11" ht="14.15" customHeight="1" x14ac:dyDescent="0.3">
      <c r="A1373" s="48">
        <v>716</v>
      </c>
      <c r="B1373" s="48" t="s">
        <v>146</v>
      </c>
      <c r="C1373" s="48" t="s">
        <v>112</v>
      </c>
      <c r="D1373" s="11">
        <v>1999</v>
      </c>
      <c r="E1373" s="12">
        <v>20.3</v>
      </c>
      <c r="F1373" s="12">
        <v>0</v>
      </c>
      <c r="G1373" s="13">
        <v>0</v>
      </c>
      <c r="H1373" s="12">
        <v>0</v>
      </c>
      <c r="I1373" s="13">
        <v>0</v>
      </c>
      <c r="J1373" s="14">
        <v>0</v>
      </c>
      <c r="K1373" s="16">
        <v>20.3</v>
      </c>
    </row>
    <row r="1374" spans="1:11" ht="15" customHeight="1" x14ac:dyDescent="0.3">
      <c r="A1374" s="48">
        <v>716</v>
      </c>
      <c r="B1374" s="48" t="s">
        <v>146</v>
      </c>
      <c r="C1374" s="48" t="s">
        <v>112</v>
      </c>
      <c r="D1374" s="11">
        <v>2000</v>
      </c>
      <c r="E1374" s="12">
        <v>23.54</v>
      </c>
      <c r="F1374" s="12">
        <v>0</v>
      </c>
      <c r="G1374" s="13">
        <v>0</v>
      </c>
      <c r="H1374" s="12">
        <v>0</v>
      </c>
      <c r="I1374" s="13">
        <v>0</v>
      </c>
      <c r="J1374" s="14">
        <v>0</v>
      </c>
      <c r="K1374" s="16">
        <v>23.54</v>
      </c>
    </row>
    <row r="1375" spans="1:11" ht="15" customHeight="1" x14ac:dyDescent="0.3">
      <c r="A1375" s="48">
        <v>716</v>
      </c>
      <c r="B1375" s="48" t="s">
        <v>146</v>
      </c>
      <c r="C1375" s="48" t="s">
        <v>112</v>
      </c>
      <c r="D1375" s="11">
        <v>2001</v>
      </c>
      <c r="E1375" s="12">
        <v>15.37</v>
      </c>
      <c r="F1375" s="12">
        <v>0</v>
      </c>
      <c r="G1375" s="13">
        <v>0</v>
      </c>
      <c r="H1375" s="12">
        <v>0</v>
      </c>
      <c r="I1375" s="13">
        <v>0</v>
      </c>
      <c r="J1375" s="14">
        <v>0</v>
      </c>
      <c r="K1375" s="16">
        <v>15.37</v>
      </c>
    </row>
    <row r="1376" spans="1:11" ht="14.15" customHeight="1" x14ac:dyDescent="0.3">
      <c r="A1376" s="48">
        <v>716</v>
      </c>
      <c r="B1376" s="48" t="s">
        <v>146</v>
      </c>
      <c r="C1376" s="48" t="s">
        <v>112</v>
      </c>
      <c r="D1376" s="11">
        <v>2002</v>
      </c>
      <c r="E1376" s="12">
        <v>8.74</v>
      </c>
      <c r="F1376" s="12">
        <v>0</v>
      </c>
      <c r="G1376" s="13">
        <v>0</v>
      </c>
      <c r="H1376" s="12">
        <v>0</v>
      </c>
      <c r="I1376" s="13">
        <v>0</v>
      </c>
      <c r="J1376" s="14">
        <v>0</v>
      </c>
      <c r="K1376" s="16">
        <v>8.74</v>
      </c>
    </row>
    <row r="1377" spans="1:11" ht="15" customHeight="1" x14ac:dyDescent="0.3">
      <c r="A1377" s="48">
        <v>716</v>
      </c>
      <c r="B1377" s="48" t="s">
        <v>146</v>
      </c>
      <c r="C1377" s="48" t="s">
        <v>112</v>
      </c>
      <c r="D1377" s="11">
        <v>2003</v>
      </c>
      <c r="E1377" s="12">
        <v>7.23</v>
      </c>
      <c r="F1377" s="12">
        <v>0</v>
      </c>
      <c r="G1377" s="13">
        <v>0</v>
      </c>
      <c r="H1377" s="12">
        <v>0</v>
      </c>
      <c r="I1377" s="13">
        <v>0</v>
      </c>
      <c r="J1377" s="14">
        <v>1.04</v>
      </c>
      <c r="K1377" s="16">
        <v>6.19</v>
      </c>
    </row>
    <row r="1378" spans="1:11" ht="14.15" customHeight="1" x14ac:dyDescent="0.3">
      <c r="A1378" s="48">
        <v>716</v>
      </c>
      <c r="B1378" s="48" t="s">
        <v>146</v>
      </c>
      <c r="C1378" s="48" t="s">
        <v>112</v>
      </c>
      <c r="D1378" s="11">
        <v>2004</v>
      </c>
      <c r="E1378" s="12">
        <v>13.81</v>
      </c>
      <c r="F1378" s="12">
        <v>0</v>
      </c>
      <c r="G1378" s="13">
        <v>0</v>
      </c>
      <c r="H1378" s="12">
        <v>0.24</v>
      </c>
      <c r="I1378" s="13">
        <v>0</v>
      </c>
      <c r="J1378" s="14">
        <v>2.08</v>
      </c>
      <c r="K1378" s="16">
        <v>11.49</v>
      </c>
    </row>
    <row r="1379" spans="1:11" ht="15" customHeight="1" x14ac:dyDescent="0.3">
      <c r="A1379" s="48">
        <v>716</v>
      </c>
      <c r="B1379" s="48" t="s">
        <v>146</v>
      </c>
      <c r="C1379" s="48" t="s">
        <v>112</v>
      </c>
      <c r="D1379" s="11">
        <v>2005</v>
      </c>
      <c r="E1379" s="12">
        <v>18.190000000000001</v>
      </c>
      <c r="F1379" s="12">
        <v>0</v>
      </c>
      <c r="G1379" s="13">
        <v>0</v>
      </c>
      <c r="H1379" s="12">
        <v>0.42</v>
      </c>
      <c r="I1379" s="13">
        <v>0</v>
      </c>
      <c r="J1379" s="14">
        <v>2.06</v>
      </c>
      <c r="K1379" s="16">
        <v>15.71</v>
      </c>
    </row>
    <row r="1380" spans="1:11" ht="14.15" customHeight="1" x14ac:dyDescent="0.3">
      <c r="A1380" s="48">
        <v>716</v>
      </c>
      <c r="B1380" s="48" t="s">
        <v>146</v>
      </c>
      <c r="C1380" s="48" t="s">
        <v>112</v>
      </c>
      <c r="D1380" s="11">
        <v>2006</v>
      </c>
      <c r="E1380" s="12">
        <v>21.15</v>
      </c>
      <c r="F1380" s="12">
        <v>0</v>
      </c>
      <c r="G1380" s="13">
        <v>0</v>
      </c>
      <c r="H1380" s="12">
        <v>1.67</v>
      </c>
      <c r="I1380" s="13">
        <v>0</v>
      </c>
      <c r="J1380" s="14">
        <v>2.41</v>
      </c>
      <c r="K1380" s="16">
        <v>17.07</v>
      </c>
    </row>
    <row r="1381" spans="1:11" ht="15" customHeight="1" x14ac:dyDescent="0.3">
      <c r="A1381" s="48">
        <v>716</v>
      </c>
      <c r="B1381" s="48" t="s">
        <v>146</v>
      </c>
      <c r="C1381" s="48" t="s">
        <v>112</v>
      </c>
      <c r="D1381" s="11">
        <v>2007</v>
      </c>
      <c r="E1381" s="12">
        <v>21.13</v>
      </c>
      <c r="F1381" s="12">
        <v>0</v>
      </c>
      <c r="G1381" s="13">
        <v>0</v>
      </c>
      <c r="H1381" s="12">
        <v>0.73</v>
      </c>
      <c r="I1381" s="13">
        <v>0</v>
      </c>
      <c r="J1381" s="14">
        <v>2.0499999999999998</v>
      </c>
      <c r="K1381" s="16">
        <v>18.350000000000001</v>
      </c>
    </row>
    <row r="1382" spans="1:11" ht="14.15" customHeight="1" x14ac:dyDescent="0.3">
      <c r="A1382" s="48">
        <v>716</v>
      </c>
      <c r="B1382" s="48" t="s">
        <v>146</v>
      </c>
      <c r="C1382" s="48" t="s">
        <v>112</v>
      </c>
      <c r="D1382" s="11">
        <v>2008</v>
      </c>
      <c r="E1382" s="12">
        <v>55.66</v>
      </c>
      <c r="F1382" s="12">
        <v>0</v>
      </c>
      <c r="G1382" s="13">
        <v>0</v>
      </c>
      <c r="H1382" s="12">
        <v>7.34</v>
      </c>
      <c r="I1382" s="13">
        <v>0</v>
      </c>
      <c r="J1382" s="14">
        <v>11.2</v>
      </c>
      <c r="K1382" s="16">
        <v>37.119999999999997</v>
      </c>
    </row>
    <row r="1383" spans="1:11" ht="15" customHeight="1" x14ac:dyDescent="0.3">
      <c r="A1383" s="48">
        <v>716</v>
      </c>
      <c r="B1383" s="48" t="s">
        <v>146</v>
      </c>
      <c r="C1383" s="48" t="s">
        <v>112</v>
      </c>
      <c r="D1383" s="11">
        <v>2009</v>
      </c>
      <c r="E1383" s="17">
        <v>1164.79</v>
      </c>
      <c r="F1383" s="12">
        <v>0</v>
      </c>
      <c r="G1383" s="13">
        <v>0</v>
      </c>
      <c r="H1383" s="12">
        <v>79.69</v>
      </c>
      <c r="I1383" s="13">
        <v>0</v>
      </c>
      <c r="J1383" s="14">
        <v>191.76</v>
      </c>
      <c r="K1383" s="16">
        <v>893.34</v>
      </c>
    </row>
    <row r="1384" spans="1:11" ht="15" customHeight="1" x14ac:dyDescent="0.3">
      <c r="A1384" s="48">
        <v>716</v>
      </c>
      <c r="B1384" s="48" t="s">
        <v>146</v>
      </c>
      <c r="C1384" s="48" t="s">
        <v>112</v>
      </c>
      <c r="D1384" s="11">
        <v>2010</v>
      </c>
      <c r="E1384" s="12">
        <v>263.25</v>
      </c>
      <c r="F1384" s="12">
        <v>0</v>
      </c>
      <c r="G1384" s="13">
        <v>0</v>
      </c>
      <c r="H1384" s="12">
        <v>23.57</v>
      </c>
      <c r="I1384" s="13">
        <v>0</v>
      </c>
      <c r="J1384" s="14">
        <v>6.14</v>
      </c>
      <c r="K1384" s="16">
        <v>233.54</v>
      </c>
    </row>
    <row r="1385" spans="1:11" ht="14.15" customHeight="1" x14ac:dyDescent="0.3">
      <c r="A1385" s="48">
        <v>716</v>
      </c>
      <c r="B1385" s="48" t="s">
        <v>146</v>
      </c>
      <c r="C1385" s="48" t="s">
        <v>112</v>
      </c>
      <c r="D1385" s="11">
        <v>2011</v>
      </c>
      <c r="E1385" s="12">
        <v>517.66</v>
      </c>
      <c r="F1385" s="12">
        <v>0</v>
      </c>
      <c r="G1385" s="13">
        <v>0</v>
      </c>
      <c r="H1385" s="12">
        <v>23.71</v>
      </c>
      <c r="I1385" s="13">
        <v>0</v>
      </c>
      <c r="J1385" s="14">
        <v>4.72</v>
      </c>
      <c r="K1385" s="16">
        <v>489.23</v>
      </c>
    </row>
    <row r="1386" spans="1:11" ht="15" customHeight="1" x14ac:dyDescent="0.3">
      <c r="A1386" s="48">
        <v>716</v>
      </c>
      <c r="B1386" s="48" t="s">
        <v>146</v>
      </c>
      <c r="C1386" s="48" t="s">
        <v>112</v>
      </c>
      <c r="D1386" s="11">
        <v>2012</v>
      </c>
      <c r="E1386" s="12">
        <v>276.35000000000002</v>
      </c>
      <c r="F1386" s="12">
        <v>0</v>
      </c>
      <c r="G1386" s="13">
        <v>0</v>
      </c>
      <c r="H1386" s="12">
        <v>0.06</v>
      </c>
      <c r="I1386" s="13">
        <v>0</v>
      </c>
      <c r="J1386" s="14">
        <v>4.68</v>
      </c>
      <c r="K1386" s="16">
        <v>271.61</v>
      </c>
    </row>
    <row r="1387" spans="1:11" ht="14.15" customHeight="1" x14ac:dyDescent="0.3">
      <c r="A1387" s="48">
        <v>716</v>
      </c>
      <c r="B1387" s="48" t="s">
        <v>146</v>
      </c>
      <c r="C1387" s="48" t="s">
        <v>112</v>
      </c>
      <c r="D1387" s="11">
        <v>2013</v>
      </c>
      <c r="E1387" s="12">
        <v>309.81</v>
      </c>
      <c r="F1387" s="12">
        <v>0</v>
      </c>
      <c r="G1387" s="13">
        <v>0</v>
      </c>
      <c r="H1387" s="12">
        <v>0.12</v>
      </c>
      <c r="I1387" s="13">
        <v>0</v>
      </c>
      <c r="J1387" s="14">
        <v>4.7</v>
      </c>
      <c r="K1387" s="16">
        <v>304.99</v>
      </c>
    </row>
    <row r="1388" spans="1:11" ht="15" customHeight="1" x14ac:dyDescent="0.3">
      <c r="A1388" s="48">
        <v>716</v>
      </c>
      <c r="B1388" s="48" t="s">
        <v>146</v>
      </c>
      <c r="C1388" s="48" t="s">
        <v>112</v>
      </c>
      <c r="D1388" s="11">
        <v>2014</v>
      </c>
      <c r="E1388" s="12">
        <v>405.92</v>
      </c>
      <c r="F1388" s="12">
        <v>0</v>
      </c>
      <c r="G1388" s="13">
        <v>0</v>
      </c>
      <c r="H1388" s="12">
        <v>37.340000000000003</v>
      </c>
      <c r="I1388" s="13">
        <v>0</v>
      </c>
      <c r="J1388" s="14">
        <v>4.29</v>
      </c>
      <c r="K1388" s="16">
        <v>364.29</v>
      </c>
    </row>
    <row r="1389" spans="1:11" ht="14.15" customHeight="1" x14ac:dyDescent="0.3">
      <c r="A1389" s="48">
        <v>716</v>
      </c>
      <c r="B1389" s="48" t="s">
        <v>146</v>
      </c>
      <c r="C1389" s="48" t="s">
        <v>112</v>
      </c>
      <c r="D1389" s="11">
        <v>2015</v>
      </c>
      <c r="E1389" s="12">
        <v>249.72</v>
      </c>
      <c r="F1389" s="12">
        <v>0</v>
      </c>
      <c r="G1389" s="13">
        <v>0</v>
      </c>
      <c r="H1389" s="12">
        <v>35.15</v>
      </c>
      <c r="I1389" s="13">
        <v>0</v>
      </c>
      <c r="J1389" s="14">
        <v>5.98</v>
      </c>
      <c r="K1389" s="16">
        <v>208.59</v>
      </c>
    </row>
    <row r="1390" spans="1:11" ht="15" customHeight="1" x14ac:dyDescent="0.3">
      <c r="A1390" s="48">
        <v>716</v>
      </c>
      <c r="B1390" s="48" t="s">
        <v>146</v>
      </c>
      <c r="C1390" s="48" t="s">
        <v>112</v>
      </c>
      <c r="D1390" s="11">
        <v>2016</v>
      </c>
      <c r="E1390" s="12">
        <v>444.75</v>
      </c>
      <c r="F1390" s="12">
        <v>0</v>
      </c>
      <c r="G1390" s="13">
        <v>0</v>
      </c>
      <c r="H1390" s="12">
        <v>38.270000000000003</v>
      </c>
      <c r="I1390" s="13">
        <v>0</v>
      </c>
      <c r="J1390" s="14">
        <v>113.72</v>
      </c>
      <c r="K1390" s="16">
        <v>292.76</v>
      </c>
    </row>
    <row r="1391" spans="1:11" ht="13.5" customHeight="1" x14ac:dyDescent="0.3">
      <c r="A1391" s="48">
        <v>716</v>
      </c>
      <c r="B1391" s="48" t="s">
        <v>146</v>
      </c>
      <c r="C1391" s="48" t="s">
        <v>112</v>
      </c>
      <c r="D1391" s="11">
        <v>2017</v>
      </c>
      <c r="E1391" s="12">
        <v>448.87</v>
      </c>
      <c r="F1391" s="12">
        <v>0</v>
      </c>
      <c r="G1391" s="13">
        <v>0</v>
      </c>
      <c r="H1391" s="12">
        <v>35.15</v>
      </c>
      <c r="I1391" s="13">
        <v>0</v>
      </c>
      <c r="J1391" s="14">
        <v>7.81</v>
      </c>
      <c r="K1391" s="16">
        <v>405.91</v>
      </c>
    </row>
    <row r="1392" spans="1:11" ht="13.5" customHeight="1" x14ac:dyDescent="0.3">
      <c r="A1392" s="48">
        <v>716</v>
      </c>
      <c r="B1392" s="48" t="s">
        <v>146</v>
      </c>
      <c r="C1392" s="48" t="s">
        <v>112</v>
      </c>
      <c r="D1392" s="11">
        <v>2018</v>
      </c>
      <c r="E1392" s="17">
        <v>1097.42</v>
      </c>
      <c r="F1392" s="12">
        <v>0</v>
      </c>
      <c r="G1392" s="13">
        <v>0</v>
      </c>
      <c r="H1392" s="12">
        <v>73.48</v>
      </c>
      <c r="I1392" s="13">
        <v>0</v>
      </c>
      <c r="J1392" s="14">
        <v>298.16000000000003</v>
      </c>
      <c r="K1392" s="16">
        <v>725.78</v>
      </c>
    </row>
    <row r="1393" spans="1:11" ht="14.15" customHeight="1" x14ac:dyDescent="0.3">
      <c r="A1393" s="48">
        <v>716</v>
      </c>
      <c r="B1393" s="48" t="s">
        <v>146</v>
      </c>
      <c r="C1393" s="48" t="s">
        <v>112</v>
      </c>
      <c r="D1393" s="11">
        <v>2019</v>
      </c>
      <c r="E1393" s="17">
        <v>2030.26</v>
      </c>
      <c r="F1393" s="12">
        <v>0</v>
      </c>
      <c r="G1393" s="21">
        <v>-189.46</v>
      </c>
      <c r="H1393" s="12">
        <v>263.27</v>
      </c>
      <c r="I1393" s="21">
        <v>-0.69</v>
      </c>
      <c r="J1393" s="14">
        <v>92.55</v>
      </c>
      <c r="K1393" s="18">
        <v>1485.67</v>
      </c>
    </row>
    <row r="1394" spans="1:11" ht="15" customHeight="1" x14ac:dyDescent="0.3">
      <c r="A1394" s="48">
        <v>716</v>
      </c>
      <c r="B1394" s="48" t="s">
        <v>146</v>
      </c>
      <c r="C1394" s="48" t="s">
        <v>112</v>
      </c>
      <c r="D1394" s="11">
        <v>2020</v>
      </c>
      <c r="E1394" s="17">
        <v>2275.34</v>
      </c>
      <c r="F1394" s="12">
        <v>0</v>
      </c>
      <c r="G1394" s="21">
        <v>-523.39</v>
      </c>
      <c r="H1394" s="12">
        <v>149.15</v>
      </c>
      <c r="I1394" s="13">
        <v>1.18</v>
      </c>
      <c r="J1394" s="14">
        <v>38.04</v>
      </c>
      <c r="K1394" s="18">
        <v>1563.58</v>
      </c>
    </row>
    <row r="1395" spans="1:11" ht="15" customHeight="1" x14ac:dyDescent="0.3">
      <c r="A1395" s="48">
        <v>716</v>
      </c>
      <c r="B1395" s="48" t="s">
        <v>146</v>
      </c>
      <c r="C1395" s="48" t="s">
        <v>112</v>
      </c>
      <c r="D1395" s="11">
        <v>2021</v>
      </c>
      <c r="E1395" s="17">
        <v>6450.46</v>
      </c>
      <c r="F1395" s="12">
        <v>0</v>
      </c>
      <c r="G1395" s="20">
        <v>-1081.8499999999999</v>
      </c>
      <c r="H1395" s="17">
        <v>2529.06</v>
      </c>
      <c r="I1395" s="21">
        <v>-11.63</v>
      </c>
      <c r="J1395" s="14">
        <v>47.5</v>
      </c>
      <c r="K1395" s="18">
        <v>2803.68</v>
      </c>
    </row>
    <row r="1396" spans="1:11" ht="14.15" customHeight="1" x14ac:dyDescent="0.3">
      <c r="A1396" s="48">
        <v>716</v>
      </c>
      <c r="B1396" s="48" t="s">
        <v>146</v>
      </c>
      <c r="C1396" s="48" t="s">
        <v>112</v>
      </c>
      <c r="D1396" s="11">
        <v>2022</v>
      </c>
      <c r="E1396" s="17">
        <v>14886.35</v>
      </c>
      <c r="F1396" s="12">
        <v>0</v>
      </c>
      <c r="G1396" s="21">
        <v>-748.58</v>
      </c>
      <c r="H1396" s="17">
        <v>6225.29</v>
      </c>
      <c r="I1396" s="13">
        <v>0.31</v>
      </c>
      <c r="J1396" s="14">
        <v>31.34</v>
      </c>
      <c r="K1396" s="18">
        <v>7880.83</v>
      </c>
    </row>
    <row r="1397" spans="1:11" ht="15" customHeight="1" x14ac:dyDescent="0.3">
      <c r="A1397" s="48">
        <v>716</v>
      </c>
      <c r="B1397" s="48" t="s">
        <v>146</v>
      </c>
      <c r="C1397" s="48" t="s">
        <v>112</v>
      </c>
      <c r="D1397" s="11">
        <v>2023</v>
      </c>
      <c r="E1397" s="17">
        <v>26887.95</v>
      </c>
      <c r="F1397" s="12">
        <v>32.869999999999997</v>
      </c>
      <c r="G1397" s="20">
        <v>-1148.03</v>
      </c>
      <c r="H1397" s="17">
        <v>9058.35</v>
      </c>
      <c r="I1397" s="13">
        <v>0.39</v>
      </c>
      <c r="J1397" s="14">
        <v>32.25</v>
      </c>
      <c r="K1397" s="18">
        <v>16681.8</v>
      </c>
    </row>
    <row r="1398" spans="1:11" ht="14.15" customHeight="1" x14ac:dyDescent="0.3">
      <c r="A1398" s="48">
        <v>716</v>
      </c>
      <c r="B1398" s="48" t="s">
        <v>146</v>
      </c>
      <c r="C1398" s="48" t="s">
        <v>112</v>
      </c>
      <c r="D1398" s="11">
        <v>2024</v>
      </c>
      <c r="E1398" s="17">
        <v>90733.48</v>
      </c>
      <c r="F1398" s="12">
        <v>0</v>
      </c>
      <c r="G1398" s="20">
        <v>-6585.59</v>
      </c>
      <c r="H1398" s="17">
        <v>55003.78</v>
      </c>
      <c r="I1398" s="21">
        <v>-41.78</v>
      </c>
      <c r="J1398" s="14">
        <v>39.380000000000003</v>
      </c>
      <c r="K1398" s="18">
        <v>29146.51</v>
      </c>
    </row>
    <row r="1399" spans="1:11" ht="14.15" customHeight="1" x14ac:dyDescent="0.3">
      <c r="A1399" s="48">
        <v>716</v>
      </c>
      <c r="B1399" s="48" t="s">
        <v>146</v>
      </c>
      <c r="C1399" s="48" t="s">
        <v>112</v>
      </c>
      <c r="D1399" s="11">
        <v>2025</v>
      </c>
      <c r="E1399" s="17">
        <v>9481409.6400000006</v>
      </c>
      <c r="F1399" s="17">
        <v>3094.15</v>
      </c>
      <c r="G1399" s="20">
        <v>-10206.52</v>
      </c>
      <c r="H1399" s="17">
        <v>9129636.6999999993</v>
      </c>
      <c r="I1399" s="49">
        <v>242268.53</v>
      </c>
      <c r="J1399" s="14">
        <v>46.03</v>
      </c>
      <c r="K1399" s="18">
        <v>102346.01</v>
      </c>
    </row>
    <row r="1400" spans="1:11" ht="15" customHeight="1" x14ac:dyDescent="0.3">
      <c r="A1400" s="48">
        <v>718</v>
      </c>
      <c r="B1400" s="48" t="s">
        <v>147</v>
      </c>
      <c r="C1400" s="48" t="s">
        <v>112</v>
      </c>
      <c r="D1400" s="11">
        <v>1983</v>
      </c>
      <c r="E1400" s="12">
        <v>8.2799999999999994</v>
      </c>
      <c r="F1400" s="12">
        <v>0</v>
      </c>
      <c r="G1400" s="13">
        <v>0</v>
      </c>
      <c r="H1400" s="12">
        <v>8.2799999999999994</v>
      </c>
      <c r="I1400" s="13">
        <v>0</v>
      </c>
      <c r="J1400" s="14">
        <v>0</v>
      </c>
      <c r="K1400" s="16">
        <v>0</v>
      </c>
    </row>
    <row r="1401" spans="1:11" ht="15" customHeight="1" x14ac:dyDescent="0.3">
      <c r="A1401" s="48">
        <v>718</v>
      </c>
      <c r="B1401" s="48" t="s">
        <v>147</v>
      </c>
      <c r="C1401" s="48" t="s">
        <v>112</v>
      </c>
      <c r="D1401" s="11">
        <v>1984</v>
      </c>
      <c r="E1401" s="12">
        <v>35.450000000000003</v>
      </c>
      <c r="F1401" s="12">
        <v>0</v>
      </c>
      <c r="G1401" s="13">
        <v>0</v>
      </c>
      <c r="H1401" s="12">
        <v>35.450000000000003</v>
      </c>
      <c r="I1401" s="13">
        <v>0</v>
      </c>
      <c r="J1401" s="14">
        <v>0</v>
      </c>
      <c r="K1401" s="16">
        <v>0</v>
      </c>
    </row>
    <row r="1402" spans="1:11" ht="15" customHeight="1" x14ac:dyDescent="0.3">
      <c r="A1402" s="48">
        <v>718</v>
      </c>
      <c r="B1402" s="48" t="s">
        <v>147</v>
      </c>
      <c r="C1402" s="48" t="s">
        <v>112</v>
      </c>
      <c r="D1402" s="11">
        <v>1985</v>
      </c>
      <c r="E1402" s="12">
        <v>49.27</v>
      </c>
      <c r="F1402" s="12">
        <v>0</v>
      </c>
      <c r="G1402" s="13">
        <v>0</v>
      </c>
      <c r="H1402" s="12">
        <v>38.200000000000003</v>
      </c>
      <c r="I1402" s="13">
        <v>0</v>
      </c>
      <c r="J1402" s="14">
        <v>0</v>
      </c>
      <c r="K1402" s="16">
        <v>11.07</v>
      </c>
    </row>
    <row r="1403" spans="1:11" ht="14.15" customHeight="1" x14ac:dyDescent="0.3">
      <c r="A1403" s="48">
        <v>718</v>
      </c>
      <c r="B1403" s="48" t="s">
        <v>147</v>
      </c>
      <c r="C1403" s="48" t="s">
        <v>112</v>
      </c>
      <c r="D1403" s="11">
        <v>1986</v>
      </c>
      <c r="E1403" s="12">
        <v>54.99</v>
      </c>
      <c r="F1403" s="12">
        <v>0</v>
      </c>
      <c r="G1403" s="13">
        <v>0</v>
      </c>
      <c r="H1403" s="12">
        <v>39.36</v>
      </c>
      <c r="I1403" s="13">
        <v>0</v>
      </c>
      <c r="J1403" s="14">
        <v>0</v>
      </c>
      <c r="K1403" s="16">
        <v>15.63</v>
      </c>
    </row>
    <row r="1404" spans="1:11" ht="15" customHeight="1" x14ac:dyDescent="0.3">
      <c r="A1404" s="48">
        <v>718</v>
      </c>
      <c r="B1404" s="48" t="s">
        <v>147</v>
      </c>
      <c r="C1404" s="48" t="s">
        <v>112</v>
      </c>
      <c r="D1404" s="11">
        <v>1987</v>
      </c>
      <c r="E1404" s="12">
        <v>69.59</v>
      </c>
      <c r="F1404" s="12">
        <v>0</v>
      </c>
      <c r="G1404" s="13">
        <v>0</v>
      </c>
      <c r="H1404" s="12">
        <v>48.05</v>
      </c>
      <c r="I1404" s="13">
        <v>0</v>
      </c>
      <c r="J1404" s="14">
        <v>0</v>
      </c>
      <c r="K1404" s="16">
        <v>21.54</v>
      </c>
    </row>
    <row r="1405" spans="1:11" ht="14.15" customHeight="1" x14ac:dyDescent="0.3">
      <c r="A1405" s="48">
        <v>718</v>
      </c>
      <c r="B1405" s="48" t="s">
        <v>147</v>
      </c>
      <c r="C1405" s="48" t="s">
        <v>112</v>
      </c>
      <c r="D1405" s="11">
        <v>1988</v>
      </c>
      <c r="E1405" s="12">
        <v>22.9</v>
      </c>
      <c r="F1405" s="12">
        <v>0</v>
      </c>
      <c r="G1405" s="13">
        <v>0</v>
      </c>
      <c r="H1405" s="12">
        <v>0</v>
      </c>
      <c r="I1405" s="13">
        <v>0</v>
      </c>
      <c r="J1405" s="14">
        <v>0</v>
      </c>
      <c r="K1405" s="16">
        <v>22.9</v>
      </c>
    </row>
    <row r="1406" spans="1:11" ht="15" customHeight="1" x14ac:dyDescent="0.3">
      <c r="A1406" s="48">
        <v>718</v>
      </c>
      <c r="B1406" s="48" t="s">
        <v>147</v>
      </c>
      <c r="C1406" s="48" t="s">
        <v>112</v>
      </c>
      <c r="D1406" s="11">
        <v>1989</v>
      </c>
      <c r="E1406" s="12">
        <v>22.39</v>
      </c>
      <c r="F1406" s="12">
        <v>0</v>
      </c>
      <c r="G1406" s="13">
        <v>0</v>
      </c>
      <c r="H1406" s="12">
        <v>0</v>
      </c>
      <c r="I1406" s="13">
        <v>0</v>
      </c>
      <c r="J1406" s="14">
        <v>0</v>
      </c>
      <c r="K1406" s="16">
        <v>22.39</v>
      </c>
    </row>
    <row r="1407" spans="1:11" ht="14.15" customHeight="1" x14ac:dyDescent="0.3">
      <c r="A1407" s="48">
        <v>718</v>
      </c>
      <c r="B1407" s="48" t="s">
        <v>147</v>
      </c>
      <c r="C1407" s="48" t="s">
        <v>112</v>
      </c>
      <c r="D1407" s="11">
        <v>1990</v>
      </c>
      <c r="E1407" s="12">
        <v>21.76</v>
      </c>
      <c r="F1407" s="12">
        <v>0</v>
      </c>
      <c r="G1407" s="13">
        <v>0</v>
      </c>
      <c r="H1407" s="12">
        <v>0</v>
      </c>
      <c r="I1407" s="13">
        <v>0</v>
      </c>
      <c r="J1407" s="14">
        <v>0</v>
      </c>
      <c r="K1407" s="16">
        <v>21.76</v>
      </c>
    </row>
    <row r="1408" spans="1:11" ht="15" customHeight="1" x14ac:dyDescent="0.3">
      <c r="A1408" s="48">
        <v>718</v>
      </c>
      <c r="B1408" s="48" t="s">
        <v>147</v>
      </c>
      <c r="C1408" s="48" t="s">
        <v>112</v>
      </c>
      <c r="D1408" s="11">
        <v>1991</v>
      </c>
      <c r="E1408" s="12">
        <v>18.68</v>
      </c>
      <c r="F1408" s="12">
        <v>0</v>
      </c>
      <c r="G1408" s="13">
        <v>0</v>
      </c>
      <c r="H1408" s="12">
        <v>0</v>
      </c>
      <c r="I1408" s="13">
        <v>0</v>
      </c>
      <c r="J1408" s="14">
        <v>0</v>
      </c>
      <c r="K1408" s="16">
        <v>18.68</v>
      </c>
    </row>
    <row r="1409" spans="1:11" ht="14.15" customHeight="1" x14ac:dyDescent="0.3">
      <c r="A1409" s="48">
        <v>718</v>
      </c>
      <c r="B1409" s="48" t="s">
        <v>147</v>
      </c>
      <c r="C1409" s="48" t="s">
        <v>112</v>
      </c>
      <c r="D1409" s="11">
        <v>1992</v>
      </c>
      <c r="E1409" s="12">
        <v>16.68</v>
      </c>
      <c r="F1409" s="12">
        <v>0</v>
      </c>
      <c r="G1409" s="13">
        <v>0</v>
      </c>
      <c r="H1409" s="12">
        <v>0</v>
      </c>
      <c r="I1409" s="13">
        <v>0</v>
      </c>
      <c r="J1409" s="14">
        <v>0</v>
      </c>
      <c r="K1409" s="16">
        <v>16.68</v>
      </c>
    </row>
    <row r="1410" spans="1:11" ht="15" customHeight="1" x14ac:dyDescent="0.3">
      <c r="A1410" s="48">
        <v>718</v>
      </c>
      <c r="B1410" s="48" t="s">
        <v>147</v>
      </c>
      <c r="C1410" s="48" t="s">
        <v>112</v>
      </c>
      <c r="D1410" s="11">
        <v>1993</v>
      </c>
      <c r="E1410" s="12">
        <v>14.51</v>
      </c>
      <c r="F1410" s="12">
        <v>0</v>
      </c>
      <c r="G1410" s="13">
        <v>0</v>
      </c>
      <c r="H1410" s="12">
        <v>0</v>
      </c>
      <c r="I1410" s="13">
        <v>0</v>
      </c>
      <c r="J1410" s="14">
        <v>0</v>
      </c>
      <c r="K1410" s="16">
        <v>14.51</v>
      </c>
    </row>
    <row r="1411" spans="1:11" ht="15" customHeight="1" x14ac:dyDescent="0.3">
      <c r="A1411" s="48">
        <v>718</v>
      </c>
      <c r="B1411" s="48" t="s">
        <v>147</v>
      </c>
      <c r="C1411" s="48" t="s">
        <v>112</v>
      </c>
      <c r="D1411" s="11">
        <v>1994</v>
      </c>
      <c r="E1411" s="12">
        <v>0</v>
      </c>
      <c r="F1411" s="12">
        <v>0</v>
      </c>
      <c r="G1411" s="13">
        <v>0</v>
      </c>
      <c r="H1411" s="12">
        <v>0</v>
      </c>
      <c r="I1411" s="13">
        <v>0</v>
      </c>
      <c r="J1411" s="14">
        <v>0</v>
      </c>
      <c r="K1411" s="16">
        <v>0</v>
      </c>
    </row>
    <row r="1412" spans="1:11" ht="14.15" customHeight="1" x14ac:dyDescent="0.3">
      <c r="A1412" s="48">
        <v>718</v>
      </c>
      <c r="B1412" s="48" t="s">
        <v>147</v>
      </c>
      <c r="C1412" s="48" t="s">
        <v>112</v>
      </c>
      <c r="D1412" s="11">
        <v>1995</v>
      </c>
      <c r="E1412" s="12">
        <v>20.82</v>
      </c>
      <c r="F1412" s="12">
        <v>0</v>
      </c>
      <c r="G1412" s="13">
        <v>0</v>
      </c>
      <c r="H1412" s="12">
        <v>0</v>
      </c>
      <c r="I1412" s="13">
        <v>0</v>
      </c>
      <c r="J1412" s="14">
        <v>0</v>
      </c>
      <c r="K1412" s="16">
        <v>20.82</v>
      </c>
    </row>
    <row r="1413" spans="1:11" ht="15" customHeight="1" x14ac:dyDescent="0.3">
      <c r="A1413" s="48">
        <v>718</v>
      </c>
      <c r="B1413" s="48" t="s">
        <v>147</v>
      </c>
      <c r="C1413" s="48" t="s">
        <v>112</v>
      </c>
      <c r="D1413" s="11">
        <v>1996</v>
      </c>
      <c r="E1413" s="12">
        <v>29.96</v>
      </c>
      <c r="F1413" s="12">
        <v>0</v>
      </c>
      <c r="G1413" s="13">
        <v>0</v>
      </c>
      <c r="H1413" s="12">
        <v>0</v>
      </c>
      <c r="I1413" s="13">
        <v>0</v>
      </c>
      <c r="J1413" s="14">
        <v>0</v>
      </c>
      <c r="K1413" s="16">
        <v>29.96</v>
      </c>
    </row>
    <row r="1414" spans="1:11" ht="14.15" customHeight="1" x14ac:dyDescent="0.3">
      <c r="A1414" s="48">
        <v>718</v>
      </c>
      <c r="B1414" s="48" t="s">
        <v>147</v>
      </c>
      <c r="C1414" s="48" t="s">
        <v>112</v>
      </c>
      <c r="D1414" s="11">
        <v>1997</v>
      </c>
      <c r="E1414" s="12">
        <v>34.57</v>
      </c>
      <c r="F1414" s="12">
        <v>0</v>
      </c>
      <c r="G1414" s="13">
        <v>0</v>
      </c>
      <c r="H1414" s="12">
        <v>0</v>
      </c>
      <c r="I1414" s="13">
        <v>0</v>
      </c>
      <c r="J1414" s="14">
        <v>0</v>
      </c>
      <c r="K1414" s="16">
        <v>34.57</v>
      </c>
    </row>
    <row r="1415" spans="1:11" ht="15" customHeight="1" x14ac:dyDescent="0.3">
      <c r="A1415" s="48">
        <v>718</v>
      </c>
      <c r="B1415" s="48" t="s">
        <v>147</v>
      </c>
      <c r="C1415" s="48" t="s">
        <v>112</v>
      </c>
      <c r="D1415" s="11">
        <v>1998</v>
      </c>
      <c r="E1415" s="12">
        <v>163.92</v>
      </c>
      <c r="F1415" s="12">
        <v>0</v>
      </c>
      <c r="G1415" s="13">
        <v>0</v>
      </c>
      <c r="H1415" s="12">
        <v>0</v>
      </c>
      <c r="I1415" s="13">
        <v>0</v>
      </c>
      <c r="J1415" s="14">
        <v>0</v>
      </c>
      <c r="K1415" s="16">
        <v>163.92</v>
      </c>
    </row>
    <row r="1416" spans="1:11" ht="14.15" customHeight="1" x14ac:dyDescent="0.3">
      <c r="A1416" s="48">
        <v>718</v>
      </c>
      <c r="B1416" s="48" t="s">
        <v>147</v>
      </c>
      <c r="C1416" s="48" t="s">
        <v>112</v>
      </c>
      <c r="D1416" s="11">
        <v>1999</v>
      </c>
      <c r="E1416" s="12">
        <v>219.51</v>
      </c>
      <c r="F1416" s="12">
        <v>0</v>
      </c>
      <c r="G1416" s="13">
        <v>0</v>
      </c>
      <c r="H1416" s="12">
        <v>0</v>
      </c>
      <c r="I1416" s="13">
        <v>0</v>
      </c>
      <c r="J1416" s="14">
        <v>0</v>
      </c>
      <c r="K1416" s="16">
        <v>219.51</v>
      </c>
    </row>
    <row r="1417" spans="1:11" ht="15" customHeight="1" x14ac:dyDescent="0.3">
      <c r="A1417" s="48">
        <v>718</v>
      </c>
      <c r="B1417" s="48" t="s">
        <v>147</v>
      </c>
      <c r="C1417" s="48" t="s">
        <v>112</v>
      </c>
      <c r="D1417" s="11">
        <v>2000</v>
      </c>
      <c r="E1417" s="12">
        <v>350.27</v>
      </c>
      <c r="F1417" s="12">
        <v>0</v>
      </c>
      <c r="G1417" s="13">
        <v>0</v>
      </c>
      <c r="H1417" s="12">
        <v>0</v>
      </c>
      <c r="I1417" s="13">
        <v>0</v>
      </c>
      <c r="J1417" s="14">
        <v>0</v>
      </c>
      <c r="K1417" s="16">
        <v>350.27</v>
      </c>
    </row>
    <row r="1418" spans="1:11" ht="15" customHeight="1" x14ac:dyDescent="0.3">
      <c r="A1418" s="48">
        <v>718</v>
      </c>
      <c r="B1418" s="48" t="s">
        <v>147</v>
      </c>
      <c r="C1418" s="48" t="s">
        <v>112</v>
      </c>
      <c r="D1418" s="11">
        <v>2001</v>
      </c>
      <c r="E1418" s="12">
        <v>291.26</v>
      </c>
      <c r="F1418" s="12">
        <v>0</v>
      </c>
      <c r="G1418" s="13">
        <v>0</v>
      </c>
      <c r="H1418" s="12">
        <v>0</v>
      </c>
      <c r="I1418" s="13">
        <v>0</v>
      </c>
      <c r="J1418" s="14">
        <v>0</v>
      </c>
      <c r="K1418" s="16">
        <v>291.26</v>
      </c>
    </row>
    <row r="1419" spans="1:11" ht="14.15" customHeight="1" x14ac:dyDescent="0.3">
      <c r="A1419" s="48">
        <v>718</v>
      </c>
      <c r="B1419" s="48" t="s">
        <v>147</v>
      </c>
      <c r="C1419" s="48" t="s">
        <v>112</v>
      </c>
      <c r="D1419" s="11">
        <v>2002</v>
      </c>
      <c r="E1419" s="12">
        <v>179.62</v>
      </c>
      <c r="F1419" s="12">
        <v>0</v>
      </c>
      <c r="G1419" s="13">
        <v>0</v>
      </c>
      <c r="H1419" s="12">
        <v>0</v>
      </c>
      <c r="I1419" s="13">
        <v>0</v>
      </c>
      <c r="J1419" s="14">
        <v>0</v>
      </c>
      <c r="K1419" s="16">
        <v>179.62</v>
      </c>
    </row>
    <row r="1420" spans="1:11" ht="15" customHeight="1" x14ac:dyDescent="0.3">
      <c r="A1420" s="48">
        <v>718</v>
      </c>
      <c r="B1420" s="48" t="s">
        <v>147</v>
      </c>
      <c r="C1420" s="48" t="s">
        <v>112</v>
      </c>
      <c r="D1420" s="11">
        <v>2003</v>
      </c>
      <c r="E1420" s="12">
        <v>147.07</v>
      </c>
      <c r="F1420" s="12">
        <v>0</v>
      </c>
      <c r="G1420" s="13">
        <v>0</v>
      </c>
      <c r="H1420" s="12">
        <v>0</v>
      </c>
      <c r="I1420" s="13">
        <v>0</v>
      </c>
      <c r="J1420" s="14">
        <v>21.14</v>
      </c>
      <c r="K1420" s="16">
        <v>125.93</v>
      </c>
    </row>
    <row r="1421" spans="1:11" ht="14.15" customHeight="1" x14ac:dyDescent="0.3">
      <c r="A1421" s="48">
        <v>718</v>
      </c>
      <c r="B1421" s="48" t="s">
        <v>147</v>
      </c>
      <c r="C1421" s="48" t="s">
        <v>112</v>
      </c>
      <c r="D1421" s="11">
        <v>2004</v>
      </c>
      <c r="E1421" s="12">
        <v>297.95</v>
      </c>
      <c r="F1421" s="12">
        <v>0</v>
      </c>
      <c r="G1421" s="13">
        <v>0</v>
      </c>
      <c r="H1421" s="12">
        <v>5.21</v>
      </c>
      <c r="I1421" s="13">
        <v>0</v>
      </c>
      <c r="J1421" s="14">
        <v>44.95</v>
      </c>
      <c r="K1421" s="16">
        <v>247.79</v>
      </c>
    </row>
    <row r="1422" spans="1:11" ht="15" customHeight="1" x14ac:dyDescent="0.3">
      <c r="A1422" s="48">
        <v>718</v>
      </c>
      <c r="B1422" s="48" t="s">
        <v>147</v>
      </c>
      <c r="C1422" s="48" t="s">
        <v>112</v>
      </c>
      <c r="D1422" s="11">
        <v>2005</v>
      </c>
      <c r="E1422" s="12">
        <v>407.18</v>
      </c>
      <c r="F1422" s="12">
        <v>0</v>
      </c>
      <c r="G1422" s="13">
        <v>0</v>
      </c>
      <c r="H1422" s="12">
        <v>9.51</v>
      </c>
      <c r="I1422" s="13">
        <v>0</v>
      </c>
      <c r="J1422" s="14">
        <v>46.2</v>
      </c>
      <c r="K1422" s="16">
        <v>351.47</v>
      </c>
    </row>
    <row r="1423" spans="1:11" ht="14.15" customHeight="1" x14ac:dyDescent="0.3">
      <c r="A1423" s="48">
        <v>718</v>
      </c>
      <c r="B1423" s="48" t="s">
        <v>147</v>
      </c>
      <c r="C1423" s="48" t="s">
        <v>112</v>
      </c>
      <c r="D1423" s="11">
        <v>2006</v>
      </c>
      <c r="E1423" s="12">
        <v>502.51</v>
      </c>
      <c r="F1423" s="12">
        <v>0</v>
      </c>
      <c r="G1423" s="13">
        <v>0</v>
      </c>
      <c r="H1423" s="12">
        <v>39.71</v>
      </c>
      <c r="I1423" s="13">
        <v>0</v>
      </c>
      <c r="J1423" s="14">
        <v>57.48</v>
      </c>
      <c r="K1423" s="16">
        <v>405.32</v>
      </c>
    </row>
    <row r="1424" spans="1:11" ht="15" customHeight="1" x14ac:dyDescent="0.3">
      <c r="A1424" s="48">
        <v>718</v>
      </c>
      <c r="B1424" s="48" t="s">
        <v>147</v>
      </c>
      <c r="C1424" s="48" t="s">
        <v>112</v>
      </c>
      <c r="D1424" s="11">
        <v>2007</v>
      </c>
      <c r="E1424" s="12">
        <v>532.76</v>
      </c>
      <c r="F1424" s="12">
        <v>0</v>
      </c>
      <c r="G1424" s="13">
        <v>0</v>
      </c>
      <c r="H1424" s="12">
        <v>18.36</v>
      </c>
      <c r="I1424" s="13">
        <v>0</v>
      </c>
      <c r="J1424" s="14">
        <v>52.17</v>
      </c>
      <c r="K1424" s="16">
        <v>462.23</v>
      </c>
    </row>
    <row r="1425" spans="1:11" ht="14.15" customHeight="1" x14ac:dyDescent="0.3">
      <c r="A1425" s="48">
        <v>718</v>
      </c>
      <c r="B1425" s="48" t="s">
        <v>147</v>
      </c>
      <c r="C1425" s="48" t="s">
        <v>112</v>
      </c>
      <c r="D1425" s="11">
        <v>2008</v>
      </c>
      <c r="E1425" s="17">
        <v>1445.32</v>
      </c>
      <c r="F1425" s="12">
        <v>0</v>
      </c>
      <c r="G1425" s="13">
        <v>0</v>
      </c>
      <c r="H1425" s="12">
        <v>191.68</v>
      </c>
      <c r="I1425" s="13">
        <v>0</v>
      </c>
      <c r="J1425" s="14">
        <v>292.66000000000003</v>
      </c>
      <c r="K1425" s="16">
        <v>960.98</v>
      </c>
    </row>
    <row r="1426" spans="1:11" ht="15" customHeight="1" x14ac:dyDescent="0.3">
      <c r="A1426" s="48">
        <v>718</v>
      </c>
      <c r="B1426" s="48" t="s">
        <v>147</v>
      </c>
      <c r="C1426" s="48" t="s">
        <v>112</v>
      </c>
      <c r="D1426" s="11">
        <v>2009</v>
      </c>
      <c r="E1426" s="17">
        <v>2811.06</v>
      </c>
      <c r="F1426" s="12">
        <v>0</v>
      </c>
      <c r="G1426" s="13">
        <v>0</v>
      </c>
      <c r="H1426" s="12">
        <v>193.52</v>
      </c>
      <c r="I1426" s="13">
        <v>0</v>
      </c>
      <c r="J1426" s="14">
        <v>465.71</v>
      </c>
      <c r="K1426" s="18">
        <v>2151.83</v>
      </c>
    </row>
    <row r="1427" spans="1:11" ht="15" customHeight="1" x14ac:dyDescent="0.3">
      <c r="A1427" s="48">
        <v>718</v>
      </c>
      <c r="B1427" s="48" t="s">
        <v>147</v>
      </c>
      <c r="C1427" s="48" t="s">
        <v>112</v>
      </c>
      <c r="D1427" s="11">
        <v>2010</v>
      </c>
      <c r="E1427" s="17">
        <v>1910.37</v>
      </c>
      <c r="F1427" s="12">
        <v>0</v>
      </c>
      <c r="G1427" s="13">
        <v>0</v>
      </c>
      <c r="H1427" s="12">
        <v>172.22</v>
      </c>
      <c r="I1427" s="13">
        <v>0</v>
      </c>
      <c r="J1427" s="14">
        <v>44.83</v>
      </c>
      <c r="K1427" s="18">
        <v>1693.32</v>
      </c>
    </row>
    <row r="1428" spans="1:11" ht="14.15" customHeight="1" x14ac:dyDescent="0.3">
      <c r="A1428" s="48">
        <v>718</v>
      </c>
      <c r="B1428" s="48" t="s">
        <v>147</v>
      </c>
      <c r="C1428" s="48" t="s">
        <v>112</v>
      </c>
      <c r="D1428" s="11">
        <v>2011</v>
      </c>
      <c r="E1428" s="17">
        <v>3811.44</v>
      </c>
      <c r="F1428" s="12">
        <v>0</v>
      </c>
      <c r="G1428" s="13">
        <v>0</v>
      </c>
      <c r="H1428" s="12">
        <v>175.68</v>
      </c>
      <c r="I1428" s="13">
        <v>0</v>
      </c>
      <c r="J1428" s="14">
        <v>34.97</v>
      </c>
      <c r="K1428" s="18">
        <v>3600.79</v>
      </c>
    </row>
    <row r="1429" spans="1:11" ht="15" customHeight="1" x14ac:dyDescent="0.3">
      <c r="A1429" s="48">
        <v>718</v>
      </c>
      <c r="B1429" s="48" t="s">
        <v>147</v>
      </c>
      <c r="C1429" s="48" t="s">
        <v>112</v>
      </c>
      <c r="D1429" s="11">
        <v>2012</v>
      </c>
      <c r="E1429" s="17">
        <v>2067.29</v>
      </c>
      <c r="F1429" s="12">
        <v>0</v>
      </c>
      <c r="G1429" s="13">
        <v>0</v>
      </c>
      <c r="H1429" s="12">
        <v>0.46</v>
      </c>
      <c r="I1429" s="13">
        <v>0</v>
      </c>
      <c r="J1429" s="14">
        <v>35.229999999999997</v>
      </c>
      <c r="K1429" s="18">
        <v>2031.6</v>
      </c>
    </row>
    <row r="1430" spans="1:11" ht="14.15" customHeight="1" x14ac:dyDescent="0.3">
      <c r="A1430" s="48">
        <v>718</v>
      </c>
      <c r="B1430" s="48" t="s">
        <v>147</v>
      </c>
      <c r="C1430" s="48" t="s">
        <v>112</v>
      </c>
      <c r="D1430" s="11">
        <v>2013</v>
      </c>
      <c r="E1430" s="17">
        <v>2324.2800000000002</v>
      </c>
      <c r="F1430" s="12">
        <v>0</v>
      </c>
      <c r="G1430" s="13">
        <v>0</v>
      </c>
      <c r="H1430" s="12">
        <v>0.88</v>
      </c>
      <c r="I1430" s="13">
        <v>0</v>
      </c>
      <c r="J1430" s="14">
        <v>35.5</v>
      </c>
      <c r="K1430" s="18">
        <v>2287.9</v>
      </c>
    </row>
    <row r="1431" spans="1:11" ht="15" customHeight="1" x14ac:dyDescent="0.3">
      <c r="A1431" s="48">
        <v>718</v>
      </c>
      <c r="B1431" s="48" t="s">
        <v>147</v>
      </c>
      <c r="C1431" s="48" t="s">
        <v>112</v>
      </c>
      <c r="D1431" s="11">
        <v>2014</v>
      </c>
      <c r="E1431" s="17">
        <v>3138.66</v>
      </c>
      <c r="F1431" s="12">
        <v>0</v>
      </c>
      <c r="G1431" s="13">
        <v>0</v>
      </c>
      <c r="H1431" s="12">
        <v>290.36</v>
      </c>
      <c r="I1431" s="13">
        <v>0</v>
      </c>
      <c r="J1431" s="14">
        <v>33.380000000000003</v>
      </c>
      <c r="K1431" s="18">
        <v>2814.92</v>
      </c>
    </row>
    <row r="1432" spans="1:11" ht="14.15" customHeight="1" x14ac:dyDescent="0.3">
      <c r="A1432" s="48">
        <v>718</v>
      </c>
      <c r="B1432" s="48" t="s">
        <v>147</v>
      </c>
      <c r="C1432" s="48" t="s">
        <v>112</v>
      </c>
      <c r="D1432" s="11">
        <v>2015</v>
      </c>
      <c r="E1432" s="17">
        <v>2771.74</v>
      </c>
      <c r="F1432" s="12">
        <v>0</v>
      </c>
      <c r="G1432" s="13">
        <v>0</v>
      </c>
      <c r="H1432" s="12">
        <v>391.37</v>
      </c>
      <c r="I1432" s="13">
        <v>0</v>
      </c>
      <c r="J1432" s="14">
        <v>66.59</v>
      </c>
      <c r="K1432" s="18">
        <v>2313.7800000000002</v>
      </c>
    </row>
    <row r="1433" spans="1:11" ht="15" customHeight="1" x14ac:dyDescent="0.3">
      <c r="A1433" s="48">
        <v>718</v>
      </c>
      <c r="B1433" s="48" t="s">
        <v>147</v>
      </c>
      <c r="C1433" s="48" t="s">
        <v>112</v>
      </c>
      <c r="D1433" s="11">
        <v>2016</v>
      </c>
      <c r="E1433" s="17">
        <v>4977.54</v>
      </c>
      <c r="F1433" s="12">
        <v>0</v>
      </c>
      <c r="G1433" s="13">
        <v>0</v>
      </c>
      <c r="H1433" s="12">
        <v>430.99</v>
      </c>
      <c r="I1433" s="13">
        <v>0</v>
      </c>
      <c r="J1433" s="19">
        <v>1280.17</v>
      </c>
      <c r="K1433" s="18">
        <v>3266.38</v>
      </c>
    </row>
    <row r="1434" spans="1:11" ht="13.5" customHeight="1" x14ac:dyDescent="0.3">
      <c r="A1434" s="48">
        <v>718</v>
      </c>
      <c r="B1434" s="48" t="s">
        <v>147</v>
      </c>
      <c r="C1434" s="48" t="s">
        <v>112</v>
      </c>
      <c r="D1434" s="11">
        <v>2017</v>
      </c>
      <c r="E1434" s="17">
        <v>5358.42</v>
      </c>
      <c r="F1434" s="12">
        <v>0</v>
      </c>
      <c r="G1434" s="13">
        <v>0</v>
      </c>
      <c r="H1434" s="12">
        <v>423.88</v>
      </c>
      <c r="I1434" s="13">
        <v>0</v>
      </c>
      <c r="J1434" s="14">
        <v>94.18</v>
      </c>
      <c r="K1434" s="18">
        <v>4840.3599999999997</v>
      </c>
    </row>
    <row r="1435" spans="1:11" ht="13.5" customHeight="1" x14ac:dyDescent="0.3">
      <c r="A1435" s="48">
        <v>718</v>
      </c>
      <c r="B1435" s="48" t="s">
        <v>147</v>
      </c>
      <c r="C1435" s="48" t="s">
        <v>112</v>
      </c>
      <c r="D1435" s="11">
        <v>2018</v>
      </c>
      <c r="E1435" s="17">
        <v>12528.54</v>
      </c>
      <c r="F1435" s="12">
        <v>0</v>
      </c>
      <c r="G1435" s="13">
        <v>0</v>
      </c>
      <c r="H1435" s="12">
        <v>846.05</v>
      </c>
      <c r="I1435" s="13">
        <v>0</v>
      </c>
      <c r="J1435" s="19">
        <v>3433.25</v>
      </c>
      <c r="K1435" s="18">
        <v>8249.24</v>
      </c>
    </row>
    <row r="1436" spans="1:11" ht="14.15" customHeight="1" x14ac:dyDescent="0.3">
      <c r="A1436" s="48">
        <v>718</v>
      </c>
      <c r="B1436" s="48" t="s">
        <v>147</v>
      </c>
      <c r="C1436" s="48" t="s">
        <v>112</v>
      </c>
      <c r="D1436" s="11">
        <v>2019</v>
      </c>
      <c r="E1436" s="17">
        <v>23798.81</v>
      </c>
      <c r="F1436" s="12">
        <v>0</v>
      </c>
      <c r="G1436" s="20">
        <v>-2244.73</v>
      </c>
      <c r="H1436" s="17">
        <v>3119.12</v>
      </c>
      <c r="I1436" s="21">
        <v>-8.2100000000000009</v>
      </c>
      <c r="J1436" s="19">
        <v>1096.57</v>
      </c>
      <c r="K1436" s="18">
        <v>17346.599999999999</v>
      </c>
    </row>
    <row r="1437" spans="1:11" ht="15" customHeight="1" x14ac:dyDescent="0.3">
      <c r="A1437" s="48">
        <v>718</v>
      </c>
      <c r="B1437" s="48" t="s">
        <v>147</v>
      </c>
      <c r="C1437" s="48" t="s">
        <v>112</v>
      </c>
      <c r="D1437" s="11">
        <v>2020</v>
      </c>
      <c r="E1437" s="17">
        <v>28267.42</v>
      </c>
      <c r="F1437" s="12">
        <v>0</v>
      </c>
      <c r="G1437" s="20">
        <v>-6617.71</v>
      </c>
      <c r="H1437" s="17">
        <v>1885.98</v>
      </c>
      <c r="I1437" s="13">
        <v>15.13</v>
      </c>
      <c r="J1437" s="14">
        <v>480.92</v>
      </c>
      <c r="K1437" s="18">
        <v>19267.68</v>
      </c>
    </row>
    <row r="1438" spans="1:11" ht="15" customHeight="1" x14ac:dyDescent="0.3">
      <c r="A1438" s="48">
        <v>718</v>
      </c>
      <c r="B1438" s="48" t="s">
        <v>147</v>
      </c>
      <c r="C1438" s="48" t="s">
        <v>112</v>
      </c>
      <c r="D1438" s="11">
        <v>2021</v>
      </c>
      <c r="E1438" s="17">
        <v>79248.63</v>
      </c>
      <c r="F1438" s="12">
        <v>0</v>
      </c>
      <c r="G1438" s="20">
        <v>-13474.44</v>
      </c>
      <c r="H1438" s="17">
        <v>31498.84</v>
      </c>
      <c r="I1438" s="21">
        <v>-144.78</v>
      </c>
      <c r="J1438" s="14">
        <v>591.55999999999995</v>
      </c>
      <c r="K1438" s="18">
        <v>33828.57</v>
      </c>
    </row>
    <row r="1439" spans="1:11" ht="14.15" customHeight="1" x14ac:dyDescent="0.3">
      <c r="A1439" s="48">
        <v>718</v>
      </c>
      <c r="B1439" s="48" t="s">
        <v>147</v>
      </c>
      <c r="C1439" s="48" t="s">
        <v>112</v>
      </c>
      <c r="D1439" s="11">
        <v>2022</v>
      </c>
      <c r="E1439" s="17">
        <v>192949.22</v>
      </c>
      <c r="F1439" s="12">
        <v>0</v>
      </c>
      <c r="G1439" s="20">
        <v>-9794.48</v>
      </c>
      <c r="H1439" s="17">
        <v>81450.94</v>
      </c>
      <c r="I1439" s="13">
        <v>4.18</v>
      </c>
      <c r="J1439" s="14">
        <v>410.04</v>
      </c>
      <c r="K1439" s="18">
        <v>101289.58</v>
      </c>
    </row>
    <row r="1440" spans="1:11" ht="15" customHeight="1" x14ac:dyDescent="0.3">
      <c r="A1440" s="48">
        <v>718</v>
      </c>
      <c r="B1440" s="48" t="s">
        <v>147</v>
      </c>
      <c r="C1440" s="48" t="s">
        <v>112</v>
      </c>
      <c r="D1440" s="11">
        <v>2023</v>
      </c>
      <c r="E1440" s="17">
        <v>360260.59</v>
      </c>
      <c r="F1440" s="12">
        <v>440.71</v>
      </c>
      <c r="G1440" s="20">
        <v>-15388.55</v>
      </c>
      <c r="H1440" s="17">
        <v>121421.56</v>
      </c>
      <c r="I1440" s="13">
        <v>5.3</v>
      </c>
      <c r="J1440" s="14">
        <v>432.26</v>
      </c>
      <c r="K1440" s="18">
        <v>223453.63</v>
      </c>
    </row>
    <row r="1441" spans="1:11" ht="14.15" customHeight="1" x14ac:dyDescent="0.3">
      <c r="A1441" s="48">
        <v>718</v>
      </c>
      <c r="B1441" s="48" t="s">
        <v>147</v>
      </c>
      <c r="C1441" s="48" t="s">
        <v>112</v>
      </c>
      <c r="D1441" s="11">
        <v>2024</v>
      </c>
      <c r="E1441" s="17">
        <v>1216457.83</v>
      </c>
      <c r="F1441" s="12">
        <v>0</v>
      </c>
      <c r="G1441" s="20">
        <v>-88292.74</v>
      </c>
      <c r="H1441" s="17">
        <v>737432.04</v>
      </c>
      <c r="I1441" s="21">
        <v>-560.11</v>
      </c>
      <c r="J1441" s="14">
        <v>527.87</v>
      </c>
      <c r="K1441" s="18">
        <v>390765.29</v>
      </c>
    </row>
    <row r="1442" spans="1:11" ht="14.15" customHeight="1" x14ac:dyDescent="0.3">
      <c r="A1442" s="48">
        <v>718</v>
      </c>
      <c r="B1442" s="48" t="s">
        <v>147</v>
      </c>
      <c r="C1442" s="48" t="s">
        <v>112</v>
      </c>
      <c r="D1442" s="11">
        <v>2025</v>
      </c>
      <c r="E1442" s="17">
        <v>141459659.41999999</v>
      </c>
      <c r="F1442" s="17">
        <v>46163.93</v>
      </c>
      <c r="G1442" s="20">
        <v>-152278.01</v>
      </c>
      <c r="H1442" s="17">
        <v>136211317.31999999</v>
      </c>
      <c r="I1442" s="49">
        <v>3614570.37</v>
      </c>
      <c r="J1442" s="14">
        <v>686.78</v>
      </c>
      <c r="K1442" s="18">
        <v>1526970.87</v>
      </c>
    </row>
    <row r="1443" spans="1:11" ht="15" customHeight="1" x14ac:dyDescent="0.3">
      <c r="A1443" s="48">
        <v>720</v>
      </c>
      <c r="B1443" s="48" t="s">
        <v>148</v>
      </c>
      <c r="C1443" s="48" t="s">
        <v>112</v>
      </c>
      <c r="D1443" s="11">
        <v>1983</v>
      </c>
      <c r="E1443" s="12">
        <v>0.13</v>
      </c>
      <c r="F1443" s="12">
        <v>0</v>
      </c>
      <c r="G1443" s="13">
        <v>0</v>
      </c>
      <c r="H1443" s="12">
        <v>0.13</v>
      </c>
      <c r="I1443" s="13">
        <v>0</v>
      </c>
      <c r="J1443" s="14">
        <v>0</v>
      </c>
      <c r="K1443" s="16">
        <v>0</v>
      </c>
    </row>
    <row r="1444" spans="1:11" ht="15" customHeight="1" x14ac:dyDescent="0.3">
      <c r="A1444" s="48">
        <v>720</v>
      </c>
      <c r="B1444" s="48" t="s">
        <v>148</v>
      </c>
      <c r="C1444" s="48" t="s">
        <v>112</v>
      </c>
      <c r="D1444" s="11">
        <v>1984</v>
      </c>
      <c r="E1444" s="12">
        <v>0.56999999999999995</v>
      </c>
      <c r="F1444" s="12">
        <v>0</v>
      </c>
      <c r="G1444" s="13">
        <v>0</v>
      </c>
      <c r="H1444" s="12">
        <v>0.56999999999999995</v>
      </c>
      <c r="I1444" s="13">
        <v>0</v>
      </c>
      <c r="J1444" s="14">
        <v>0</v>
      </c>
      <c r="K1444" s="16">
        <v>0</v>
      </c>
    </row>
    <row r="1445" spans="1:11" ht="15" customHeight="1" x14ac:dyDescent="0.3">
      <c r="A1445" s="48">
        <v>720</v>
      </c>
      <c r="B1445" s="48" t="s">
        <v>148</v>
      </c>
      <c r="C1445" s="48" t="s">
        <v>112</v>
      </c>
      <c r="D1445" s="11">
        <v>1985</v>
      </c>
      <c r="E1445" s="12">
        <v>0.8</v>
      </c>
      <c r="F1445" s="12">
        <v>0</v>
      </c>
      <c r="G1445" s="13">
        <v>0</v>
      </c>
      <c r="H1445" s="12">
        <v>0.62</v>
      </c>
      <c r="I1445" s="13">
        <v>0</v>
      </c>
      <c r="J1445" s="14">
        <v>0</v>
      </c>
      <c r="K1445" s="16">
        <v>0.18</v>
      </c>
    </row>
    <row r="1446" spans="1:11" ht="14.15" customHeight="1" x14ac:dyDescent="0.3">
      <c r="A1446" s="48">
        <v>720</v>
      </c>
      <c r="B1446" s="48" t="s">
        <v>148</v>
      </c>
      <c r="C1446" s="48" t="s">
        <v>112</v>
      </c>
      <c r="D1446" s="11">
        <v>1986</v>
      </c>
      <c r="E1446" s="12">
        <v>0.89</v>
      </c>
      <c r="F1446" s="12">
        <v>0</v>
      </c>
      <c r="G1446" s="13">
        <v>0</v>
      </c>
      <c r="H1446" s="12">
        <v>0.64</v>
      </c>
      <c r="I1446" s="13">
        <v>0</v>
      </c>
      <c r="J1446" s="14">
        <v>0</v>
      </c>
      <c r="K1446" s="16">
        <v>0.25</v>
      </c>
    </row>
    <row r="1447" spans="1:11" ht="15" customHeight="1" x14ac:dyDescent="0.3">
      <c r="A1447" s="48">
        <v>720</v>
      </c>
      <c r="B1447" s="48" t="s">
        <v>148</v>
      </c>
      <c r="C1447" s="48" t="s">
        <v>112</v>
      </c>
      <c r="D1447" s="11">
        <v>1987</v>
      </c>
      <c r="E1447" s="12">
        <v>1.1299999999999999</v>
      </c>
      <c r="F1447" s="12">
        <v>0</v>
      </c>
      <c r="G1447" s="13">
        <v>0</v>
      </c>
      <c r="H1447" s="12">
        <v>0.78</v>
      </c>
      <c r="I1447" s="13">
        <v>0</v>
      </c>
      <c r="J1447" s="14">
        <v>0</v>
      </c>
      <c r="K1447" s="16">
        <v>0.35</v>
      </c>
    </row>
    <row r="1448" spans="1:11" ht="14.15" customHeight="1" x14ac:dyDescent="0.3">
      <c r="A1448" s="48">
        <v>720</v>
      </c>
      <c r="B1448" s="48" t="s">
        <v>148</v>
      </c>
      <c r="C1448" s="48" t="s">
        <v>112</v>
      </c>
      <c r="D1448" s="11">
        <v>1988</v>
      </c>
      <c r="E1448" s="12">
        <v>0.37</v>
      </c>
      <c r="F1448" s="12">
        <v>0</v>
      </c>
      <c r="G1448" s="13">
        <v>0</v>
      </c>
      <c r="H1448" s="12">
        <v>0</v>
      </c>
      <c r="I1448" s="13">
        <v>0</v>
      </c>
      <c r="J1448" s="14">
        <v>0</v>
      </c>
      <c r="K1448" s="16">
        <v>0.37</v>
      </c>
    </row>
    <row r="1449" spans="1:11" ht="15" customHeight="1" x14ac:dyDescent="0.3">
      <c r="A1449" s="48">
        <v>720</v>
      </c>
      <c r="B1449" s="48" t="s">
        <v>148</v>
      </c>
      <c r="C1449" s="48" t="s">
        <v>112</v>
      </c>
      <c r="D1449" s="11">
        <v>1989</v>
      </c>
      <c r="E1449" s="12">
        <v>0.36</v>
      </c>
      <c r="F1449" s="12">
        <v>0</v>
      </c>
      <c r="G1449" s="13">
        <v>0</v>
      </c>
      <c r="H1449" s="12">
        <v>0</v>
      </c>
      <c r="I1449" s="13">
        <v>0</v>
      </c>
      <c r="J1449" s="14">
        <v>0</v>
      </c>
      <c r="K1449" s="16">
        <v>0.36</v>
      </c>
    </row>
    <row r="1450" spans="1:11" ht="14.15" customHeight="1" x14ac:dyDescent="0.3">
      <c r="A1450" s="48">
        <v>720</v>
      </c>
      <c r="B1450" s="48" t="s">
        <v>148</v>
      </c>
      <c r="C1450" s="48" t="s">
        <v>112</v>
      </c>
      <c r="D1450" s="11">
        <v>1990</v>
      </c>
      <c r="E1450" s="12">
        <v>0.35</v>
      </c>
      <c r="F1450" s="12">
        <v>0</v>
      </c>
      <c r="G1450" s="13">
        <v>0</v>
      </c>
      <c r="H1450" s="12">
        <v>0</v>
      </c>
      <c r="I1450" s="13">
        <v>0</v>
      </c>
      <c r="J1450" s="14">
        <v>0</v>
      </c>
      <c r="K1450" s="16">
        <v>0.35</v>
      </c>
    </row>
    <row r="1451" spans="1:11" ht="15" customHeight="1" x14ac:dyDescent="0.3">
      <c r="A1451" s="48">
        <v>720</v>
      </c>
      <c r="B1451" s="48" t="s">
        <v>148</v>
      </c>
      <c r="C1451" s="48" t="s">
        <v>112</v>
      </c>
      <c r="D1451" s="11">
        <v>1991</v>
      </c>
      <c r="E1451" s="12">
        <v>0.3</v>
      </c>
      <c r="F1451" s="12">
        <v>0</v>
      </c>
      <c r="G1451" s="13">
        <v>0</v>
      </c>
      <c r="H1451" s="12">
        <v>0</v>
      </c>
      <c r="I1451" s="13">
        <v>0</v>
      </c>
      <c r="J1451" s="14">
        <v>0</v>
      </c>
      <c r="K1451" s="16">
        <v>0.3</v>
      </c>
    </row>
    <row r="1452" spans="1:11" ht="14.15" customHeight="1" x14ac:dyDescent="0.3">
      <c r="A1452" s="48">
        <v>720</v>
      </c>
      <c r="B1452" s="48" t="s">
        <v>148</v>
      </c>
      <c r="C1452" s="48" t="s">
        <v>112</v>
      </c>
      <c r="D1452" s="11">
        <v>1992</v>
      </c>
      <c r="E1452" s="12">
        <v>0.27</v>
      </c>
      <c r="F1452" s="12">
        <v>0</v>
      </c>
      <c r="G1452" s="13">
        <v>0</v>
      </c>
      <c r="H1452" s="12">
        <v>0</v>
      </c>
      <c r="I1452" s="13">
        <v>0</v>
      </c>
      <c r="J1452" s="14">
        <v>0</v>
      </c>
      <c r="K1452" s="16">
        <v>0.27</v>
      </c>
    </row>
    <row r="1453" spans="1:11" ht="15" customHeight="1" x14ac:dyDescent="0.3">
      <c r="A1453" s="48">
        <v>720</v>
      </c>
      <c r="B1453" s="48" t="s">
        <v>148</v>
      </c>
      <c r="C1453" s="48" t="s">
        <v>112</v>
      </c>
      <c r="D1453" s="11">
        <v>1993</v>
      </c>
      <c r="E1453" s="12">
        <v>0.23</v>
      </c>
      <c r="F1453" s="12">
        <v>0</v>
      </c>
      <c r="G1453" s="13">
        <v>0</v>
      </c>
      <c r="H1453" s="12">
        <v>0</v>
      </c>
      <c r="I1453" s="13">
        <v>0</v>
      </c>
      <c r="J1453" s="14">
        <v>0</v>
      </c>
      <c r="K1453" s="16">
        <v>0.23</v>
      </c>
    </row>
    <row r="1454" spans="1:11" ht="15" customHeight="1" x14ac:dyDescent="0.3">
      <c r="A1454" s="48">
        <v>720</v>
      </c>
      <c r="B1454" s="48" t="s">
        <v>148</v>
      </c>
      <c r="C1454" s="48" t="s">
        <v>112</v>
      </c>
      <c r="D1454" s="11">
        <v>1994</v>
      </c>
      <c r="E1454" s="12">
        <v>0</v>
      </c>
      <c r="F1454" s="12">
        <v>0</v>
      </c>
      <c r="G1454" s="13">
        <v>0</v>
      </c>
      <c r="H1454" s="12">
        <v>0</v>
      </c>
      <c r="I1454" s="13">
        <v>0</v>
      </c>
      <c r="J1454" s="14">
        <v>0</v>
      </c>
      <c r="K1454" s="16">
        <v>0</v>
      </c>
    </row>
    <row r="1455" spans="1:11" ht="14.15" customHeight="1" x14ac:dyDescent="0.3">
      <c r="A1455" s="48">
        <v>720</v>
      </c>
      <c r="B1455" s="48" t="s">
        <v>148</v>
      </c>
      <c r="C1455" s="48" t="s">
        <v>112</v>
      </c>
      <c r="D1455" s="11">
        <v>1995</v>
      </c>
      <c r="E1455" s="12">
        <v>0.34</v>
      </c>
      <c r="F1455" s="12">
        <v>0</v>
      </c>
      <c r="G1455" s="13">
        <v>0</v>
      </c>
      <c r="H1455" s="12">
        <v>0</v>
      </c>
      <c r="I1455" s="13">
        <v>0</v>
      </c>
      <c r="J1455" s="14">
        <v>0</v>
      </c>
      <c r="K1455" s="16">
        <v>0.34</v>
      </c>
    </row>
    <row r="1456" spans="1:11" ht="15" customHeight="1" x14ac:dyDescent="0.3">
      <c r="A1456" s="48">
        <v>720</v>
      </c>
      <c r="B1456" s="48" t="s">
        <v>148</v>
      </c>
      <c r="C1456" s="48" t="s">
        <v>112</v>
      </c>
      <c r="D1456" s="11">
        <v>1996</v>
      </c>
      <c r="E1456" s="12">
        <v>0.36</v>
      </c>
      <c r="F1456" s="12">
        <v>0</v>
      </c>
      <c r="G1456" s="13">
        <v>0</v>
      </c>
      <c r="H1456" s="12">
        <v>0</v>
      </c>
      <c r="I1456" s="13">
        <v>0</v>
      </c>
      <c r="J1456" s="14">
        <v>0</v>
      </c>
      <c r="K1456" s="16">
        <v>0.36</v>
      </c>
    </row>
    <row r="1457" spans="1:11" ht="14.15" customHeight="1" x14ac:dyDescent="0.3">
      <c r="A1457" s="48">
        <v>720</v>
      </c>
      <c r="B1457" s="48" t="s">
        <v>148</v>
      </c>
      <c r="C1457" s="48" t="s">
        <v>112</v>
      </c>
      <c r="D1457" s="11">
        <v>1997</v>
      </c>
      <c r="E1457" s="12">
        <v>0.32</v>
      </c>
      <c r="F1457" s="12">
        <v>0</v>
      </c>
      <c r="G1457" s="13">
        <v>0</v>
      </c>
      <c r="H1457" s="12">
        <v>0</v>
      </c>
      <c r="I1457" s="13">
        <v>0</v>
      </c>
      <c r="J1457" s="14">
        <v>0</v>
      </c>
      <c r="K1457" s="16">
        <v>0.32</v>
      </c>
    </row>
    <row r="1458" spans="1:11" ht="15" customHeight="1" x14ac:dyDescent="0.3">
      <c r="A1458" s="48">
        <v>720</v>
      </c>
      <c r="B1458" s="48" t="s">
        <v>148</v>
      </c>
      <c r="C1458" s="48" t="s">
        <v>112</v>
      </c>
      <c r="D1458" s="11">
        <v>1999</v>
      </c>
      <c r="E1458" s="12">
        <v>4.45</v>
      </c>
      <c r="F1458" s="12">
        <v>0</v>
      </c>
      <c r="G1458" s="13">
        <v>0</v>
      </c>
      <c r="H1458" s="12">
        <v>0</v>
      </c>
      <c r="I1458" s="13">
        <v>0</v>
      </c>
      <c r="J1458" s="14">
        <v>0</v>
      </c>
      <c r="K1458" s="16">
        <v>4.45</v>
      </c>
    </row>
    <row r="1459" spans="1:11" ht="14.15" customHeight="1" x14ac:dyDescent="0.3">
      <c r="A1459" s="48">
        <v>720</v>
      </c>
      <c r="B1459" s="48" t="s">
        <v>148</v>
      </c>
      <c r="C1459" s="48" t="s">
        <v>112</v>
      </c>
      <c r="D1459" s="11">
        <v>2000</v>
      </c>
      <c r="E1459" s="12">
        <v>13.98</v>
      </c>
      <c r="F1459" s="12">
        <v>0</v>
      </c>
      <c r="G1459" s="13">
        <v>0</v>
      </c>
      <c r="H1459" s="12">
        <v>0</v>
      </c>
      <c r="I1459" s="13">
        <v>0</v>
      </c>
      <c r="J1459" s="14">
        <v>0</v>
      </c>
      <c r="K1459" s="16">
        <v>13.98</v>
      </c>
    </row>
    <row r="1460" spans="1:11" ht="15" customHeight="1" x14ac:dyDescent="0.3">
      <c r="A1460" s="48">
        <v>720</v>
      </c>
      <c r="B1460" s="48" t="s">
        <v>148</v>
      </c>
      <c r="C1460" s="48" t="s">
        <v>112</v>
      </c>
      <c r="D1460" s="11">
        <v>2001</v>
      </c>
      <c r="E1460" s="12">
        <v>8.6199999999999992</v>
      </c>
      <c r="F1460" s="12">
        <v>0</v>
      </c>
      <c r="G1460" s="13">
        <v>0</v>
      </c>
      <c r="H1460" s="12">
        <v>0</v>
      </c>
      <c r="I1460" s="13">
        <v>0</v>
      </c>
      <c r="J1460" s="14">
        <v>0</v>
      </c>
      <c r="K1460" s="16">
        <v>8.6199999999999992</v>
      </c>
    </row>
    <row r="1461" spans="1:11" ht="15" customHeight="1" x14ac:dyDescent="0.3">
      <c r="A1461" s="48">
        <v>720</v>
      </c>
      <c r="B1461" s="48" t="s">
        <v>148</v>
      </c>
      <c r="C1461" s="48" t="s">
        <v>112</v>
      </c>
      <c r="D1461" s="11">
        <v>2002</v>
      </c>
      <c r="E1461" s="12">
        <v>4.5599999999999996</v>
      </c>
      <c r="F1461" s="12">
        <v>0</v>
      </c>
      <c r="G1461" s="13">
        <v>0</v>
      </c>
      <c r="H1461" s="12">
        <v>0</v>
      </c>
      <c r="I1461" s="13">
        <v>0</v>
      </c>
      <c r="J1461" s="14">
        <v>0</v>
      </c>
      <c r="K1461" s="16">
        <v>4.5599999999999996</v>
      </c>
    </row>
    <row r="1462" spans="1:11" ht="14.15" customHeight="1" x14ac:dyDescent="0.3">
      <c r="A1462" s="48">
        <v>720</v>
      </c>
      <c r="B1462" s="48" t="s">
        <v>148</v>
      </c>
      <c r="C1462" s="48" t="s">
        <v>112</v>
      </c>
      <c r="D1462" s="11">
        <v>2003</v>
      </c>
      <c r="E1462" s="12">
        <v>4.21</v>
      </c>
      <c r="F1462" s="12">
        <v>0</v>
      </c>
      <c r="G1462" s="13">
        <v>0</v>
      </c>
      <c r="H1462" s="12">
        <v>0</v>
      </c>
      <c r="I1462" s="13">
        <v>0</v>
      </c>
      <c r="J1462" s="14">
        <v>0.6</v>
      </c>
      <c r="K1462" s="16">
        <v>3.61</v>
      </c>
    </row>
    <row r="1463" spans="1:11" ht="15" customHeight="1" x14ac:dyDescent="0.3">
      <c r="A1463" s="48">
        <v>720</v>
      </c>
      <c r="B1463" s="48" t="s">
        <v>148</v>
      </c>
      <c r="C1463" s="48" t="s">
        <v>112</v>
      </c>
      <c r="D1463" s="11">
        <v>2004</v>
      </c>
      <c r="E1463" s="12">
        <v>8.43</v>
      </c>
      <c r="F1463" s="12">
        <v>0</v>
      </c>
      <c r="G1463" s="13">
        <v>0</v>
      </c>
      <c r="H1463" s="12">
        <v>0.15</v>
      </c>
      <c r="I1463" s="13">
        <v>0</v>
      </c>
      <c r="J1463" s="14">
        <v>1.27</v>
      </c>
      <c r="K1463" s="16">
        <v>7.01</v>
      </c>
    </row>
    <row r="1464" spans="1:11" ht="14.15" customHeight="1" x14ac:dyDescent="0.3">
      <c r="A1464" s="48">
        <v>720</v>
      </c>
      <c r="B1464" s="48" t="s">
        <v>148</v>
      </c>
      <c r="C1464" s="48" t="s">
        <v>112</v>
      </c>
      <c r="D1464" s="11">
        <v>2005</v>
      </c>
      <c r="E1464" s="12">
        <v>10.53</v>
      </c>
      <c r="F1464" s="12">
        <v>0</v>
      </c>
      <c r="G1464" s="13">
        <v>0</v>
      </c>
      <c r="H1464" s="12">
        <v>0.24</v>
      </c>
      <c r="I1464" s="13">
        <v>0</v>
      </c>
      <c r="J1464" s="14">
        <v>1.19</v>
      </c>
      <c r="K1464" s="16">
        <v>9.1</v>
      </c>
    </row>
    <row r="1465" spans="1:11" ht="15" customHeight="1" x14ac:dyDescent="0.3">
      <c r="A1465" s="48">
        <v>720</v>
      </c>
      <c r="B1465" s="48" t="s">
        <v>148</v>
      </c>
      <c r="C1465" s="48" t="s">
        <v>112</v>
      </c>
      <c r="D1465" s="11">
        <v>2006</v>
      </c>
      <c r="E1465" s="12">
        <v>12.34</v>
      </c>
      <c r="F1465" s="12">
        <v>0</v>
      </c>
      <c r="G1465" s="13">
        <v>0</v>
      </c>
      <c r="H1465" s="12">
        <v>0.97</v>
      </c>
      <c r="I1465" s="13">
        <v>0</v>
      </c>
      <c r="J1465" s="14">
        <v>1.41</v>
      </c>
      <c r="K1465" s="16">
        <v>9.9600000000000009</v>
      </c>
    </row>
    <row r="1466" spans="1:11" ht="14.15" customHeight="1" x14ac:dyDescent="0.3">
      <c r="A1466" s="48">
        <v>720</v>
      </c>
      <c r="B1466" s="48" t="s">
        <v>148</v>
      </c>
      <c r="C1466" s="48" t="s">
        <v>112</v>
      </c>
      <c r="D1466" s="11">
        <v>2007</v>
      </c>
      <c r="E1466" s="12">
        <v>28.19</v>
      </c>
      <c r="F1466" s="12">
        <v>0</v>
      </c>
      <c r="G1466" s="13">
        <v>0</v>
      </c>
      <c r="H1466" s="12">
        <v>0.94</v>
      </c>
      <c r="I1466" s="13">
        <v>0</v>
      </c>
      <c r="J1466" s="14">
        <v>2.74</v>
      </c>
      <c r="K1466" s="16">
        <v>24.51</v>
      </c>
    </row>
    <row r="1467" spans="1:11" ht="15" customHeight="1" x14ac:dyDescent="0.3">
      <c r="A1467" s="48">
        <v>720</v>
      </c>
      <c r="B1467" s="48" t="s">
        <v>148</v>
      </c>
      <c r="C1467" s="48" t="s">
        <v>112</v>
      </c>
      <c r="D1467" s="11">
        <v>2008</v>
      </c>
      <c r="E1467" s="12">
        <v>55.59</v>
      </c>
      <c r="F1467" s="12">
        <v>0</v>
      </c>
      <c r="G1467" s="13">
        <v>0</v>
      </c>
      <c r="H1467" s="12">
        <v>7.33</v>
      </c>
      <c r="I1467" s="13">
        <v>0</v>
      </c>
      <c r="J1467" s="14">
        <v>11.19</v>
      </c>
      <c r="K1467" s="16">
        <v>37.07</v>
      </c>
    </row>
    <row r="1468" spans="1:11" ht="14.15" customHeight="1" x14ac:dyDescent="0.3">
      <c r="A1468" s="48">
        <v>720</v>
      </c>
      <c r="B1468" s="48" t="s">
        <v>148</v>
      </c>
      <c r="C1468" s="48" t="s">
        <v>112</v>
      </c>
      <c r="D1468" s="11">
        <v>2009</v>
      </c>
      <c r="E1468" s="12">
        <v>190.33</v>
      </c>
      <c r="F1468" s="12">
        <v>0</v>
      </c>
      <c r="G1468" s="13">
        <v>0</v>
      </c>
      <c r="H1468" s="12">
        <v>13.02</v>
      </c>
      <c r="I1468" s="13">
        <v>0</v>
      </c>
      <c r="J1468" s="14">
        <v>31.34</v>
      </c>
      <c r="K1468" s="16">
        <v>145.97</v>
      </c>
    </row>
    <row r="1469" spans="1:11" ht="15" customHeight="1" x14ac:dyDescent="0.3">
      <c r="A1469" s="48">
        <v>720</v>
      </c>
      <c r="B1469" s="48" t="s">
        <v>148</v>
      </c>
      <c r="C1469" s="48" t="s">
        <v>112</v>
      </c>
      <c r="D1469" s="11">
        <v>2010</v>
      </c>
      <c r="E1469" s="12">
        <v>116.02</v>
      </c>
      <c r="F1469" s="12">
        <v>0</v>
      </c>
      <c r="G1469" s="13">
        <v>0</v>
      </c>
      <c r="H1469" s="12">
        <v>10.39</v>
      </c>
      <c r="I1469" s="13">
        <v>0</v>
      </c>
      <c r="J1469" s="14">
        <v>2.7</v>
      </c>
      <c r="K1469" s="16">
        <v>102.93</v>
      </c>
    </row>
    <row r="1470" spans="1:11" ht="15" customHeight="1" x14ac:dyDescent="0.3">
      <c r="A1470" s="48">
        <v>720</v>
      </c>
      <c r="B1470" s="48" t="s">
        <v>148</v>
      </c>
      <c r="C1470" s="48" t="s">
        <v>112</v>
      </c>
      <c r="D1470" s="11">
        <v>2011</v>
      </c>
      <c r="E1470" s="12">
        <v>333.08</v>
      </c>
      <c r="F1470" s="12">
        <v>0</v>
      </c>
      <c r="G1470" s="13">
        <v>0</v>
      </c>
      <c r="H1470" s="12">
        <v>15.26</v>
      </c>
      <c r="I1470" s="13">
        <v>0</v>
      </c>
      <c r="J1470" s="14">
        <v>3.04</v>
      </c>
      <c r="K1470" s="16">
        <v>314.77999999999997</v>
      </c>
    </row>
    <row r="1471" spans="1:11" ht="14.15" customHeight="1" x14ac:dyDescent="0.3">
      <c r="A1471" s="48">
        <v>720</v>
      </c>
      <c r="B1471" s="48" t="s">
        <v>148</v>
      </c>
      <c r="C1471" s="48" t="s">
        <v>112</v>
      </c>
      <c r="D1471" s="11">
        <v>2012</v>
      </c>
      <c r="E1471" s="12">
        <v>162.6</v>
      </c>
      <c r="F1471" s="12">
        <v>0</v>
      </c>
      <c r="G1471" s="13">
        <v>0</v>
      </c>
      <c r="H1471" s="12">
        <v>0.04</v>
      </c>
      <c r="I1471" s="13">
        <v>0</v>
      </c>
      <c r="J1471" s="14">
        <v>2.76</v>
      </c>
      <c r="K1471" s="16">
        <v>159.80000000000001</v>
      </c>
    </row>
    <row r="1472" spans="1:11" ht="15" customHeight="1" x14ac:dyDescent="0.3">
      <c r="A1472" s="48">
        <v>720</v>
      </c>
      <c r="B1472" s="48" t="s">
        <v>148</v>
      </c>
      <c r="C1472" s="48" t="s">
        <v>112</v>
      </c>
      <c r="D1472" s="11">
        <v>2013</v>
      </c>
      <c r="E1472" s="12">
        <v>171.96</v>
      </c>
      <c r="F1472" s="12">
        <v>0</v>
      </c>
      <c r="G1472" s="13">
        <v>0</v>
      </c>
      <c r="H1472" s="12">
        <v>0.06</v>
      </c>
      <c r="I1472" s="13">
        <v>0</v>
      </c>
      <c r="J1472" s="14">
        <v>2.61</v>
      </c>
      <c r="K1472" s="16">
        <v>169.29</v>
      </c>
    </row>
    <row r="1473" spans="1:11" ht="14.15" customHeight="1" x14ac:dyDescent="0.3">
      <c r="A1473" s="48">
        <v>720</v>
      </c>
      <c r="B1473" s="48" t="s">
        <v>148</v>
      </c>
      <c r="C1473" s="48" t="s">
        <v>112</v>
      </c>
      <c r="D1473" s="11">
        <v>2014</v>
      </c>
      <c r="E1473" s="12">
        <v>205.75</v>
      </c>
      <c r="F1473" s="12">
        <v>0</v>
      </c>
      <c r="G1473" s="13">
        <v>0</v>
      </c>
      <c r="H1473" s="12">
        <v>18.93</v>
      </c>
      <c r="I1473" s="13">
        <v>0</v>
      </c>
      <c r="J1473" s="14">
        <v>2.1800000000000002</v>
      </c>
      <c r="K1473" s="16">
        <v>184.64</v>
      </c>
    </row>
    <row r="1474" spans="1:11" ht="15" customHeight="1" x14ac:dyDescent="0.3">
      <c r="A1474" s="48">
        <v>720</v>
      </c>
      <c r="B1474" s="48" t="s">
        <v>148</v>
      </c>
      <c r="C1474" s="48" t="s">
        <v>112</v>
      </c>
      <c r="D1474" s="11">
        <v>2015</v>
      </c>
      <c r="E1474" s="12">
        <v>187.19</v>
      </c>
      <c r="F1474" s="12">
        <v>0</v>
      </c>
      <c r="G1474" s="13">
        <v>0</v>
      </c>
      <c r="H1474" s="12">
        <v>26.35</v>
      </c>
      <c r="I1474" s="13">
        <v>0</v>
      </c>
      <c r="J1474" s="14">
        <v>4.4800000000000004</v>
      </c>
      <c r="K1474" s="16">
        <v>156.36000000000001</v>
      </c>
    </row>
    <row r="1475" spans="1:11" ht="14.15" customHeight="1" x14ac:dyDescent="0.3">
      <c r="A1475" s="48">
        <v>720</v>
      </c>
      <c r="B1475" s="48" t="s">
        <v>148</v>
      </c>
      <c r="C1475" s="48" t="s">
        <v>112</v>
      </c>
      <c r="D1475" s="11">
        <v>2016</v>
      </c>
      <c r="E1475" s="12">
        <v>310.77999999999997</v>
      </c>
      <c r="F1475" s="12">
        <v>0</v>
      </c>
      <c r="G1475" s="13">
        <v>0</v>
      </c>
      <c r="H1475" s="12">
        <v>26.75</v>
      </c>
      <c r="I1475" s="13">
        <v>0</v>
      </c>
      <c r="J1475" s="14">
        <v>79.45</v>
      </c>
      <c r="K1475" s="16">
        <v>204.58</v>
      </c>
    </row>
    <row r="1476" spans="1:11" ht="15" customHeight="1" x14ac:dyDescent="0.3">
      <c r="A1476" s="48">
        <v>720</v>
      </c>
      <c r="B1476" s="48" t="s">
        <v>148</v>
      </c>
      <c r="C1476" s="48" t="s">
        <v>112</v>
      </c>
      <c r="D1476" s="11">
        <v>2017</v>
      </c>
      <c r="E1476" s="12">
        <v>280.32</v>
      </c>
      <c r="F1476" s="12">
        <v>0</v>
      </c>
      <c r="G1476" s="13">
        <v>0</v>
      </c>
      <c r="H1476" s="12">
        <v>21.96</v>
      </c>
      <c r="I1476" s="13">
        <v>0</v>
      </c>
      <c r="J1476" s="14">
        <v>4.88</v>
      </c>
      <c r="K1476" s="16">
        <v>253.48</v>
      </c>
    </row>
    <row r="1477" spans="1:11" ht="13.5" customHeight="1" x14ac:dyDescent="0.3">
      <c r="A1477" s="48">
        <v>720</v>
      </c>
      <c r="B1477" s="48" t="s">
        <v>148</v>
      </c>
      <c r="C1477" s="48" t="s">
        <v>112</v>
      </c>
      <c r="D1477" s="11">
        <v>2018</v>
      </c>
      <c r="E1477" s="12">
        <v>697.4</v>
      </c>
      <c r="F1477" s="12">
        <v>0</v>
      </c>
      <c r="G1477" s="13">
        <v>0</v>
      </c>
      <c r="H1477" s="12">
        <v>46.69</v>
      </c>
      <c r="I1477" s="13">
        <v>0</v>
      </c>
      <c r="J1477" s="14">
        <v>189.47</v>
      </c>
      <c r="K1477" s="16">
        <v>461.24</v>
      </c>
    </row>
    <row r="1478" spans="1:11" ht="13.5" customHeight="1" x14ac:dyDescent="0.3">
      <c r="A1478" s="48">
        <v>720</v>
      </c>
      <c r="B1478" s="48" t="s">
        <v>148</v>
      </c>
      <c r="C1478" s="48" t="s">
        <v>112</v>
      </c>
      <c r="D1478" s="11">
        <v>2019</v>
      </c>
      <c r="E1478" s="17">
        <v>1189.55</v>
      </c>
      <c r="F1478" s="12">
        <v>0</v>
      </c>
      <c r="G1478" s="21">
        <v>-111.01</v>
      </c>
      <c r="H1478" s="12">
        <v>154.25</v>
      </c>
      <c r="I1478" s="21">
        <v>-0.4</v>
      </c>
      <c r="J1478" s="14">
        <v>54.22</v>
      </c>
      <c r="K1478" s="16">
        <v>870.47</v>
      </c>
    </row>
    <row r="1479" spans="1:11" ht="14.15" customHeight="1" x14ac:dyDescent="0.3">
      <c r="A1479" s="48">
        <v>720</v>
      </c>
      <c r="B1479" s="48" t="s">
        <v>148</v>
      </c>
      <c r="C1479" s="48" t="s">
        <v>112</v>
      </c>
      <c r="D1479" s="11">
        <v>2020</v>
      </c>
      <c r="E1479" s="17">
        <v>2074.42</v>
      </c>
      <c r="F1479" s="12">
        <v>0</v>
      </c>
      <c r="G1479" s="21">
        <v>-477.19</v>
      </c>
      <c r="H1479" s="12">
        <v>135.99</v>
      </c>
      <c r="I1479" s="13">
        <v>1.1000000000000001</v>
      </c>
      <c r="J1479" s="14">
        <v>34.68</v>
      </c>
      <c r="K1479" s="18">
        <v>1425.46</v>
      </c>
    </row>
    <row r="1480" spans="1:11" ht="15" customHeight="1" x14ac:dyDescent="0.3">
      <c r="A1480" s="48">
        <v>720</v>
      </c>
      <c r="B1480" s="48" t="s">
        <v>148</v>
      </c>
      <c r="C1480" s="48" t="s">
        <v>112</v>
      </c>
      <c r="D1480" s="11">
        <v>2021</v>
      </c>
      <c r="E1480" s="17">
        <v>5778.2</v>
      </c>
      <c r="F1480" s="12">
        <v>0</v>
      </c>
      <c r="G1480" s="21">
        <v>-969.12</v>
      </c>
      <c r="H1480" s="17">
        <v>2265.48</v>
      </c>
      <c r="I1480" s="21">
        <v>-10.41</v>
      </c>
      <c r="J1480" s="14">
        <v>42.54</v>
      </c>
      <c r="K1480" s="18">
        <v>2511.4699999999998</v>
      </c>
    </row>
    <row r="1481" spans="1:11" ht="15" customHeight="1" x14ac:dyDescent="0.3">
      <c r="A1481" s="48">
        <v>720</v>
      </c>
      <c r="B1481" s="48" t="s">
        <v>148</v>
      </c>
      <c r="C1481" s="48" t="s">
        <v>112</v>
      </c>
      <c r="D1481" s="11">
        <v>2022</v>
      </c>
      <c r="E1481" s="17">
        <v>13646.37</v>
      </c>
      <c r="F1481" s="12">
        <v>0</v>
      </c>
      <c r="G1481" s="21">
        <v>-686.23</v>
      </c>
      <c r="H1481" s="17">
        <v>5706.73</v>
      </c>
      <c r="I1481" s="13">
        <v>0.31</v>
      </c>
      <c r="J1481" s="14">
        <v>28.73</v>
      </c>
      <c r="K1481" s="18">
        <v>7224.37</v>
      </c>
    </row>
    <row r="1482" spans="1:11" ht="14.15" customHeight="1" x14ac:dyDescent="0.3">
      <c r="A1482" s="48">
        <v>720</v>
      </c>
      <c r="B1482" s="48" t="s">
        <v>148</v>
      </c>
      <c r="C1482" s="48" t="s">
        <v>112</v>
      </c>
      <c r="D1482" s="11">
        <v>2023</v>
      </c>
      <c r="E1482" s="17">
        <v>24753.3</v>
      </c>
      <c r="F1482" s="12">
        <v>30.26</v>
      </c>
      <c r="G1482" s="20">
        <v>-1056.8900000000001</v>
      </c>
      <c r="H1482" s="17">
        <v>8339.18</v>
      </c>
      <c r="I1482" s="13">
        <v>0.37</v>
      </c>
      <c r="J1482" s="14">
        <v>29.68</v>
      </c>
      <c r="K1482" s="18">
        <v>15357.44</v>
      </c>
    </row>
    <row r="1483" spans="1:11" ht="15" customHeight="1" x14ac:dyDescent="0.3">
      <c r="A1483" s="48">
        <v>720</v>
      </c>
      <c r="B1483" s="48" t="s">
        <v>148</v>
      </c>
      <c r="C1483" s="48" t="s">
        <v>112</v>
      </c>
      <c r="D1483" s="11">
        <v>2024</v>
      </c>
      <c r="E1483" s="17">
        <v>82374.64</v>
      </c>
      <c r="F1483" s="12">
        <v>0</v>
      </c>
      <c r="G1483" s="20">
        <v>-5978.89</v>
      </c>
      <c r="H1483" s="17">
        <v>49936.52</v>
      </c>
      <c r="I1483" s="21">
        <v>-37.92</v>
      </c>
      <c r="J1483" s="14">
        <v>35.75</v>
      </c>
      <c r="K1483" s="18">
        <v>26461.4</v>
      </c>
    </row>
    <row r="1484" spans="1:11" ht="14.15" customHeight="1" x14ac:dyDescent="0.3">
      <c r="A1484" s="48">
        <v>720</v>
      </c>
      <c r="B1484" s="48" t="s">
        <v>148</v>
      </c>
      <c r="C1484" s="48" t="s">
        <v>112</v>
      </c>
      <c r="D1484" s="11">
        <v>2025</v>
      </c>
      <c r="E1484" s="17">
        <v>6909813.2599999998</v>
      </c>
      <c r="F1484" s="17">
        <v>2254.94</v>
      </c>
      <c r="G1484" s="20">
        <v>-7438.26</v>
      </c>
      <c r="H1484" s="17">
        <v>6653449.96</v>
      </c>
      <c r="I1484" s="49">
        <v>176559.21</v>
      </c>
      <c r="J1484" s="14">
        <v>33.549999999999997</v>
      </c>
      <c r="K1484" s="18">
        <v>74587.22</v>
      </c>
    </row>
    <row r="1485" spans="1:11" ht="15" customHeight="1" x14ac:dyDescent="0.3">
      <c r="A1485" s="48">
        <v>722</v>
      </c>
      <c r="B1485" s="48" t="s">
        <v>149</v>
      </c>
      <c r="C1485" s="48" t="s">
        <v>112</v>
      </c>
      <c r="D1485" s="11">
        <v>1983</v>
      </c>
      <c r="E1485" s="12">
        <v>0.42</v>
      </c>
      <c r="F1485" s="12">
        <v>0</v>
      </c>
      <c r="G1485" s="13">
        <v>0</v>
      </c>
      <c r="H1485" s="12">
        <v>0.42</v>
      </c>
      <c r="I1485" s="13">
        <v>0</v>
      </c>
      <c r="J1485" s="14">
        <v>0</v>
      </c>
      <c r="K1485" s="16">
        <v>0</v>
      </c>
    </row>
    <row r="1486" spans="1:11" ht="15" customHeight="1" x14ac:dyDescent="0.3">
      <c r="A1486" s="48">
        <v>722</v>
      </c>
      <c r="B1486" s="48" t="s">
        <v>149</v>
      </c>
      <c r="C1486" s="48" t="s">
        <v>112</v>
      </c>
      <c r="D1486" s="11">
        <v>1984</v>
      </c>
      <c r="E1486" s="12">
        <v>1.78</v>
      </c>
      <c r="F1486" s="12">
        <v>0</v>
      </c>
      <c r="G1486" s="13">
        <v>0</v>
      </c>
      <c r="H1486" s="12">
        <v>1.78</v>
      </c>
      <c r="I1486" s="13">
        <v>0</v>
      </c>
      <c r="J1486" s="14">
        <v>0</v>
      </c>
      <c r="K1486" s="16">
        <v>0</v>
      </c>
    </row>
    <row r="1487" spans="1:11" ht="15" customHeight="1" x14ac:dyDescent="0.3">
      <c r="A1487" s="48">
        <v>722</v>
      </c>
      <c r="B1487" s="48" t="s">
        <v>149</v>
      </c>
      <c r="C1487" s="48" t="s">
        <v>112</v>
      </c>
      <c r="D1487" s="11">
        <v>1985</v>
      </c>
      <c r="E1487" s="12">
        <v>2.4700000000000002</v>
      </c>
      <c r="F1487" s="12">
        <v>0</v>
      </c>
      <c r="G1487" s="13">
        <v>0</v>
      </c>
      <c r="H1487" s="12">
        <v>1.92</v>
      </c>
      <c r="I1487" s="13">
        <v>0</v>
      </c>
      <c r="J1487" s="14">
        <v>0</v>
      </c>
      <c r="K1487" s="16">
        <v>0.55000000000000004</v>
      </c>
    </row>
    <row r="1488" spans="1:11" ht="14.15" customHeight="1" x14ac:dyDescent="0.3">
      <c r="A1488" s="48">
        <v>722</v>
      </c>
      <c r="B1488" s="48" t="s">
        <v>149</v>
      </c>
      <c r="C1488" s="48" t="s">
        <v>112</v>
      </c>
      <c r="D1488" s="11">
        <v>1986</v>
      </c>
      <c r="E1488" s="12">
        <v>2.76</v>
      </c>
      <c r="F1488" s="12">
        <v>0</v>
      </c>
      <c r="G1488" s="13">
        <v>0</v>
      </c>
      <c r="H1488" s="12">
        <v>1.98</v>
      </c>
      <c r="I1488" s="13">
        <v>0</v>
      </c>
      <c r="J1488" s="14">
        <v>0</v>
      </c>
      <c r="K1488" s="16">
        <v>0.78</v>
      </c>
    </row>
    <row r="1489" spans="1:11" ht="15" customHeight="1" x14ac:dyDescent="0.3">
      <c r="A1489" s="48">
        <v>722</v>
      </c>
      <c r="B1489" s="48" t="s">
        <v>149</v>
      </c>
      <c r="C1489" s="48" t="s">
        <v>112</v>
      </c>
      <c r="D1489" s="11">
        <v>1987</v>
      </c>
      <c r="E1489" s="12">
        <v>3.49</v>
      </c>
      <c r="F1489" s="12">
        <v>0</v>
      </c>
      <c r="G1489" s="13">
        <v>0</v>
      </c>
      <c r="H1489" s="12">
        <v>2.41</v>
      </c>
      <c r="I1489" s="13">
        <v>0</v>
      </c>
      <c r="J1489" s="14">
        <v>0</v>
      </c>
      <c r="K1489" s="16">
        <v>1.08</v>
      </c>
    </row>
    <row r="1490" spans="1:11" ht="14.15" customHeight="1" x14ac:dyDescent="0.3">
      <c r="A1490" s="48">
        <v>722</v>
      </c>
      <c r="B1490" s="48" t="s">
        <v>149</v>
      </c>
      <c r="C1490" s="48" t="s">
        <v>112</v>
      </c>
      <c r="D1490" s="11">
        <v>1988</v>
      </c>
      <c r="E1490" s="12">
        <v>1.1499999999999999</v>
      </c>
      <c r="F1490" s="12">
        <v>0</v>
      </c>
      <c r="G1490" s="13">
        <v>0</v>
      </c>
      <c r="H1490" s="12">
        <v>0</v>
      </c>
      <c r="I1490" s="13">
        <v>0</v>
      </c>
      <c r="J1490" s="14">
        <v>0</v>
      </c>
      <c r="K1490" s="16">
        <v>1.1499999999999999</v>
      </c>
    </row>
    <row r="1491" spans="1:11" ht="15" customHeight="1" x14ac:dyDescent="0.3">
      <c r="A1491" s="48">
        <v>722</v>
      </c>
      <c r="B1491" s="48" t="s">
        <v>149</v>
      </c>
      <c r="C1491" s="48" t="s">
        <v>112</v>
      </c>
      <c r="D1491" s="11">
        <v>1989</v>
      </c>
      <c r="E1491" s="12">
        <v>1.1200000000000001</v>
      </c>
      <c r="F1491" s="12">
        <v>0</v>
      </c>
      <c r="G1491" s="13">
        <v>0</v>
      </c>
      <c r="H1491" s="12">
        <v>0</v>
      </c>
      <c r="I1491" s="13">
        <v>0</v>
      </c>
      <c r="J1491" s="14">
        <v>0</v>
      </c>
      <c r="K1491" s="16">
        <v>1.1200000000000001</v>
      </c>
    </row>
    <row r="1492" spans="1:11" ht="14.15" customHeight="1" x14ac:dyDescent="0.3">
      <c r="A1492" s="48">
        <v>722</v>
      </c>
      <c r="B1492" s="48" t="s">
        <v>149</v>
      </c>
      <c r="C1492" s="48" t="s">
        <v>112</v>
      </c>
      <c r="D1492" s="11">
        <v>1990</v>
      </c>
      <c r="E1492" s="12">
        <v>1.0900000000000001</v>
      </c>
      <c r="F1492" s="12">
        <v>0</v>
      </c>
      <c r="G1492" s="13">
        <v>0</v>
      </c>
      <c r="H1492" s="12">
        <v>0</v>
      </c>
      <c r="I1492" s="13">
        <v>0</v>
      </c>
      <c r="J1492" s="14">
        <v>0</v>
      </c>
      <c r="K1492" s="16">
        <v>1.0900000000000001</v>
      </c>
    </row>
    <row r="1493" spans="1:11" ht="15" customHeight="1" x14ac:dyDescent="0.3">
      <c r="A1493" s="48">
        <v>722</v>
      </c>
      <c r="B1493" s="48" t="s">
        <v>149</v>
      </c>
      <c r="C1493" s="48" t="s">
        <v>112</v>
      </c>
      <c r="D1493" s="11">
        <v>1991</v>
      </c>
      <c r="E1493" s="12">
        <v>0.94</v>
      </c>
      <c r="F1493" s="12">
        <v>0</v>
      </c>
      <c r="G1493" s="13">
        <v>0</v>
      </c>
      <c r="H1493" s="12">
        <v>0</v>
      </c>
      <c r="I1493" s="13">
        <v>0</v>
      </c>
      <c r="J1493" s="14">
        <v>0</v>
      </c>
      <c r="K1493" s="16">
        <v>0.94</v>
      </c>
    </row>
    <row r="1494" spans="1:11" ht="14.15" customHeight="1" x14ac:dyDescent="0.3">
      <c r="A1494" s="48">
        <v>722</v>
      </c>
      <c r="B1494" s="48" t="s">
        <v>149</v>
      </c>
      <c r="C1494" s="48" t="s">
        <v>112</v>
      </c>
      <c r="D1494" s="11">
        <v>1992</v>
      </c>
      <c r="E1494" s="12">
        <v>0.84</v>
      </c>
      <c r="F1494" s="12">
        <v>0</v>
      </c>
      <c r="G1494" s="13">
        <v>0</v>
      </c>
      <c r="H1494" s="12">
        <v>0</v>
      </c>
      <c r="I1494" s="13">
        <v>0</v>
      </c>
      <c r="J1494" s="14">
        <v>0</v>
      </c>
      <c r="K1494" s="16">
        <v>0.84</v>
      </c>
    </row>
    <row r="1495" spans="1:11" ht="15" customHeight="1" x14ac:dyDescent="0.3">
      <c r="A1495" s="48">
        <v>722</v>
      </c>
      <c r="B1495" s="48" t="s">
        <v>149</v>
      </c>
      <c r="C1495" s="48" t="s">
        <v>112</v>
      </c>
      <c r="D1495" s="11">
        <v>1993</v>
      </c>
      <c r="E1495" s="12">
        <v>0.73</v>
      </c>
      <c r="F1495" s="12">
        <v>0</v>
      </c>
      <c r="G1495" s="13">
        <v>0</v>
      </c>
      <c r="H1495" s="12">
        <v>0</v>
      </c>
      <c r="I1495" s="13">
        <v>0</v>
      </c>
      <c r="J1495" s="14">
        <v>0</v>
      </c>
      <c r="K1495" s="16">
        <v>0.73</v>
      </c>
    </row>
    <row r="1496" spans="1:11" ht="15" customHeight="1" x14ac:dyDescent="0.3">
      <c r="A1496" s="48">
        <v>722</v>
      </c>
      <c r="B1496" s="48" t="s">
        <v>149</v>
      </c>
      <c r="C1496" s="48" t="s">
        <v>112</v>
      </c>
      <c r="D1496" s="11">
        <v>1994</v>
      </c>
      <c r="E1496" s="12">
        <v>0</v>
      </c>
      <c r="F1496" s="12">
        <v>0</v>
      </c>
      <c r="G1496" s="13">
        <v>0</v>
      </c>
      <c r="H1496" s="12">
        <v>0</v>
      </c>
      <c r="I1496" s="13">
        <v>0</v>
      </c>
      <c r="J1496" s="14">
        <v>0</v>
      </c>
      <c r="K1496" s="16">
        <v>0</v>
      </c>
    </row>
    <row r="1497" spans="1:11" ht="14.15" customHeight="1" x14ac:dyDescent="0.3">
      <c r="A1497" s="48">
        <v>722</v>
      </c>
      <c r="B1497" s="48" t="s">
        <v>149</v>
      </c>
      <c r="C1497" s="48" t="s">
        <v>112</v>
      </c>
      <c r="D1497" s="11">
        <v>1995</v>
      </c>
      <c r="E1497" s="12">
        <v>0.99</v>
      </c>
      <c r="F1497" s="12">
        <v>0</v>
      </c>
      <c r="G1497" s="13">
        <v>0</v>
      </c>
      <c r="H1497" s="12">
        <v>0</v>
      </c>
      <c r="I1497" s="13">
        <v>0</v>
      </c>
      <c r="J1497" s="14">
        <v>0</v>
      </c>
      <c r="K1497" s="16">
        <v>0.99</v>
      </c>
    </row>
    <row r="1498" spans="1:11" ht="15" customHeight="1" x14ac:dyDescent="0.3">
      <c r="A1498" s="48">
        <v>722</v>
      </c>
      <c r="B1498" s="48" t="s">
        <v>149</v>
      </c>
      <c r="C1498" s="48" t="s">
        <v>112</v>
      </c>
      <c r="D1498" s="11">
        <v>1996</v>
      </c>
      <c r="E1498" s="12">
        <v>1.1200000000000001</v>
      </c>
      <c r="F1498" s="12">
        <v>0</v>
      </c>
      <c r="G1498" s="13">
        <v>0</v>
      </c>
      <c r="H1498" s="12">
        <v>0</v>
      </c>
      <c r="I1498" s="13">
        <v>0</v>
      </c>
      <c r="J1498" s="14">
        <v>0</v>
      </c>
      <c r="K1498" s="16">
        <v>1.1200000000000001</v>
      </c>
    </row>
    <row r="1499" spans="1:11" ht="14.15" customHeight="1" x14ac:dyDescent="0.3">
      <c r="A1499" s="48">
        <v>722</v>
      </c>
      <c r="B1499" s="48" t="s">
        <v>149</v>
      </c>
      <c r="C1499" s="48" t="s">
        <v>112</v>
      </c>
      <c r="D1499" s="11">
        <v>1997</v>
      </c>
      <c r="E1499" s="12">
        <v>1.69</v>
      </c>
      <c r="F1499" s="12">
        <v>0</v>
      </c>
      <c r="G1499" s="13">
        <v>0</v>
      </c>
      <c r="H1499" s="12">
        <v>0</v>
      </c>
      <c r="I1499" s="13">
        <v>0</v>
      </c>
      <c r="J1499" s="14">
        <v>0</v>
      </c>
      <c r="K1499" s="16">
        <v>1.69</v>
      </c>
    </row>
    <row r="1500" spans="1:11" ht="15" customHeight="1" x14ac:dyDescent="0.3">
      <c r="A1500" s="48">
        <v>722</v>
      </c>
      <c r="B1500" s="48" t="s">
        <v>149</v>
      </c>
      <c r="C1500" s="48" t="s">
        <v>112</v>
      </c>
      <c r="D1500" s="11">
        <v>1998</v>
      </c>
      <c r="E1500" s="12">
        <v>6.04</v>
      </c>
      <c r="F1500" s="12">
        <v>0</v>
      </c>
      <c r="G1500" s="13">
        <v>0</v>
      </c>
      <c r="H1500" s="12">
        <v>0</v>
      </c>
      <c r="I1500" s="13">
        <v>0</v>
      </c>
      <c r="J1500" s="14">
        <v>0</v>
      </c>
      <c r="K1500" s="16">
        <v>6.04</v>
      </c>
    </row>
    <row r="1501" spans="1:11" ht="14.15" customHeight="1" x14ac:dyDescent="0.3">
      <c r="A1501" s="48">
        <v>722</v>
      </c>
      <c r="B1501" s="48" t="s">
        <v>149</v>
      </c>
      <c r="C1501" s="48" t="s">
        <v>112</v>
      </c>
      <c r="D1501" s="11">
        <v>1999</v>
      </c>
      <c r="E1501" s="12">
        <v>8.91</v>
      </c>
      <c r="F1501" s="12">
        <v>0</v>
      </c>
      <c r="G1501" s="13">
        <v>0</v>
      </c>
      <c r="H1501" s="12">
        <v>0</v>
      </c>
      <c r="I1501" s="13">
        <v>0</v>
      </c>
      <c r="J1501" s="14">
        <v>0</v>
      </c>
      <c r="K1501" s="16">
        <v>8.91</v>
      </c>
    </row>
    <row r="1502" spans="1:11" ht="15" customHeight="1" x14ac:dyDescent="0.3">
      <c r="A1502" s="48">
        <v>722</v>
      </c>
      <c r="B1502" s="48" t="s">
        <v>149</v>
      </c>
      <c r="C1502" s="48" t="s">
        <v>112</v>
      </c>
      <c r="D1502" s="11">
        <v>2000</v>
      </c>
      <c r="E1502" s="12">
        <v>14.02</v>
      </c>
      <c r="F1502" s="12">
        <v>0</v>
      </c>
      <c r="G1502" s="13">
        <v>0</v>
      </c>
      <c r="H1502" s="12">
        <v>0</v>
      </c>
      <c r="I1502" s="13">
        <v>0</v>
      </c>
      <c r="J1502" s="14">
        <v>0</v>
      </c>
      <c r="K1502" s="16">
        <v>14.02</v>
      </c>
    </row>
    <row r="1503" spans="1:11" ht="15" customHeight="1" x14ac:dyDescent="0.3">
      <c r="A1503" s="48">
        <v>722</v>
      </c>
      <c r="B1503" s="48" t="s">
        <v>149</v>
      </c>
      <c r="C1503" s="48" t="s">
        <v>112</v>
      </c>
      <c r="D1503" s="11">
        <v>2001</v>
      </c>
      <c r="E1503" s="12">
        <v>9.91</v>
      </c>
      <c r="F1503" s="12">
        <v>0</v>
      </c>
      <c r="G1503" s="13">
        <v>0</v>
      </c>
      <c r="H1503" s="12">
        <v>0</v>
      </c>
      <c r="I1503" s="13">
        <v>0</v>
      </c>
      <c r="J1503" s="14">
        <v>0</v>
      </c>
      <c r="K1503" s="16">
        <v>9.91</v>
      </c>
    </row>
    <row r="1504" spans="1:11" ht="14.15" customHeight="1" x14ac:dyDescent="0.3">
      <c r="A1504" s="48">
        <v>722</v>
      </c>
      <c r="B1504" s="48" t="s">
        <v>149</v>
      </c>
      <c r="C1504" s="48" t="s">
        <v>112</v>
      </c>
      <c r="D1504" s="11">
        <v>2002</v>
      </c>
      <c r="E1504" s="12">
        <v>5.23</v>
      </c>
      <c r="F1504" s="12">
        <v>0</v>
      </c>
      <c r="G1504" s="13">
        <v>0</v>
      </c>
      <c r="H1504" s="12">
        <v>0</v>
      </c>
      <c r="I1504" s="13">
        <v>0</v>
      </c>
      <c r="J1504" s="14">
        <v>0</v>
      </c>
      <c r="K1504" s="16">
        <v>5.23</v>
      </c>
    </row>
    <row r="1505" spans="1:11" ht="15" customHeight="1" x14ac:dyDescent="0.3">
      <c r="A1505" s="48">
        <v>722</v>
      </c>
      <c r="B1505" s="48" t="s">
        <v>149</v>
      </c>
      <c r="C1505" s="48" t="s">
        <v>112</v>
      </c>
      <c r="D1505" s="11">
        <v>2003</v>
      </c>
      <c r="E1505" s="12">
        <v>4.28</v>
      </c>
      <c r="F1505" s="12">
        <v>0</v>
      </c>
      <c r="G1505" s="13">
        <v>0</v>
      </c>
      <c r="H1505" s="12">
        <v>0</v>
      </c>
      <c r="I1505" s="13">
        <v>0</v>
      </c>
      <c r="J1505" s="14">
        <v>0.61</v>
      </c>
      <c r="K1505" s="16">
        <v>3.67</v>
      </c>
    </row>
    <row r="1506" spans="1:11" ht="14.15" customHeight="1" x14ac:dyDescent="0.3">
      <c r="A1506" s="48">
        <v>722</v>
      </c>
      <c r="B1506" s="48" t="s">
        <v>149</v>
      </c>
      <c r="C1506" s="48" t="s">
        <v>112</v>
      </c>
      <c r="D1506" s="11">
        <v>2004</v>
      </c>
      <c r="E1506" s="12">
        <v>8.74</v>
      </c>
      <c r="F1506" s="12">
        <v>0</v>
      </c>
      <c r="G1506" s="13">
        <v>0</v>
      </c>
      <c r="H1506" s="12">
        <v>0.15</v>
      </c>
      <c r="I1506" s="13">
        <v>0</v>
      </c>
      <c r="J1506" s="14">
        <v>1.31</v>
      </c>
      <c r="K1506" s="16">
        <v>7.28</v>
      </c>
    </row>
    <row r="1507" spans="1:11" ht="15" customHeight="1" x14ac:dyDescent="0.3">
      <c r="A1507" s="48">
        <v>722</v>
      </c>
      <c r="B1507" s="48" t="s">
        <v>149</v>
      </c>
      <c r="C1507" s="48" t="s">
        <v>112</v>
      </c>
      <c r="D1507" s="11">
        <v>2005</v>
      </c>
      <c r="E1507" s="12">
        <v>12</v>
      </c>
      <c r="F1507" s="12">
        <v>0</v>
      </c>
      <c r="G1507" s="13">
        <v>0</v>
      </c>
      <c r="H1507" s="12">
        <v>0.28000000000000003</v>
      </c>
      <c r="I1507" s="13">
        <v>0</v>
      </c>
      <c r="J1507" s="14">
        <v>1.35</v>
      </c>
      <c r="K1507" s="16">
        <v>10.37</v>
      </c>
    </row>
    <row r="1508" spans="1:11" ht="14.15" customHeight="1" x14ac:dyDescent="0.3">
      <c r="A1508" s="48">
        <v>722</v>
      </c>
      <c r="B1508" s="48" t="s">
        <v>149</v>
      </c>
      <c r="C1508" s="48" t="s">
        <v>112</v>
      </c>
      <c r="D1508" s="11">
        <v>2006</v>
      </c>
      <c r="E1508" s="12">
        <v>14.65</v>
      </c>
      <c r="F1508" s="12">
        <v>0</v>
      </c>
      <c r="G1508" s="13">
        <v>0</v>
      </c>
      <c r="H1508" s="12">
        <v>1.1499999999999999</v>
      </c>
      <c r="I1508" s="13">
        <v>0</v>
      </c>
      <c r="J1508" s="14">
        <v>1.66</v>
      </c>
      <c r="K1508" s="16">
        <v>11.84</v>
      </c>
    </row>
    <row r="1509" spans="1:11" ht="15" customHeight="1" x14ac:dyDescent="0.3">
      <c r="A1509" s="48">
        <v>722</v>
      </c>
      <c r="B1509" s="48" t="s">
        <v>149</v>
      </c>
      <c r="C1509" s="48" t="s">
        <v>112</v>
      </c>
      <c r="D1509" s="11">
        <v>2007</v>
      </c>
      <c r="E1509" s="12">
        <v>23.43</v>
      </c>
      <c r="F1509" s="12">
        <v>0</v>
      </c>
      <c r="G1509" s="13">
        <v>0</v>
      </c>
      <c r="H1509" s="12">
        <v>0.77</v>
      </c>
      <c r="I1509" s="13">
        <v>0</v>
      </c>
      <c r="J1509" s="14">
        <v>2.2799999999999998</v>
      </c>
      <c r="K1509" s="16">
        <v>20.38</v>
      </c>
    </row>
    <row r="1510" spans="1:11" ht="14.15" customHeight="1" x14ac:dyDescent="0.3">
      <c r="A1510" s="48">
        <v>722</v>
      </c>
      <c r="B1510" s="48" t="s">
        <v>149</v>
      </c>
      <c r="C1510" s="48" t="s">
        <v>112</v>
      </c>
      <c r="D1510" s="11">
        <v>2008</v>
      </c>
      <c r="E1510" s="12">
        <v>62.55</v>
      </c>
      <c r="F1510" s="12">
        <v>0</v>
      </c>
      <c r="G1510" s="13">
        <v>0</v>
      </c>
      <c r="H1510" s="12">
        <v>8.24</v>
      </c>
      <c r="I1510" s="13">
        <v>0</v>
      </c>
      <c r="J1510" s="14">
        <v>12.6</v>
      </c>
      <c r="K1510" s="16">
        <v>41.71</v>
      </c>
    </row>
    <row r="1511" spans="1:11" ht="15" customHeight="1" x14ac:dyDescent="0.3">
      <c r="A1511" s="48">
        <v>722</v>
      </c>
      <c r="B1511" s="48" t="s">
        <v>149</v>
      </c>
      <c r="C1511" s="48" t="s">
        <v>112</v>
      </c>
      <c r="D1511" s="11">
        <v>2009</v>
      </c>
      <c r="E1511" s="12">
        <v>121.88</v>
      </c>
      <c r="F1511" s="12">
        <v>0</v>
      </c>
      <c r="G1511" s="13">
        <v>0</v>
      </c>
      <c r="H1511" s="12">
        <v>8.34</v>
      </c>
      <c r="I1511" s="13">
        <v>0</v>
      </c>
      <c r="J1511" s="14">
        <v>20.059999999999999</v>
      </c>
      <c r="K1511" s="16">
        <v>93.48</v>
      </c>
    </row>
    <row r="1512" spans="1:11" ht="15" customHeight="1" x14ac:dyDescent="0.3">
      <c r="A1512" s="48">
        <v>722</v>
      </c>
      <c r="B1512" s="48" t="s">
        <v>149</v>
      </c>
      <c r="C1512" s="48" t="s">
        <v>112</v>
      </c>
      <c r="D1512" s="11">
        <v>2010</v>
      </c>
      <c r="E1512" s="12">
        <v>81.33</v>
      </c>
      <c r="F1512" s="12">
        <v>0</v>
      </c>
      <c r="G1512" s="13">
        <v>0</v>
      </c>
      <c r="H1512" s="12">
        <v>7.28</v>
      </c>
      <c r="I1512" s="13">
        <v>0</v>
      </c>
      <c r="J1512" s="14">
        <v>1.9</v>
      </c>
      <c r="K1512" s="16">
        <v>72.150000000000006</v>
      </c>
    </row>
    <row r="1513" spans="1:11" ht="14.15" customHeight="1" x14ac:dyDescent="0.3">
      <c r="A1513" s="48">
        <v>722</v>
      </c>
      <c r="B1513" s="48" t="s">
        <v>149</v>
      </c>
      <c r="C1513" s="48" t="s">
        <v>112</v>
      </c>
      <c r="D1513" s="11">
        <v>2011</v>
      </c>
      <c r="E1513" s="12">
        <v>160.80000000000001</v>
      </c>
      <c r="F1513" s="12">
        <v>0</v>
      </c>
      <c r="G1513" s="13">
        <v>0</v>
      </c>
      <c r="H1513" s="12">
        <v>7.37</v>
      </c>
      <c r="I1513" s="13">
        <v>0</v>
      </c>
      <c r="J1513" s="14">
        <v>1.47</v>
      </c>
      <c r="K1513" s="16">
        <v>151.96</v>
      </c>
    </row>
    <row r="1514" spans="1:11" ht="15" customHeight="1" x14ac:dyDescent="0.3">
      <c r="A1514" s="48">
        <v>722</v>
      </c>
      <c r="B1514" s="48" t="s">
        <v>149</v>
      </c>
      <c r="C1514" s="48" t="s">
        <v>112</v>
      </c>
      <c r="D1514" s="11">
        <v>2012</v>
      </c>
      <c r="E1514" s="12">
        <v>87.68</v>
      </c>
      <c r="F1514" s="12">
        <v>0</v>
      </c>
      <c r="G1514" s="13">
        <v>0</v>
      </c>
      <c r="H1514" s="12">
        <v>0.02</v>
      </c>
      <c r="I1514" s="13">
        <v>0</v>
      </c>
      <c r="J1514" s="14">
        <v>1.49</v>
      </c>
      <c r="K1514" s="16">
        <v>86.17</v>
      </c>
    </row>
    <row r="1515" spans="1:11" ht="14.15" customHeight="1" x14ac:dyDescent="0.3">
      <c r="A1515" s="48">
        <v>722</v>
      </c>
      <c r="B1515" s="48" t="s">
        <v>149</v>
      </c>
      <c r="C1515" s="48" t="s">
        <v>112</v>
      </c>
      <c r="D1515" s="11">
        <v>2013</v>
      </c>
      <c r="E1515" s="12">
        <v>97.98</v>
      </c>
      <c r="F1515" s="12">
        <v>0</v>
      </c>
      <c r="G1515" s="13">
        <v>0</v>
      </c>
      <c r="H1515" s="12">
        <v>0.04</v>
      </c>
      <c r="I1515" s="13">
        <v>0</v>
      </c>
      <c r="J1515" s="14">
        <v>1.49</v>
      </c>
      <c r="K1515" s="16">
        <v>96.45</v>
      </c>
    </row>
    <row r="1516" spans="1:11" ht="15" customHeight="1" x14ac:dyDescent="0.3">
      <c r="A1516" s="48">
        <v>722</v>
      </c>
      <c r="B1516" s="48" t="s">
        <v>149</v>
      </c>
      <c r="C1516" s="48" t="s">
        <v>112</v>
      </c>
      <c r="D1516" s="11">
        <v>2014</v>
      </c>
      <c r="E1516" s="12">
        <v>132.91999999999999</v>
      </c>
      <c r="F1516" s="12">
        <v>0</v>
      </c>
      <c r="G1516" s="13">
        <v>0</v>
      </c>
      <c r="H1516" s="12">
        <v>12.23</v>
      </c>
      <c r="I1516" s="13">
        <v>0</v>
      </c>
      <c r="J1516" s="14">
        <v>1.41</v>
      </c>
      <c r="K1516" s="16">
        <v>119.28</v>
      </c>
    </row>
    <row r="1517" spans="1:11" ht="14.15" customHeight="1" x14ac:dyDescent="0.3">
      <c r="A1517" s="48">
        <v>722</v>
      </c>
      <c r="B1517" s="48" t="s">
        <v>149</v>
      </c>
      <c r="C1517" s="48" t="s">
        <v>112</v>
      </c>
      <c r="D1517" s="11">
        <v>2015</v>
      </c>
      <c r="E1517" s="12">
        <v>104.41</v>
      </c>
      <c r="F1517" s="12">
        <v>0</v>
      </c>
      <c r="G1517" s="13">
        <v>0</v>
      </c>
      <c r="H1517" s="12">
        <v>14.69</v>
      </c>
      <c r="I1517" s="13">
        <v>0</v>
      </c>
      <c r="J1517" s="14">
        <v>2.5</v>
      </c>
      <c r="K1517" s="16">
        <v>87.22</v>
      </c>
    </row>
    <row r="1518" spans="1:11" ht="15" customHeight="1" x14ac:dyDescent="0.3">
      <c r="A1518" s="48">
        <v>722</v>
      </c>
      <c r="B1518" s="48" t="s">
        <v>149</v>
      </c>
      <c r="C1518" s="48" t="s">
        <v>112</v>
      </c>
      <c r="D1518" s="11">
        <v>2016</v>
      </c>
      <c r="E1518" s="12">
        <v>186.1</v>
      </c>
      <c r="F1518" s="12">
        <v>0</v>
      </c>
      <c r="G1518" s="13">
        <v>0</v>
      </c>
      <c r="H1518" s="12">
        <v>16.010000000000002</v>
      </c>
      <c r="I1518" s="13">
        <v>0</v>
      </c>
      <c r="J1518" s="14">
        <v>47.58</v>
      </c>
      <c r="K1518" s="16">
        <v>122.51</v>
      </c>
    </row>
    <row r="1519" spans="1:11" ht="15" customHeight="1" x14ac:dyDescent="0.3">
      <c r="A1519" s="48">
        <v>724</v>
      </c>
      <c r="B1519" s="48" t="s">
        <v>150</v>
      </c>
      <c r="C1519" s="48" t="s">
        <v>112</v>
      </c>
      <c r="D1519" s="11">
        <v>1983</v>
      </c>
      <c r="E1519" s="12">
        <v>0.05</v>
      </c>
      <c r="F1519" s="12">
        <v>0</v>
      </c>
      <c r="G1519" s="13">
        <v>0</v>
      </c>
      <c r="H1519" s="12">
        <v>0.05</v>
      </c>
      <c r="I1519" s="13">
        <v>0</v>
      </c>
      <c r="J1519" s="14">
        <v>0</v>
      </c>
      <c r="K1519" s="16">
        <v>0</v>
      </c>
    </row>
    <row r="1520" spans="1:11" ht="15" customHeight="1" x14ac:dyDescent="0.3">
      <c r="A1520" s="48">
        <v>724</v>
      </c>
      <c r="B1520" s="48" t="s">
        <v>150</v>
      </c>
      <c r="C1520" s="48" t="s">
        <v>112</v>
      </c>
      <c r="D1520" s="11">
        <v>1984</v>
      </c>
      <c r="E1520" s="12">
        <v>0.22</v>
      </c>
      <c r="F1520" s="12">
        <v>0</v>
      </c>
      <c r="G1520" s="13">
        <v>0</v>
      </c>
      <c r="H1520" s="12">
        <v>0.22</v>
      </c>
      <c r="I1520" s="13">
        <v>0</v>
      </c>
      <c r="J1520" s="14">
        <v>0</v>
      </c>
      <c r="K1520" s="16">
        <v>0</v>
      </c>
    </row>
    <row r="1521" spans="1:11" ht="15" customHeight="1" x14ac:dyDescent="0.3">
      <c r="A1521" s="48">
        <v>724</v>
      </c>
      <c r="B1521" s="48" t="s">
        <v>150</v>
      </c>
      <c r="C1521" s="48" t="s">
        <v>112</v>
      </c>
      <c r="D1521" s="11">
        <v>1985</v>
      </c>
      <c r="E1521" s="12">
        <v>0.3</v>
      </c>
      <c r="F1521" s="12">
        <v>0</v>
      </c>
      <c r="G1521" s="13">
        <v>0</v>
      </c>
      <c r="H1521" s="12">
        <v>0.23</v>
      </c>
      <c r="I1521" s="13">
        <v>0</v>
      </c>
      <c r="J1521" s="14">
        <v>0</v>
      </c>
      <c r="K1521" s="16">
        <v>7.0000000000000007E-2</v>
      </c>
    </row>
    <row r="1522" spans="1:11" ht="14.15" customHeight="1" x14ac:dyDescent="0.3">
      <c r="A1522" s="48">
        <v>724</v>
      </c>
      <c r="B1522" s="48" t="s">
        <v>150</v>
      </c>
      <c r="C1522" s="48" t="s">
        <v>112</v>
      </c>
      <c r="D1522" s="11">
        <v>1986</v>
      </c>
      <c r="E1522" s="12">
        <v>0.34</v>
      </c>
      <c r="F1522" s="12">
        <v>0</v>
      </c>
      <c r="G1522" s="13">
        <v>0</v>
      </c>
      <c r="H1522" s="12">
        <v>0.24</v>
      </c>
      <c r="I1522" s="13">
        <v>0</v>
      </c>
      <c r="J1522" s="14">
        <v>0</v>
      </c>
      <c r="K1522" s="16">
        <v>0.1</v>
      </c>
    </row>
    <row r="1523" spans="1:11" ht="15" customHeight="1" x14ac:dyDescent="0.3">
      <c r="A1523" s="48">
        <v>724</v>
      </c>
      <c r="B1523" s="48" t="s">
        <v>150</v>
      </c>
      <c r="C1523" s="48" t="s">
        <v>112</v>
      </c>
      <c r="D1523" s="11">
        <v>1987</v>
      </c>
      <c r="E1523" s="12">
        <v>0.43</v>
      </c>
      <c r="F1523" s="12">
        <v>0</v>
      </c>
      <c r="G1523" s="13">
        <v>0</v>
      </c>
      <c r="H1523" s="12">
        <v>0.28999999999999998</v>
      </c>
      <c r="I1523" s="13">
        <v>0</v>
      </c>
      <c r="J1523" s="14">
        <v>0</v>
      </c>
      <c r="K1523" s="16">
        <v>0.14000000000000001</v>
      </c>
    </row>
    <row r="1524" spans="1:11" ht="14.15" customHeight="1" x14ac:dyDescent="0.3">
      <c r="A1524" s="48">
        <v>724</v>
      </c>
      <c r="B1524" s="48" t="s">
        <v>150</v>
      </c>
      <c r="C1524" s="48" t="s">
        <v>112</v>
      </c>
      <c r="D1524" s="11">
        <v>1988</v>
      </c>
      <c r="E1524" s="12">
        <v>0.14000000000000001</v>
      </c>
      <c r="F1524" s="12">
        <v>0</v>
      </c>
      <c r="G1524" s="13">
        <v>0</v>
      </c>
      <c r="H1524" s="12">
        <v>0</v>
      </c>
      <c r="I1524" s="13">
        <v>0</v>
      </c>
      <c r="J1524" s="14">
        <v>0</v>
      </c>
      <c r="K1524" s="16">
        <v>0.14000000000000001</v>
      </c>
    </row>
    <row r="1525" spans="1:11" ht="15" customHeight="1" x14ac:dyDescent="0.3">
      <c r="A1525" s="48">
        <v>724</v>
      </c>
      <c r="B1525" s="48" t="s">
        <v>150</v>
      </c>
      <c r="C1525" s="48" t="s">
        <v>112</v>
      </c>
      <c r="D1525" s="11">
        <v>1989</v>
      </c>
      <c r="E1525" s="12">
        <v>0.14000000000000001</v>
      </c>
      <c r="F1525" s="12">
        <v>0</v>
      </c>
      <c r="G1525" s="13">
        <v>0</v>
      </c>
      <c r="H1525" s="12">
        <v>0</v>
      </c>
      <c r="I1525" s="13">
        <v>0</v>
      </c>
      <c r="J1525" s="14">
        <v>0</v>
      </c>
      <c r="K1525" s="16">
        <v>0.14000000000000001</v>
      </c>
    </row>
    <row r="1526" spans="1:11" ht="14.15" customHeight="1" x14ac:dyDescent="0.3">
      <c r="A1526" s="48">
        <v>724</v>
      </c>
      <c r="B1526" s="48" t="s">
        <v>150</v>
      </c>
      <c r="C1526" s="48" t="s">
        <v>112</v>
      </c>
      <c r="D1526" s="11">
        <v>1990</v>
      </c>
      <c r="E1526" s="12">
        <v>0.13</v>
      </c>
      <c r="F1526" s="12">
        <v>0</v>
      </c>
      <c r="G1526" s="13">
        <v>0</v>
      </c>
      <c r="H1526" s="12">
        <v>0</v>
      </c>
      <c r="I1526" s="13">
        <v>0</v>
      </c>
      <c r="J1526" s="14">
        <v>0</v>
      </c>
      <c r="K1526" s="16">
        <v>0.13</v>
      </c>
    </row>
    <row r="1527" spans="1:11" ht="15" customHeight="1" x14ac:dyDescent="0.3">
      <c r="A1527" s="48">
        <v>724</v>
      </c>
      <c r="B1527" s="48" t="s">
        <v>150</v>
      </c>
      <c r="C1527" s="48" t="s">
        <v>112</v>
      </c>
      <c r="D1527" s="11">
        <v>1991</v>
      </c>
      <c r="E1527" s="12">
        <v>0.11</v>
      </c>
      <c r="F1527" s="12">
        <v>0</v>
      </c>
      <c r="G1527" s="13">
        <v>0</v>
      </c>
      <c r="H1527" s="12">
        <v>0</v>
      </c>
      <c r="I1527" s="13">
        <v>0</v>
      </c>
      <c r="J1527" s="14">
        <v>0</v>
      </c>
      <c r="K1527" s="16">
        <v>0.11</v>
      </c>
    </row>
    <row r="1528" spans="1:11" ht="14.15" customHeight="1" x14ac:dyDescent="0.3">
      <c r="A1528" s="48">
        <v>724</v>
      </c>
      <c r="B1528" s="48" t="s">
        <v>150</v>
      </c>
      <c r="C1528" s="48" t="s">
        <v>112</v>
      </c>
      <c r="D1528" s="11">
        <v>1992</v>
      </c>
      <c r="E1528" s="12">
        <v>0.1</v>
      </c>
      <c r="F1528" s="12">
        <v>0</v>
      </c>
      <c r="G1528" s="13">
        <v>0</v>
      </c>
      <c r="H1528" s="12">
        <v>0</v>
      </c>
      <c r="I1528" s="13">
        <v>0</v>
      </c>
      <c r="J1528" s="14">
        <v>0</v>
      </c>
      <c r="K1528" s="16">
        <v>0.1</v>
      </c>
    </row>
    <row r="1529" spans="1:11" ht="15" customHeight="1" x14ac:dyDescent="0.3">
      <c r="A1529" s="48">
        <v>724</v>
      </c>
      <c r="B1529" s="48" t="s">
        <v>150</v>
      </c>
      <c r="C1529" s="48" t="s">
        <v>112</v>
      </c>
      <c r="D1529" s="11">
        <v>1993</v>
      </c>
      <c r="E1529" s="12">
        <v>0.09</v>
      </c>
      <c r="F1529" s="12">
        <v>0</v>
      </c>
      <c r="G1529" s="13">
        <v>0</v>
      </c>
      <c r="H1529" s="12">
        <v>0</v>
      </c>
      <c r="I1529" s="13">
        <v>0</v>
      </c>
      <c r="J1529" s="14">
        <v>0</v>
      </c>
      <c r="K1529" s="16">
        <v>0.09</v>
      </c>
    </row>
    <row r="1530" spans="1:11" ht="15" customHeight="1" x14ac:dyDescent="0.3">
      <c r="A1530" s="48">
        <v>724</v>
      </c>
      <c r="B1530" s="48" t="s">
        <v>150</v>
      </c>
      <c r="C1530" s="48" t="s">
        <v>112</v>
      </c>
      <c r="D1530" s="11">
        <v>1994</v>
      </c>
      <c r="E1530" s="12">
        <v>0</v>
      </c>
      <c r="F1530" s="12">
        <v>0</v>
      </c>
      <c r="G1530" s="13">
        <v>0</v>
      </c>
      <c r="H1530" s="12">
        <v>0</v>
      </c>
      <c r="I1530" s="13">
        <v>0</v>
      </c>
      <c r="J1530" s="14">
        <v>0</v>
      </c>
      <c r="K1530" s="16">
        <v>0</v>
      </c>
    </row>
    <row r="1531" spans="1:11" ht="14.15" customHeight="1" x14ac:dyDescent="0.3">
      <c r="A1531" s="48">
        <v>724</v>
      </c>
      <c r="B1531" s="48" t="s">
        <v>150</v>
      </c>
      <c r="C1531" s="48" t="s">
        <v>112</v>
      </c>
      <c r="D1531" s="11">
        <v>1995</v>
      </c>
      <c r="E1531" s="12">
        <v>0.11</v>
      </c>
      <c r="F1531" s="12">
        <v>0</v>
      </c>
      <c r="G1531" s="13">
        <v>0</v>
      </c>
      <c r="H1531" s="12">
        <v>0</v>
      </c>
      <c r="I1531" s="13">
        <v>0</v>
      </c>
      <c r="J1531" s="14">
        <v>0</v>
      </c>
      <c r="K1531" s="16">
        <v>0.11</v>
      </c>
    </row>
    <row r="1532" spans="1:11" ht="15" customHeight="1" x14ac:dyDescent="0.3">
      <c r="A1532" s="48">
        <v>724</v>
      </c>
      <c r="B1532" s="48" t="s">
        <v>150</v>
      </c>
      <c r="C1532" s="48" t="s">
        <v>112</v>
      </c>
      <c r="D1532" s="11">
        <v>1996</v>
      </c>
      <c r="E1532" s="12">
        <v>0.11</v>
      </c>
      <c r="F1532" s="12">
        <v>0</v>
      </c>
      <c r="G1532" s="13">
        <v>0</v>
      </c>
      <c r="H1532" s="12">
        <v>0</v>
      </c>
      <c r="I1532" s="13">
        <v>0</v>
      </c>
      <c r="J1532" s="14">
        <v>0</v>
      </c>
      <c r="K1532" s="16">
        <v>0.11</v>
      </c>
    </row>
    <row r="1533" spans="1:11" ht="14.15" customHeight="1" x14ac:dyDescent="0.3">
      <c r="A1533" s="48">
        <v>724</v>
      </c>
      <c r="B1533" s="48" t="s">
        <v>150</v>
      </c>
      <c r="C1533" s="48" t="s">
        <v>112</v>
      </c>
      <c r="D1533" s="11">
        <v>1997</v>
      </c>
      <c r="E1533" s="12">
        <v>0.14000000000000001</v>
      </c>
      <c r="F1533" s="12">
        <v>0</v>
      </c>
      <c r="G1533" s="13">
        <v>0</v>
      </c>
      <c r="H1533" s="12">
        <v>0</v>
      </c>
      <c r="I1533" s="13">
        <v>0</v>
      </c>
      <c r="J1533" s="14">
        <v>0</v>
      </c>
      <c r="K1533" s="16">
        <v>0.14000000000000001</v>
      </c>
    </row>
    <row r="1534" spans="1:11" ht="15" customHeight="1" x14ac:dyDescent="0.3">
      <c r="A1534" s="48">
        <v>724</v>
      </c>
      <c r="B1534" s="48" t="s">
        <v>150</v>
      </c>
      <c r="C1534" s="48" t="s">
        <v>112</v>
      </c>
      <c r="D1534" s="11">
        <v>1998</v>
      </c>
      <c r="E1534" s="12">
        <v>0.7</v>
      </c>
      <c r="F1534" s="12">
        <v>0</v>
      </c>
      <c r="G1534" s="13">
        <v>0</v>
      </c>
      <c r="H1534" s="12">
        <v>0</v>
      </c>
      <c r="I1534" s="13">
        <v>0</v>
      </c>
      <c r="J1534" s="14">
        <v>0</v>
      </c>
      <c r="K1534" s="16">
        <v>0.7</v>
      </c>
    </row>
    <row r="1535" spans="1:11" ht="14.15" customHeight="1" x14ac:dyDescent="0.3">
      <c r="A1535" s="48">
        <v>724</v>
      </c>
      <c r="B1535" s="48" t="s">
        <v>150</v>
      </c>
      <c r="C1535" s="48" t="s">
        <v>112</v>
      </c>
      <c r="D1535" s="11">
        <v>1999</v>
      </c>
      <c r="E1535" s="12">
        <v>1.6</v>
      </c>
      <c r="F1535" s="12">
        <v>0</v>
      </c>
      <c r="G1535" s="13">
        <v>0</v>
      </c>
      <c r="H1535" s="12">
        <v>0</v>
      </c>
      <c r="I1535" s="13">
        <v>0</v>
      </c>
      <c r="J1535" s="14">
        <v>0</v>
      </c>
      <c r="K1535" s="16">
        <v>1.6</v>
      </c>
    </row>
    <row r="1536" spans="1:11" ht="15" customHeight="1" x14ac:dyDescent="0.3">
      <c r="A1536" s="48">
        <v>724</v>
      </c>
      <c r="B1536" s="48" t="s">
        <v>150</v>
      </c>
      <c r="C1536" s="48" t="s">
        <v>112</v>
      </c>
      <c r="D1536" s="11">
        <v>2000</v>
      </c>
      <c r="E1536" s="12">
        <v>2.3199999999999998</v>
      </c>
      <c r="F1536" s="12">
        <v>0</v>
      </c>
      <c r="G1536" s="13">
        <v>0</v>
      </c>
      <c r="H1536" s="12">
        <v>0</v>
      </c>
      <c r="I1536" s="13">
        <v>0</v>
      </c>
      <c r="J1536" s="14">
        <v>0</v>
      </c>
      <c r="K1536" s="16">
        <v>2.3199999999999998</v>
      </c>
    </row>
    <row r="1537" spans="1:11" ht="15" customHeight="1" x14ac:dyDescent="0.3">
      <c r="A1537" s="48">
        <v>724</v>
      </c>
      <c r="B1537" s="48" t="s">
        <v>150</v>
      </c>
      <c r="C1537" s="48" t="s">
        <v>112</v>
      </c>
      <c r="D1537" s="11">
        <v>2001</v>
      </c>
      <c r="E1537" s="12">
        <v>1.68</v>
      </c>
      <c r="F1537" s="12">
        <v>0</v>
      </c>
      <c r="G1537" s="13">
        <v>0</v>
      </c>
      <c r="H1537" s="12">
        <v>0</v>
      </c>
      <c r="I1537" s="13">
        <v>0</v>
      </c>
      <c r="J1537" s="14">
        <v>0</v>
      </c>
      <c r="K1537" s="16">
        <v>1.68</v>
      </c>
    </row>
    <row r="1538" spans="1:11" ht="14.15" customHeight="1" x14ac:dyDescent="0.3">
      <c r="A1538" s="48">
        <v>724</v>
      </c>
      <c r="B1538" s="48" t="s">
        <v>150</v>
      </c>
      <c r="C1538" s="48" t="s">
        <v>112</v>
      </c>
      <c r="D1538" s="11">
        <v>2002</v>
      </c>
      <c r="E1538" s="12">
        <v>0.98</v>
      </c>
      <c r="F1538" s="12">
        <v>0</v>
      </c>
      <c r="G1538" s="13">
        <v>0</v>
      </c>
      <c r="H1538" s="12">
        <v>0</v>
      </c>
      <c r="I1538" s="13">
        <v>0</v>
      </c>
      <c r="J1538" s="14">
        <v>0</v>
      </c>
      <c r="K1538" s="16">
        <v>0.98</v>
      </c>
    </row>
    <row r="1539" spans="1:11" ht="15" customHeight="1" x14ac:dyDescent="0.3">
      <c r="A1539" s="48">
        <v>724</v>
      </c>
      <c r="B1539" s="48" t="s">
        <v>150</v>
      </c>
      <c r="C1539" s="48" t="s">
        <v>112</v>
      </c>
      <c r="D1539" s="11">
        <v>2003</v>
      </c>
      <c r="E1539" s="12">
        <v>0.77</v>
      </c>
      <c r="F1539" s="12">
        <v>0</v>
      </c>
      <c r="G1539" s="13">
        <v>0</v>
      </c>
      <c r="H1539" s="12">
        <v>0</v>
      </c>
      <c r="I1539" s="13">
        <v>0</v>
      </c>
      <c r="J1539" s="14">
        <v>0.11</v>
      </c>
      <c r="K1539" s="16">
        <v>0.66</v>
      </c>
    </row>
    <row r="1540" spans="1:11" ht="14.15" customHeight="1" x14ac:dyDescent="0.3">
      <c r="A1540" s="48">
        <v>724</v>
      </c>
      <c r="B1540" s="48" t="s">
        <v>150</v>
      </c>
      <c r="C1540" s="48" t="s">
        <v>112</v>
      </c>
      <c r="D1540" s="11">
        <v>2004</v>
      </c>
      <c r="E1540" s="12">
        <v>1.24</v>
      </c>
      <c r="F1540" s="12">
        <v>0</v>
      </c>
      <c r="G1540" s="13">
        <v>0</v>
      </c>
      <c r="H1540" s="12">
        <v>0.02</v>
      </c>
      <c r="I1540" s="13">
        <v>0</v>
      </c>
      <c r="J1540" s="14">
        <v>0.19</v>
      </c>
      <c r="K1540" s="16">
        <v>1.03</v>
      </c>
    </row>
    <row r="1541" spans="1:11" ht="15" customHeight="1" x14ac:dyDescent="0.3">
      <c r="A1541" s="48">
        <v>724</v>
      </c>
      <c r="B1541" s="48" t="s">
        <v>150</v>
      </c>
      <c r="C1541" s="48" t="s">
        <v>112</v>
      </c>
      <c r="D1541" s="11">
        <v>2005</v>
      </c>
      <c r="E1541" s="12">
        <v>1.65</v>
      </c>
      <c r="F1541" s="12">
        <v>0</v>
      </c>
      <c r="G1541" s="13">
        <v>0</v>
      </c>
      <c r="H1541" s="12">
        <v>0.04</v>
      </c>
      <c r="I1541" s="13">
        <v>0</v>
      </c>
      <c r="J1541" s="14">
        <v>0.19</v>
      </c>
      <c r="K1541" s="16">
        <v>1.42</v>
      </c>
    </row>
    <row r="1542" spans="1:11" ht="14.15" customHeight="1" x14ac:dyDescent="0.3">
      <c r="A1542" s="48">
        <v>724</v>
      </c>
      <c r="B1542" s="48" t="s">
        <v>150</v>
      </c>
      <c r="C1542" s="48" t="s">
        <v>112</v>
      </c>
      <c r="D1542" s="11">
        <v>2006</v>
      </c>
      <c r="E1542" s="12">
        <v>2.0099999999999998</v>
      </c>
      <c r="F1542" s="12">
        <v>0</v>
      </c>
      <c r="G1542" s="13">
        <v>0</v>
      </c>
      <c r="H1542" s="12">
        <v>0.15</v>
      </c>
      <c r="I1542" s="13">
        <v>0</v>
      </c>
      <c r="J1542" s="14">
        <v>0.22</v>
      </c>
      <c r="K1542" s="16">
        <v>1.64</v>
      </c>
    </row>
    <row r="1543" spans="1:11" ht="15" customHeight="1" x14ac:dyDescent="0.3">
      <c r="A1543" s="48">
        <v>724</v>
      </c>
      <c r="B1543" s="48" t="s">
        <v>150</v>
      </c>
      <c r="C1543" s="48" t="s">
        <v>112</v>
      </c>
      <c r="D1543" s="11">
        <v>2007</v>
      </c>
      <c r="E1543" s="12">
        <v>2.0099999999999998</v>
      </c>
      <c r="F1543" s="12">
        <v>0</v>
      </c>
      <c r="G1543" s="13">
        <v>0</v>
      </c>
      <c r="H1543" s="12">
        <v>0.03</v>
      </c>
      <c r="I1543" s="13">
        <v>0</v>
      </c>
      <c r="J1543" s="14">
        <v>0.19</v>
      </c>
      <c r="K1543" s="16">
        <v>1.79</v>
      </c>
    </row>
    <row r="1544" spans="1:11" ht="14.15" customHeight="1" x14ac:dyDescent="0.3">
      <c r="A1544" s="48">
        <v>724</v>
      </c>
      <c r="B1544" s="48" t="s">
        <v>150</v>
      </c>
      <c r="C1544" s="48" t="s">
        <v>112</v>
      </c>
      <c r="D1544" s="11">
        <v>2008</v>
      </c>
      <c r="E1544" s="12">
        <v>5.24</v>
      </c>
      <c r="F1544" s="12">
        <v>0</v>
      </c>
      <c r="G1544" s="13">
        <v>0</v>
      </c>
      <c r="H1544" s="12">
        <v>0.69</v>
      </c>
      <c r="I1544" s="13">
        <v>0</v>
      </c>
      <c r="J1544" s="14">
        <v>1.05</v>
      </c>
      <c r="K1544" s="16">
        <v>3.5</v>
      </c>
    </row>
    <row r="1545" spans="1:11" ht="15" customHeight="1" x14ac:dyDescent="0.3">
      <c r="A1545" s="48">
        <v>724</v>
      </c>
      <c r="B1545" s="48" t="s">
        <v>150</v>
      </c>
      <c r="C1545" s="48" t="s">
        <v>112</v>
      </c>
      <c r="D1545" s="11">
        <v>2009</v>
      </c>
      <c r="E1545" s="12">
        <v>8.9</v>
      </c>
      <c r="F1545" s="12">
        <v>0</v>
      </c>
      <c r="G1545" s="13">
        <v>0</v>
      </c>
      <c r="H1545" s="12">
        <v>0.61</v>
      </c>
      <c r="I1545" s="13">
        <v>0</v>
      </c>
      <c r="J1545" s="14">
        <v>1.47</v>
      </c>
      <c r="K1545" s="16">
        <v>6.82</v>
      </c>
    </row>
    <row r="1546" spans="1:11" ht="15" customHeight="1" x14ac:dyDescent="0.3">
      <c r="A1546" s="48">
        <v>724</v>
      </c>
      <c r="B1546" s="48" t="s">
        <v>150</v>
      </c>
      <c r="C1546" s="48" t="s">
        <v>112</v>
      </c>
      <c r="D1546" s="11">
        <v>2010</v>
      </c>
      <c r="E1546" s="12">
        <v>5.86</v>
      </c>
      <c r="F1546" s="12">
        <v>0</v>
      </c>
      <c r="G1546" s="13">
        <v>0</v>
      </c>
      <c r="H1546" s="12">
        <v>0.52</v>
      </c>
      <c r="I1546" s="13">
        <v>0</v>
      </c>
      <c r="J1546" s="14">
        <v>0.14000000000000001</v>
      </c>
      <c r="K1546" s="16">
        <v>5.2</v>
      </c>
    </row>
    <row r="1547" spans="1:11" ht="14.15" customHeight="1" x14ac:dyDescent="0.3">
      <c r="A1547" s="48">
        <v>724</v>
      </c>
      <c r="B1547" s="48" t="s">
        <v>150</v>
      </c>
      <c r="C1547" s="48" t="s">
        <v>112</v>
      </c>
      <c r="D1547" s="11">
        <v>2011</v>
      </c>
      <c r="E1547" s="12">
        <v>11.56</v>
      </c>
      <c r="F1547" s="12">
        <v>0</v>
      </c>
      <c r="G1547" s="13">
        <v>0</v>
      </c>
      <c r="H1547" s="12">
        <v>0.53</v>
      </c>
      <c r="I1547" s="13">
        <v>0</v>
      </c>
      <c r="J1547" s="14">
        <v>0.11</v>
      </c>
      <c r="K1547" s="16">
        <v>10.92</v>
      </c>
    </row>
    <row r="1548" spans="1:11" ht="15" customHeight="1" x14ac:dyDescent="0.3">
      <c r="A1548" s="48">
        <v>724</v>
      </c>
      <c r="B1548" s="48" t="s">
        <v>150</v>
      </c>
      <c r="C1548" s="48" t="s">
        <v>112</v>
      </c>
      <c r="D1548" s="11">
        <v>2012</v>
      </c>
      <c r="E1548" s="12">
        <v>6.16</v>
      </c>
      <c r="F1548" s="12">
        <v>0</v>
      </c>
      <c r="G1548" s="13">
        <v>0</v>
      </c>
      <c r="H1548" s="12">
        <v>0</v>
      </c>
      <c r="I1548" s="13">
        <v>0</v>
      </c>
      <c r="J1548" s="14">
        <v>0.1</v>
      </c>
      <c r="K1548" s="16">
        <v>6.06</v>
      </c>
    </row>
    <row r="1549" spans="1:11" ht="14.15" customHeight="1" x14ac:dyDescent="0.3">
      <c r="A1549" s="48">
        <v>724</v>
      </c>
      <c r="B1549" s="48" t="s">
        <v>150</v>
      </c>
      <c r="C1549" s="48" t="s">
        <v>112</v>
      </c>
      <c r="D1549" s="11">
        <v>2013</v>
      </c>
      <c r="E1549" s="12">
        <v>6.79</v>
      </c>
      <c r="F1549" s="12">
        <v>0</v>
      </c>
      <c r="G1549" s="13">
        <v>0</v>
      </c>
      <c r="H1549" s="12">
        <v>0</v>
      </c>
      <c r="I1549" s="13">
        <v>0</v>
      </c>
      <c r="J1549" s="14">
        <v>0.1</v>
      </c>
      <c r="K1549" s="16">
        <v>6.69</v>
      </c>
    </row>
    <row r="1550" spans="1:11" ht="15" customHeight="1" x14ac:dyDescent="0.3">
      <c r="A1550" s="48">
        <v>724</v>
      </c>
      <c r="B1550" s="48" t="s">
        <v>150</v>
      </c>
      <c r="C1550" s="48" t="s">
        <v>112</v>
      </c>
      <c r="D1550" s="11">
        <v>2014</v>
      </c>
      <c r="E1550" s="12">
        <v>8.9700000000000006</v>
      </c>
      <c r="F1550" s="12">
        <v>0</v>
      </c>
      <c r="G1550" s="13">
        <v>0</v>
      </c>
      <c r="H1550" s="12">
        <v>0.82</v>
      </c>
      <c r="I1550" s="13">
        <v>0</v>
      </c>
      <c r="J1550" s="14">
        <v>0.09</v>
      </c>
      <c r="K1550" s="16">
        <v>8.06</v>
      </c>
    </row>
    <row r="1551" spans="1:11" ht="14.15" customHeight="1" x14ac:dyDescent="0.3">
      <c r="A1551" s="48">
        <v>724</v>
      </c>
      <c r="B1551" s="48" t="s">
        <v>150</v>
      </c>
      <c r="C1551" s="48" t="s">
        <v>112</v>
      </c>
      <c r="D1551" s="11">
        <v>2015</v>
      </c>
      <c r="E1551" s="12">
        <v>6.99</v>
      </c>
      <c r="F1551" s="12">
        <v>0</v>
      </c>
      <c r="G1551" s="13">
        <v>0</v>
      </c>
      <c r="H1551" s="12">
        <v>0.97</v>
      </c>
      <c r="I1551" s="13">
        <v>0</v>
      </c>
      <c r="J1551" s="14">
        <v>0.17</v>
      </c>
      <c r="K1551" s="16">
        <v>5.85</v>
      </c>
    </row>
    <row r="1552" spans="1:11" ht="15" customHeight="1" x14ac:dyDescent="0.3">
      <c r="A1552" s="48">
        <v>724</v>
      </c>
      <c r="B1552" s="48" t="s">
        <v>150</v>
      </c>
      <c r="C1552" s="48" t="s">
        <v>112</v>
      </c>
      <c r="D1552" s="11">
        <v>2016</v>
      </c>
      <c r="E1552" s="12">
        <v>12.23</v>
      </c>
      <c r="F1552" s="12">
        <v>0</v>
      </c>
      <c r="G1552" s="13">
        <v>0</v>
      </c>
      <c r="H1552" s="12">
        <v>1.03</v>
      </c>
      <c r="I1552" s="13">
        <v>0</v>
      </c>
      <c r="J1552" s="14">
        <v>3.13</v>
      </c>
      <c r="K1552" s="16">
        <v>8.07</v>
      </c>
    </row>
    <row r="1553" spans="1:11" ht="13.5" customHeight="1" x14ac:dyDescent="0.3">
      <c r="A1553" s="48">
        <v>724</v>
      </c>
      <c r="B1553" s="48" t="s">
        <v>150</v>
      </c>
      <c r="C1553" s="48" t="s">
        <v>112</v>
      </c>
      <c r="D1553" s="11">
        <v>2017</v>
      </c>
      <c r="E1553" s="12">
        <v>12.48</v>
      </c>
      <c r="F1553" s="12">
        <v>0</v>
      </c>
      <c r="G1553" s="13">
        <v>0</v>
      </c>
      <c r="H1553" s="12">
        <v>0.98</v>
      </c>
      <c r="I1553" s="13">
        <v>0</v>
      </c>
      <c r="J1553" s="14">
        <v>0.22</v>
      </c>
      <c r="K1553" s="16">
        <v>11.28</v>
      </c>
    </row>
    <row r="1554" spans="1:11" ht="13.5" customHeight="1" x14ac:dyDescent="0.3">
      <c r="A1554" s="48">
        <v>724</v>
      </c>
      <c r="B1554" s="48" t="s">
        <v>150</v>
      </c>
      <c r="C1554" s="48" t="s">
        <v>112</v>
      </c>
      <c r="D1554" s="11">
        <v>2018</v>
      </c>
      <c r="E1554" s="12">
        <v>19.399999999999999</v>
      </c>
      <c r="F1554" s="12">
        <v>0</v>
      </c>
      <c r="G1554" s="13">
        <v>0</v>
      </c>
      <c r="H1554" s="12">
        <v>1.29</v>
      </c>
      <c r="I1554" s="13">
        <v>0</v>
      </c>
      <c r="J1554" s="14">
        <v>5.27</v>
      </c>
      <c r="K1554" s="16">
        <v>12.84</v>
      </c>
    </row>
    <row r="1555" spans="1:11" ht="14.15" customHeight="1" x14ac:dyDescent="0.3">
      <c r="A1555" s="48">
        <v>724</v>
      </c>
      <c r="B1555" s="48" t="s">
        <v>150</v>
      </c>
      <c r="C1555" s="48" t="s">
        <v>112</v>
      </c>
      <c r="D1555" s="11">
        <v>2019</v>
      </c>
      <c r="E1555" s="12">
        <v>40.26</v>
      </c>
      <c r="F1555" s="12">
        <v>0</v>
      </c>
      <c r="G1555" s="21">
        <v>-3.76</v>
      </c>
      <c r="H1555" s="12">
        <v>5.24</v>
      </c>
      <c r="I1555" s="21">
        <v>-0.01</v>
      </c>
      <c r="J1555" s="14">
        <v>1.84</v>
      </c>
      <c r="K1555" s="16">
        <v>29.43</v>
      </c>
    </row>
    <row r="1556" spans="1:11" ht="15" customHeight="1" x14ac:dyDescent="0.3">
      <c r="A1556" s="48">
        <v>724</v>
      </c>
      <c r="B1556" s="48" t="s">
        <v>150</v>
      </c>
      <c r="C1556" s="48" t="s">
        <v>112</v>
      </c>
      <c r="D1556" s="11">
        <v>2020</v>
      </c>
      <c r="E1556" s="12">
        <v>35.24</v>
      </c>
      <c r="F1556" s="12">
        <v>0</v>
      </c>
      <c r="G1556" s="21">
        <v>-8.11</v>
      </c>
      <c r="H1556" s="12">
        <v>2.31</v>
      </c>
      <c r="I1556" s="13">
        <v>0.03</v>
      </c>
      <c r="J1556" s="14">
        <v>0.59</v>
      </c>
      <c r="K1556" s="16">
        <v>24.2</v>
      </c>
    </row>
    <row r="1557" spans="1:11" ht="15" customHeight="1" x14ac:dyDescent="0.3">
      <c r="A1557" s="48">
        <v>724</v>
      </c>
      <c r="B1557" s="48" t="s">
        <v>150</v>
      </c>
      <c r="C1557" s="48" t="s">
        <v>112</v>
      </c>
      <c r="D1557" s="11">
        <v>2021</v>
      </c>
      <c r="E1557" s="12">
        <v>170.4</v>
      </c>
      <c r="F1557" s="12">
        <v>0</v>
      </c>
      <c r="G1557" s="21">
        <v>-28.57</v>
      </c>
      <c r="H1557" s="12">
        <v>66.790000000000006</v>
      </c>
      <c r="I1557" s="21">
        <v>-0.3</v>
      </c>
      <c r="J1557" s="14">
        <v>1.26</v>
      </c>
      <c r="K1557" s="16">
        <v>74.08</v>
      </c>
    </row>
    <row r="1558" spans="1:11" ht="14.15" customHeight="1" x14ac:dyDescent="0.3">
      <c r="A1558" s="48">
        <v>724</v>
      </c>
      <c r="B1558" s="48" t="s">
        <v>150</v>
      </c>
      <c r="C1558" s="48" t="s">
        <v>112</v>
      </c>
      <c r="D1558" s="11">
        <v>2022</v>
      </c>
      <c r="E1558" s="12">
        <v>404.37</v>
      </c>
      <c r="F1558" s="12">
        <v>0</v>
      </c>
      <c r="G1558" s="21">
        <v>-20.34</v>
      </c>
      <c r="H1558" s="12">
        <v>169.06</v>
      </c>
      <c r="I1558" s="13">
        <v>0.01</v>
      </c>
      <c r="J1558" s="14">
        <v>0.85</v>
      </c>
      <c r="K1558" s="16">
        <v>214.11</v>
      </c>
    </row>
    <row r="1559" spans="1:11" ht="15" customHeight="1" x14ac:dyDescent="0.3">
      <c r="A1559" s="48">
        <v>724</v>
      </c>
      <c r="B1559" s="48" t="s">
        <v>150</v>
      </c>
      <c r="C1559" s="48" t="s">
        <v>112</v>
      </c>
      <c r="D1559" s="11">
        <v>2023</v>
      </c>
      <c r="E1559" s="12">
        <v>748.33</v>
      </c>
      <c r="F1559" s="12">
        <v>0.92</v>
      </c>
      <c r="G1559" s="21">
        <v>-31.95</v>
      </c>
      <c r="H1559" s="12">
        <v>252.12</v>
      </c>
      <c r="I1559" s="13">
        <v>0.01</v>
      </c>
      <c r="J1559" s="14">
        <v>0.9</v>
      </c>
      <c r="K1559" s="16">
        <v>464.27</v>
      </c>
    </row>
    <row r="1560" spans="1:11" ht="14.15" customHeight="1" x14ac:dyDescent="0.3">
      <c r="A1560" s="48">
        <v>724</v>
      </c>
      <c r="B1560" s="48" t="s">
        <v>150</v>
      </c>
      <c r="C1560" s="48" t="s">
        <v>112</v>
      </c>
      <c r="D1560" s="11">
        <v>2024</v>
      </c>
      <c r="E1560" s="17">
        <v>4951.1099999999997</v>
      </c>
      <c r="F1560" s="12">
        <v>0</v>
      </c>
      <c r="G1560" s="21">
        <v>-359.37</v>
      </c>
      <c r="H1560" s="17">
        <v>3001.43</v>
      </c>
      <c r="I1560" s="21">
        <v>-2.29</v>
      </c>
      <c r="J1560" s="14">
        <v>2.15</v>
      </c>
      <c r="K1560" s="18">
        <v>1590.45</v>
      </c>
    </row>
    <row r="1561" spans="1:11" ht="14.15" customHeight="1" x14ac:dyDescent="0.3">
      <c r="A1561" s="48">
        <v>724</v>
      </c>
      <c r="B1561" s="48" t="s">
        <v>150</v>
      </c>
      <c r="C1561" s="48" t="s">
        <v>112</v>
      </c>
      <c r="D1561" s="11">
        <v>2025</v>
      </c>
      <c r="E1561" s="17">
        <v>496128.92</v>
      </c>
      <c r="F1561" s="12">
        <v>161.91</v>
      </c>
      <c r="G1561" s="21">
        <v>-534.07000000000005</v>
      </c>
      <c r="H1561" s="17">
        <v>477721.87</v>
      </c>
      <c r="I1561" s="49">
        <v>12677.05</v>
      </c>
      <c r="J1561" s="14">
        <v>2.42</v>
      </c>
      <c r="K1561" s="18">
        <v>5355.42</v>
      </c>
    </row>
    <row r="1562" spans="1:11" ht="15" customHeight="1" x14ac:dyDescent="0.3">
      <c r="A1562" s="48">
        <v>726</v>
      </c>
      <c r="B1562" s="48" t="s">
        <v>151</v>
      </c>
      <c r="C1562" s="48" t="s">
        <v>112</v>
      </c>
      <c r="D1562" s="11">
        <v>1983</v>
      </c>
      <c r="E1562" s="12">
        <v>0.15</v>
      </c>
      <c r="F1562" s="12">
        <v>0</v>
      </c>
      <c r="G1562" s="13">
        <v>0</v>
      </c>
      <c r="H1562" s="12">
        <v>0.15</v>
      </c>
      <c r="I1562" s="13">
        <v>0</v>
      </c>
      <c r="J1562" s="14">
        <v>0</v>
      </c>
      <c r="K1562" s="16">
        <v>0</v>
      </c>
    </row>
    <row r="1563" spans="1:11" ht="15" customHeight="1" x14ac:dyDescent="0.3">
      <c r="A1563" s="48">
        <v>726</v>
      </c>
      <c r="B1563" s="48" t="s">
        <v>151</v>
      </c>
      <c r="C1563" s="48" t="s">
        <v>112</v>
      </c>
      <c r="D1563" s="11">
        <v>1984</v>
      </c>
      <c r="E1563" s="12">
        <v>0.64</v>
      </c>
      <c r="F1563" s="12">
        <v>0</v>
      </c>
      <c r="G1563" s="13">
        <v>0</v>
      </c>
      <c r="H1563" s="12">
        <v>0.64</v>
      </c>
      <c r="I1563" s="13">
        <v>0</v>
      </c>
      <c r="J1563" s="14">
        <v>0</v>
      </c>
      <c r="K1563" s="16">
        <v>0</v>
      </c>
    </row>
    <row r="1564" spans="1:11" ht="15" customHeight="1" x14ac:dyDescent="0.3">
      <c r="A1564" s="48">
        <v>726</v>
      </c>
      <c r="B1564" s="48" t="s">
        <v>151</v>
      </c>
      <c r="C1564" s="48" t="s">
        <v>112</v>
      </c>
      <c r="D1564" s="11">
        <v>1985</v>
      </c>
      <c r="E1564" s="12">
        <v>0.89</v>
      </c>
      <c r="F1564" s="12">
        <v>0</v>
      </c>
      <c r="G1564" s="13">
        <v>0</v>
      </c>
      <c r="H1564" s="12">
        <v>0.69</v>
      </c>
      <c r="I1564" s="13">
        <v>0</v>
      </c>
      <c r="J1564" s="14">
        <v>0</v>
      </c>
      <c r="K1564" s="16">
        <v>0.2</v>
      </c>
    </row>
    <row r="1565" spans="1:11" ht="14.15" customHeight="1" x14ac:dyDescent="0.3">
      <c r="A1565" s="48">
        <v>726</v>
      </c>
      <c r="B1565" s="48" t="s">
        <v>151</v>
      </c>
      <c r="C1565" s="48" t="s">
        <v>112</v>
      </c>
      <c r="D1565" s="11">
        <v>1986</v>
      </c>
      <c r="E1565" s="12">
        <v>0.99</v>
      </c>
      <c r="F1565" s="12">
        <v>0</v>
      </c>
      <c r="G1565" s="13">
        <v>0</v>
      </c>
      <c r="H1565" s="12">
        <v>0.71</v>
      </c>
      <c r="I1565" s="13">
        <v>0</v>
      </c>
      <c r="J1565" s="14">
        <v>0</v>
      </c>
      <c r="K1565" s="16">
        <v>0.28000000000000003</v>
      </c>
    </row>
    <row r="1566" spans="1:11" ht="15" customHeight="1" x14ac:dyDescent="0.3">
      <c r="A1566" s="48">
        <v>726</v>
      </c>
      <c r="B1566" s="48" t="s">
        <v>151</v>
      </c>
      <c r="C1566" s="48" t="s">
        <v>112</v>
      </c>
      <c r="D1566" s="11">
        <v>1987</v>
      </c>
      <c r="E1566" s="12">
        <v>1.26</v>
      </c>
      <c r="F1566" s="12">
        <v>0</v>
      </c>
      <c r="G1566" s="13">
        <v>0</v>
      </c>
      <c r="H1566" s="12">
        <v>0.87</v>
      </c>
      <c r="I1566" s="13">
        <v>0</v>
      </c>
      <c r="J1566" s="14">
        <v>0</v>
      </c>
      <c r="K1566" s="16">
        <v>0.39</v>
      </c>
    </row>
    <row r="1567" spans="1:11" ht="14.15" customHeight="1" x14ac:dyDescent="0.3">
      <c r="A1567" s="48">
        <v>726</v>
      </c>
      <c r="B1567" s="48" t="s">
        <v>151</v>
      </c>
      <c r="C1567" s="48" t="s">
        <v>112</v>
      </c>
      <c r="D1567" s="11">
        <v>1988</v>
      </c>
      <c r="E1567" s="12">
        <v>0.41</v>
      </c>
      <c r="F1567" s="12">
        <v>0</v>
      </c>
      <c r="G1567" s="13">
        <v>0</v>
      </c>
      <c r="H1567" s="12">
        <v>0</v>
      </c>
      <c r="I1567" s="13">
        <v>0</v>
      </c>
      <c r="J1567" s="14">
        <v>0</v>
      </c>
      <c r="K1567" s="16">
        <v>0.41</v>
      </c>
    </row>
    <row r="1568" spans="1:11" ht="15" customHeight="1" x14ac:dyDescent="0.3">
      <c r="A1568" s="48">
        <v>726</v>
      </c>
      <c r="B1568" s="48" t="s">
        <v>151</v>
      </c>
      <c r="C1568" s="48" t="s">
        <v>112</v>
      </c>
      <c r="D1568" s="11">
        <v>1989</v>
      </c>
      <c r="E1568" s="12">
        <v>0.4</v>
      </c>
      <c r="F1568" s="12">
        <v>0</v>
      </c>
      <c r="G1568" s="13">
        <v>0</v>
      </c>
      <c r="H1568" s="12">
        <v>0</v>
      </c>
      <c r="I1568" s="13">
        <v>0</v>
      </c>
      <c r="J1568" s="14">
        <v>0</v>
      </c>
      <c r="K1568" s="16">
        <v>0.4</v>
      </c>
    </row>
    <row r="1569" spans="1:11" ht="14.15" customHeight="1" x14ac:dyDescent="0.3">
      <c r="A1569" s="48">
        <v>726</v>
      </c>
      <c r="B1569" s="48" t="s">
        <v>151</v>
      </c>
      <c r="C1569" s="48" t="s">
        <v>112</v>
      </c>
      <c r="D1569" s="11">
        <v>1990</v>
      </c>
      <c r="E1569" s="12">
        <v>0.39</v>
      </c>
      <c r="F1569" s="12">
        <v>0</v>
      </c>
      <c r="G1569" s="13">
        <v>0</v>
      </c>
      <c r="H1569" s="12">
        <v>0</v>
      </c>
      <c r="I1569" s="13">
        <v>0</v>
      </c>
      <c r="J1569" s="14">
        <v>0</v>
      </c>
      <c r="K1569" s="16">
        <v>0.39</v>
      </c>
    </row>
    <row r="1570" spans="1:11" ht="15" customHeight="1" x14ac:dyDescent="0.3">
      <c r="A1570" s="48">
        <v>726</v>
      </c>
      <c r="B1570" s="48" t="s">
        <v>151</v>
      </c>
      <c r="C1570" s="48" t="s">
        <v>112</v>
      </c>
      <c r="D1570" s="11">
        <v>1991</v>
      </c>
      <c r="E1570" s="12">
        <v>0.34</v>
      </c>
      <c r="F1570" s="12">
        <v>0</v>
      </c>
      <c r="G1570" s="13">
        <v>0</v>
      </c>
      <c r="H1570" s="12">
        <v>0</v>
      </c>
      <c r="I1570" s="13">
        <v>0</v>
      </c>
      <c r="J1570" s="14">
        <v>0</v>
      </c>
      <c r="K1570" s="16">
        <v>0.34</v>
      </c>
    </row>
    <row r="1571" spans="1:11" ht="14.15" customHeight="1" x14ac:dyDescent="0.3">
      <c r="A1571" s="48">
        <v>726</v>
      </c>
      <c r="B1571" s="48" t="s">
        <v>151</v>
      </c>
      <c r="C1571" s="48" t="s">
        <v>112</v>
      </c>
      <c r="D1571" s="11">
        <v>1992</v>
      </c>
      <c r="E1571" s="12">
        <v>0.3</v>
      </c>
      <c r="F1571" s="12">
        <v>0</v>
      </c>
      <c r="G1571" s="13">
        <v>0</v>
      </c>
      <c r="H1571" s="12">
        <v>0</v>
      </c>
      <c r="I1571" s="13">
        <v>0</v>
      </c>
      <c r="J1571" s="14">
        <v>0</v>
      </c>
      <c r="K1571" s="16">
        <v>0.3</v>
      </c>
    </row>
    <row r="1572" spans="1:11" ht="15" customHeight="1" x14ac:dyDescent="0.3">
      <c r="A1572" s="48">
        <v>726</v>
      </c>
      <c r="B1572" s="48" t="s">
        <v>151</v>
      </c>
      <c r="C1572" s="48" t="s">
        <v>112</v>
      </c>
      <c r="D1572" s="11">
        <v>1993</v>
      </c>
      <c r="E1572" s="12">
        <v>0.26</v>
      </c>
      <c r="F1572" s="12">
        <v>0</v>
      </c>
      <c r="G1572" s="13">
        <v>0</v>
      </c>
      <c r="H1572" s="12">
        <v>0</v>
      </c>
      <c r="I1572" s="13">
        <v>0</v>
      </c>
      <c r="J1572" s="14">
        <v>0</v>
      </c>
      <c r="K1572" s="16">
        <v>0.26</v>
      </c>
    </row>
    <row r="1573" spans="1:11" ht="15" customHeight="1" x14ac:dyDescent="0.3">
      <c r="A1573" s="48">
        <v>726</v>
      </c>
      <c r="B1573" s="48" t="s">
        <v>151</v>
      </c>
      <c r="C1573" s="48" t="s">
        <v>112</v>
      </c>
      <c r="D1573" s="11">
        <v>1994</v>
      </c>
      <c r="E1573" s="12">
        <v>0</v>
      </c>
      <c r="F1573" s="12">
        <v>0</v>
      </c>
      <c r="G1573" s="13">
        <v>0</v>
      </c>
      <c r="H1573" s="12">
        <v>0</v>
      </c>
      <c r="I1573" s="13">
        <v>0</v>
      </c>
      <c r="J1573" s="14">
        <v>0</v>
      </c>
      <c r="K1573" s="16">
        <v>0</v>
      </c>
    </row>
    <row r="1574" spans="1:11" ht="14.15" customHeight="1" x14ac:dyDescent="0.3">
      <c r="A1574" s="48">
        <v>726</v>
      </c>
      <c r="B1574" s="48" t="s">
        <v>151</v>
      </c>
      <c r="C1574" s="48" t="s">
        <v>112</v>
      </c>
      <c r="D1574" s="11">
        <v>1995</v>
      </c>
      <c r="E1574" s="12">
        <v>0.37</v>
      </c>
      <c r="F1574" s="12">
        <v>0</v>
      </c>
      <c r="G1574" s="13">
        <v>0</v>
      </c>
      <c r="H1574" s="12">
        <v>0</v>
      </c>
      <c r="I1574" s="13">
        <v>0</v>
      </c>
      <c r="J1574" s="14">
        <v>0</v>
      </c>
      <c r="K1574" s="16">
        <v>0.37</v>
      </c>
    </row>
    <row r="1575" spans="1:11" ht="15" customHeight="1" x14ac:dyDescent="0.3">
      <c r="A1575" s="48">
        <v>726</v>
      </c>
      <c r="B1575" s="48" t="s">
        <v>151</v>
      </c>
      <c r="C1575" s="48" t="s">
        <v>112</v>
      </c>
      <c r="D1575" s="11">
        <v>1996</v>
      </c>
      <c r="E1575" s="12">
        <v>0.4</v>
      </c>
      <c r="F1575" s="12">
        <v>0</v>
      </c>
      <c r="G1575" s="13">
        <v>0</v>
      </c>
      <c r="H1575" s="12">
        <v>0</v>
      </c>
      <c r="I1575" s="13">
        <v>0</v>
      </c>
      <c r="J1575" s="14">
        <v>0</v>
      </c>
      <c r="K1575" s="16">
        <v>0.4</v>
      </c>
    </row>
    <row r="1576" spans="1:11" ht="14.15" customHeight="1" x14ac:dyDescent="0.3">
      <c r="A1576" s="48">
        <v>726</v>
      </c>
      <c r="B1576" s="48" t="s">
        <v>151</v>
      </c>
      <c r="C1576" s="48" t="s">
        <v>112</v>
      </c>
      <c r="D1576" s="11">
        <v>1997</v>
      </c>
      <c r="E1576" s="12">
        <v>0.43</v>
      </c>
      <c r="F1576" s="12">
        <v>0</v>
      </c>
      <c r="G1576" s="13">
        <v>0</v>
      </c>
      <c r="H1576" s="12">
        <v>0</v>
      </c>
      <c r="I1576" s="13">
        <v>0</v>
      </c>
      <c r="J1576" s="14">
        <v>0</v>
      </c>
      <c r="K1576" s="16">
        <v>0.43</v>
      </c>
    </row>
    <row r="1577" spans="1:11" ht="15" customHeight="1" x14ac:dyDescent="0.3">
      <c r="A1577" s="48">
        <v>726</v>
      </c>
      <c r="B1577" s="48" t="s">
        <v>151</v>
      </c>
      <c r="C1577" s="48" t="s">
        <v>112</v>
      </c>
      <c r="D1577" s="11">
        <v>1998</v>
      </c>
      <c r="E1577" s="12">
        <v>2.0699999999999998</v>
      </c>
      <c r="F1577" s="12">
        <v>0</v>
      </c>
      <c r="G1577" s="13">
        <v>0</v>
      </c>
      <c r="H1577" s="12">
        <v>0</v>
      </c>
      <c r="I1577" s="13">
        <v>0</v>
      </c>
      <c r="J1577" s="14">
        <v>0</v>
      </c>
      <c r="K1577" s="16">
        <v>2.0699999999999998</v>
      </c>
    </row>
    <row r="1578" spans="1:11" ht="14.15" customHeight="1" x14ac:dyDescent="0.3">
      <c r="A1578" s="48">
        <v>726</v>
      </c>
      <c r="B1578" s="48" t="s">
        <v>151</v>
      </c>
      <c r="C1578" s="48" t="s">
        <v>112</v>
      </c>
      <c r="D1578" s="11">
        <v>1999</v>
      </c>
      <c r="E1578" s="12">
        <v>2.71</v>
      </c>
      <c r="F1578" s="12">
        <v>0</v>
      </c>
      <c r="G1578" s="13">
        <v>0</v>
      </c>
      <c r="H1578" s="12">
        <v>0</v>
      </c>
      <c r="I1578" s="13">
        <v>0</v>
      </c>
      <c r="J1578" s="14">
        <v>0</v>
      </c>
      <c r="K1578" s="16">
        <v>2.71</v>
      </c>
    </row>
    <row r="1579" spans="1:11" ht="15" customHeight="1" x14ac:dyDescent="0.3">
      <c r="A1579" s="48">
        <v>726</v>
      </c>
      <c r="B1579" s="48" t="s">
        <v>151</v>
      </c>
      <c r="C1579" s="48" t="s">
        <v>112</v>
      </c>
      <c r="D1579" s="11">
        <v>2000</v>
      </c>
      <c r="E1579" s="12">
        <v>4.32</v>
      </c>
      <c r="F1579" s="12">
        <v>0</v>
      </c>
      <c r="G1579" s="13">
        <v>0</v>
      </c>
      <c r="H1579" s="12">
        <v>0</v>
      </c>
      <c r="I1579" s="13">
        <v>0</v>
      </c>
      <c r="J1579" s="14">
        <v>0</v>
      </c>
      <c r="K1579" s="16">
        <v>4.32</v>
      </c>
    </row>
    <row r="1580" spans="1:11" ht="15" customHeight="1" x14ac:dyDescent="0.3">
      <c r="A1580" s="48">
        <v>726</v>
      </c>
      <c r="B1580" s="48" t="s">
        <v>151</v>
      </c>
      <c r="C1580" s="48" t="s">
        <v>112</v>
      </c>
      <c r="D1580" s="11">
        <v>2001</v>
      </c>
      <c r="E1580" s="12">
        <v>3.02</v>
      </c>
      <c r="F1580" s="12">
        <v>0</v>
      </c>
      <c r="G1580" s="13">
        <v>0</v>
      </c>
      <c r="H1580" s="12">
        <v>0</v>
      </c>
      <c r="I1580" s="13">
        <v>0</v>
      </c>
      <c r="J1580" s="14">
        <v>0</v>
      </c>
      <c r="K1580" s="16">
        <v>3.02</v>
      </c>
    </row>
    <row r="1581" spans="1:11" ht="14.15" customHeight="1" x14ac:dyDescent="0.3">
      <c r="A1581" s="48">
        <v>726</v>
      </c>
      <c r="B1581" s="48" t="s">
        <v>151</v>
      </c>
      <c r="C1581" s="48" t="s">
        <v>112</v>
      </c>
      <c r="D1581" s="11">
        <v>2002</v>
      </c>
      <c r="E1581" s="12">
        <v>1.84</v>
      </c>
      <c r="F1581" s="12">
        <v>0</v>
      </c>
      <c r="G1581" s="13">
        <v>0</v>
      </c>
      <c r="H1581" s="12">
        <v>0</v>
      </c>
      <c r="I1581" s="13">
        <v>0</v>
      </c>
      <c r="J1581" s="14">
        <v>0</v>
      </c>
      <c r="K1581" s="16">
        <v>1.84</v>
      </c>
    </row>
    <row r="1582" spans="1:11" ht="15" customHeight="1" x14ac:dyDescent="0.3">
      <c r="A1582" s="48">
        <v>726</v>
      </c>
      <c r="B1582" s="48" t="s">
        <v>151</v>
      </c>
      <c r="C1582" s="48" t="s">
        <v>112</v>
      </c>
      <c r="D1582" s="11">
        <v>2003</v>
      </c>
      <c r="E1582" s="12">
        <v>1.4</v>
      </c>
      <c r="F1582" s="12">
        <v>0</v>
      </c>
      <c r="G1582" s="13">
        <v>0</v>
      </c>
      <c r="H1582" s="12">
        <v>0</v>
      </c>
      <c r="I1582" s="13">
        <v>0</v>
      </c>
      <c r="J1582" s="14">
        <v>0.2</v>
      </c>
      <c r="K1582" s="16">
        <v>1.2</v>
      </c>
    </row>
    <row r="1583" spans="1:11" ht="14.15" customHeight="1" x14ac:dyDescent="0.3">
      <c r="A1583" s="48">
        <v>726</v>
      </c>
      <c r="B1583" s="48" t="s">
        <v>151</v>
      </c>
      <c r="C1583" s="48" t="s">
        <v>112</v>
      </c>
      <c r="D1583" s="11">
        <v>2004</v>
      </c>
      <c r="E1583" s="12">
        <v>2.93</v>
      </c>
      <c r="F1583" s="12">
        <v>0</v>
      </c>
      <c r="G1583" s="13">
        <v>0</v>
      </c>
      <c r="H1583" s="12">
        <v>0.05</v>
      </c>
      <c r="I1583" s="13">
        <v>0</v>
      </c>
      <c r="J1583" s="14">
        <v>0.44</v>
      </c>
      <c r="K1583" s="16">
        <v>2.44</v>
      </c>
    </row>
    <row r="1584" spans="1:11" ht="15" customHeight="1" x14ac:dyDescent="0.3">
      <c r="A1584" s="48">
        <v>726</v>
      </c>
      <c r="B1584" s="48" t="s">
        <v>151</v>
      </c>
      <c r="C1584" s="48" t="s">
        <v>112</v>
      </c>
      <c r="D1584" s="11">
        <v>2005</v>
      </c>
      <c r="E1584" s="12">
        <v>3.91</v>
      </c>
      <c r="F1584" s="12">
        <v>0</v>
      </c>
      <c r="G1584" s="13">
        <v>0</v>
      </c>
      <c r="H1584" s="12">
        <v>0.09</v>
      </c>
      <c r="I1584" s="13">
        <v>0</v>
      </c>
      <c r="J1584" s="14">
        <v>0.44</v>
      </c>
      <c r="K1584" s="16">
        <v>3.38</v>
      </c>
    </row>
    <row r="1585" spans="1:11" ht="14.15" customHeight="1" x14ac:dyDescent="0.3">
      <c r="A1585" s="48">
        <v>726</v>
      </c>
      <c r="B1585" s="48" t="s">
        <v>151</v>
      </c>
      <c r="C1585" s="48" t="s">
        <v>112</v>
      </c>
      <c r="D1585" s="11">
        <v>2006</v>
      </c>
      <c r="E1585" s="12">
        <v>4.8</v>
      </c>
      <c r="F1585" s="12">
        <v>0</v>
      </c>
      <c r="G1585" s="13">
        <v>0</v>
      </c>
      <c r="H1585" s="12">
        <v>0.38</v>
      </c>
      <c r="I1585" s="13">
        <v>0</v>
      </c>
      <c r="J1585" s="14">
        <v>0.55000000000000004</v>
      </c>
      <c r="K1585" s="16">
        <v>3.87</v>
      </c>
    </row>
    <row r="1586" spans="1:11" ht="15" customHeight="1" x14ac:dyDescent="0.3">
      <c r="A1586" s="48">
        <v>726</v>
      </c>
      <c r="B1586" s="48" t="s">
        <v>151</v>
      </c>
      <c r="C1586" s="48" t="s">
        <v>112</v>
      </c>
      <c r="D1586" s="11">
        <v>2007</v>
      </c>
      <c r="E1586" s="12">
        <v>4.8600000000000003</v>
      </c>
      <c r="F1586" s="12">
        <v>0</v>
      </c>
      <c r="G1586" s="13">
        <v>0</v>
      </c>
      <c r="H1586" s="12">
        <v>0.18</v>
      </c>
      <c r="I1586" s="13">
        <v>0</v>
      </c>
      <c r="J1586" s="14">
        <v>0.47</v>
      </c>
      <c r="K1586" s="16">
        <v>4.21</v>
      </c>
    </row>
    <row r="1587" spans="1:11" ht="14.15" customHeight="1" x14ac:dyDescent="0.3">
      <c r="A1587" s="48">
        <v>726</v>
      </c>
      <c r="B1587" s="48" t="s">
        <v>151</v>
      </c>
      <c r="C1587" s="48" t="s">
        <v>112</v>
      </c>
      <c r="D1587" s="11">
        <v>2008</v>
      </c>
      <c r="E1587" s="12">
        <v>12.99</v>
      </c>
      <c r="F1587" s="12">
        <v>0</v>
      </c>
      <c r="G1587" s="13">
        <v>0</v>
      </c>
      <c r="H1587" s="12">
        <v>1.71</v>
      </c>
      <c r="I1587" s="13">
        <v>0</v>
      </c>
      <c r="J1587" s="14">
        <v>2.62</v>
      </c>
      <c r="K1587" s="16">
        <v>8.66</v>
      </c>
    </row>
    <row r="1588" spans="1:11" ht="15" customHeight="1" x14ac:dyDescent="0.3">
      <c r="A1588" s="48">
        <v>726</v>
      </c>
      <c r="B1588" s="48" t="s">
        <v>151</v>
      </c>
      <c r="C1588" s="48" t="s">
        <v>112</v>
      </c>
      <c r="D1588" s="11">
        <v>2009</v>
      </c>
      <c r="E1588" s="12">
        <v>25.13</v>
      </c>
      <c r="F1588" s="12">
        <v>0</v>
      </c>
      <c r="G1588" s="13">
        <v>0</v>
      </c>
      <c r="H1588" s="12">
        <v>1.72</v>
      </c>
      <c r="I1588" s="13">
        <v>0</v>
      </c>
      <c r="J1588" s="14">
        <v>4.1399999999999997</v>
      </c>
      <c r="K1588" s="16">
        <v>19.27</v>
      </c>
    </row>
    <row r="1589" spans="1:11" ht="15" customHeight="1" x14ac:dyDescent="0.3">
      <c r="A1589" s="48">
        <v>726</v>
      </c>
      <c r="B1589" s="48" t="s">
        <v>151</v>
      </c>
      <c r="C1589" s="48" t="s">
        <v>112</v>
      </c>
      <c r="D1589" s="11">
        <v>2010</v>
      </c>
      <c r="E1589" s="12">
        <v>16.73</v>
      </c>
      <c r="F1589" s="12">
        <v>0</v>
      </c>
      <c r="G1589" s="13">
        <v>0</v>
      </c>
      <c r="H1589" s="12">
        <v>1.49</v>
      </c>
      <c r="I1589" s="13">
        <v>0</v>
      </c>
      <c r="J1589" s="14">
        <v>0.39</v>
      </c>
      <c r="K1589" s="16">
        <v>14.85</v>
      </c>
    </row>
    <row r="1590" spans="1:11" ht="14.15" customHeight="1" x14ac:dyDescent="0.3">
      <c r="A1590" s="48">
        <v>726</v>
      </c>
      <c r="B1590" s="48" t="s">
        <v>151</v>
      </c>
      <c r="C1590" s="48" t="s">
        <v>112</v>
      </c>
      <c r="D1590" s="11">
        <v>2011</v>
      </c>
      <c r="E1590" s="12">
        <v>29.94</v>
      </c>
      <c r="F1590" s="12">
        <v>0</v>
      </c>
      <c r="G1590" s="13">
        <v>0</v>
      </c>
      <c r="H1590" s="12">
        <v>1.37</v>
      </c>
      <c r="I1590" s="13">
        <v>0</v>
      </c>
      <c r="J1590" s="14">
        <v>0.27</v>
      </c>
      <c r="K1590" s="16">
        <v>28.3</v>
      </c>
    </row>
    <row r="1591" spans="1:11" ht="15" customHeight="1" x14ac:dyDescent="0.3">
      <c r="A1591" s="48">
        <v>726</v>
      </c>
      <c r="B1591" s="48" t="s">
        <v>151</v>
      </c>
      <c r="C1591" s="48" t="s">
        <v>112</v>
      </c>
      <c r="D1591" s="11">
        <v>2012</v>
      </c>
      <c r="E1591" s="12">
        <v>17.87</v>
      </c>
      <c r="F1591" s="12">
        <v>0</v>
      </c>
      <c r="G1591" s="13">
        <v>0</v>
      </c>
      <c r="H1591" s="12">
        <v>0</v>
      </c>
      <c r="I1591" s="13">
        <v>0</v>
      </c>
      <c r="J1591" s="14">
        <v>0.3</v>
      </c>
      <c r="K1591" s="16">
        <v>17.57</v>
      </c>
    </row>
    <row r="1592" spans="1:11" ht="14.15" customHeight="1" x14ac:dyDescent="0.3">
      <c r="A1592" s="48">
        <v>726</v>
      </c>
      <c r="B1592" s="48" t="s">
        <v>151</v>
      </c>
      <c r="C1592" s="48" t="s">
        <v>112</v>
      </c>
      <c r="D1592" s="11">
        <v>2013</v>
      </c>
      <c r="E1592" s="12">
        <v>18.89</v>
      </c>
      <c r="F1592" s="12">
        <v>0</v>
      </c>
      <c r="G1592" s="13">
        <v>0</v>
      </c>
      <c r="H1592" s="12">
        <v>0</v>
      </c>
      <c r="I1592" s="13">
        <v>0</v>
      </c>
      <c r="J1592" s="14">
        <v>0.28999999999999998</v>
      </c>
      <c r="K1592" s="16">
        <v>18.600000000000001</v>
      </c>
    </row>
    <row r="1593" spans="1:11" ht="15" customHeight="1" x14ac:dyDescent="0.3">
      <c r="A1593" s="48">
        <v>726</v>
      </c>
      <c r="B1593" s="48" t="s">
        <v>151</v>
      </c>
      <c r="C1593" s="48" t="s">
        <v>112</v>
      </c>
      <c r="D1593" s="11">
        <v>2014</v>
      </c>
      <c r="E1593" s="12">
        <v>23.68</v>
      </c>
      <c r="F1593" s="12">
        <v>0</v>
      </c>
      <c r="G1593" s="13">
        <v>0</v>
      </c>
      <c r="H1593" s="12">
        <v>2.17</v>
      </c>
      <c r="I1593" s="13">
        <v>0</v>
      </c>
      <c r="J1593" s="14">
        <v>0.25</v>
      </c>
      <c r="K1593" s="16">
        <v>21.26</v>
      </c>
    </row>
    <row r="1594" spans="1:11" ht="14.15" customHeight="1" x14ac:dyDescent="0.3">
      <c r="A1594" s="48">
        <v>726</v>
      </c>
      <c r="B1594" s="48" t="s">
        <v>151</v>
      </c>
      <c r="C1594" s="48" t="s">
        <v>112</v>
      </c>
      <c r="D1594" s="11">
        <v>2015</v>
      </c>
      <c r="E1594" s="12">
        <v>18.579999999999998</v>
      </c>
      <c r="F1594" s="12">
        <v>0</v>
      </c>
      <c r="G1594" s="13">
        <v>0</v>
      </c>
      <c r="H1594" s="12">
        <v>2.61</v>
      </c>
      <c r="I1594" s="13">
        <v>0</v>
      </c>
      <c r="J1594" s="14">
        <v>0.44</v>
      </c>
      <c r="K1594" s="16">
        <v>15.53</v>
      </c>
    </row>
    <row r="1595" spans="1:11" ht="15" customHeight="1" x14ac:dyDescent="0.3">
      <c r="A1595" s="48">
        <v>726</v>
      </c>
      <c r="B1595" s="48" t="s">
        <v>151</v>
      </c>
      <c r="C1595" s="48" t="s">
        <v>112</v>
      </c>
      <c r="D1595" s="11">
        <v>2016</v>
      </c>
      <c r="E1595" s="12">
        <v>33.03</v>
      </c>
      <c r="F1595" s="12">
        <v>0</v>
      </c>
      <c r="G1595" s="13">
        <v>0</v>
      </c>
      <c r="H1595" s="12">
        <v>2.86</v>
      </c>
      <c r="I1595" s="13">
        <v>0</v>
      </c>
      <c r="J1595" s="14">
        <v>8.4499999999999993</v>
      </c>
      <c r="K1595" s="16">
        <v>21.72</v>
      </c>
    </row>
    <row r="1596" spans="1:11" ht="13.5" customHeight="1" x14ac:dyDescent="0.3">
      <c r="A1596" s="48">
        <v>726</v>
      </c>
      <c r="B1596" s="48" t="s">
        <v>151</v>
      </c>
      <c r="C1596" s="48" t="s">
        <v>112</v>
      </c>
      <c r="D1596" s="11">
        <v>2017</v>
      </c>
      <c r="E1596" s="12">
        <v>33.83</v>
      </c>
      <c r="F1596" s="12">
        <v>0</v>
      </c>
      <c r="G1596" s="13">
        <v>0</v>
      </c>
      <c r="H1596" s="12">
        <v>2.65</v>
      </c>
      <c r="I1596" s="13">
        <v>0</v>
      </c>
      <c r="J1596" s="14">
        <v>0.59</v>
      </c>
      <c r="K1596" s="16">
        <v>30.59</v>
      </c>
    </row>
    <row r="1597" spans="1:11" ht="13.5" customHeight="1" x14ac:dyDescent="0.3">
      <c r="A1597" s="48">
        <v>726</v>
      </c>
      <c r="B1597" s="48" t="s">
        <v>151</v>
      </c>
      <c r="C1597" s="48" t="s">
        <v>112</v>
      </c>
      <c r="D1597" s="11">
        <v>2018</v>
      </c>
      <c r="E1597" s="12">
        <v>78.64</v>
      </c>
      <c r="F1597" s="12">
        <v>0</v>
      </c>
      <c r="G1597" s="13">
        <v>0</v>
      </c>
      <c r="H1597" s="12">
        <v>5.28</v>
      </c>
      <c r="I1597" s="13">
        <v>0</v>
      </c>
      <c r="J1597" s="14">
        <v>21.37</v>
      </c>
      <c r="K1597" s="16">
        <v>51.99</v>
      </c>
    </row>
    <row r="1598" spans="1:11" ht="14.15" customHeight="1" x14ac:dyDescent="0.3">
      <c r="A1598" s="48">
        <v>726</v>
      </c>
      <c r="B1598" s="48" t="s">
        <v>151</v>
      </c>
      <c r="C1598" s="48" t="s">
        <v>112</v>
      </c>
      <c r="D1598" s="11">
        <v>2019</v>
      </c>
      <c r="E1598" s="12">
        <v>150.11000000000001</v>
      </c>
      <c r="F1598" s="12">
        <v>0</v>
      </c>
      <c r="G1598" s="21">
        <v>-14</v>
      </c>
      <c r="H1598" s="12">
        <v>19.48</v>
      </c>
      <c r="I1598" s="21">
        <v>-0.05</v>
      </c>
      <c r="J1598" s="14">
        <v>6.84</v>
      </c>
      <c r="K1598" s="16">
        <v>109.84</v>
      </c>
    </row>
    <row r="1599" spans="1:11" ht="15" customHeight="1" x14ac:dyDescent="0.3">
      <c r="A1599" s="48">
        <v>726</v>
      </c>
      <c r="B1599" s="48" t="s">
        <v>151</v>
      </c>
      <c r="C1599" s="48" t="s">
        <v>112</v>
      </c>
      <c r="D1599" s="11">
        <v>2020</v>
      </c>
      <c r="E1599" s="12">
        <v>180.1</v>
      </c>
      <c r="F1599" s="12">
        <v>0</v>
      </c>
      <c r="G1599" s="21">
        <v>-41.44</v>
      </c>
      <c r="H1599" s="12">
        <v>11.8</v>
      </c>
      <c r="I1599" s="13">
        <v>0.1</v>
      </c>
      <c r="J1599" s="14">
        <v>3.01</v>
      </c>
      <c r="K1599" s="16">
        <v>123.75</v>
      </c>
    </row>
    <row r="1600" spans="1:11" ht="15" customHeight="1" x14ac:dyDescent="0.3">
      <c r="A1600" s="48">
        <v>726</v>
      </c>
      <c r="B1600" s="48" t="s">
        <v>151</v>
      </c>
      <c r="C1600" s="48" t="s">
        <v>112</v>
      </c>
      <c r="D1600" s="11">
        <v>2021</v>
      </c>
      <c r="E1600" s="12">
        <v>505.55</v>
      </c>
      <c r="F1600" s="12">
        <v>0</v>
      </c>
      <c r="G1600" s="21">
        <v>-84.78</v>
      </c>
      <c r="H1600" s="12">
        <v>198.21</v>
      </c>
      <c r="I1600" s="21">
        <v>-0.91</v>
      </c>
      <c r="J1600" s="14">
        <v>3.72</v>
      </c>
      <c r="K1600" s="16">
        <v>219.75</v>
      </c>
    </row>
    <row r="1601" spans="1:11" ht="14.15" customHeight="1" x14ac:dyDescent="0.3">
      <c r="A1601" s="48">
        <v>726</v>
      </c>
      <c r="B1601" s="48" t="s">
        <v>151</v>
      </c>
      <c r="C1601" s="48" t="s">
        <v>112</v>
      </c>
      <c r="D1601" s="11">
        <v>2022</v>
      </c>
      <c r="E1601" s="17">
        <v>1214.8900000000001</v>
      </c>
      <c r="F1601" s="12">
        <v>0</v>
      </c>
      <c r="G1601" s="21">
        <v>-61.09</v>
      </c>
      <c r="H1601" s="12">
        <v>508.08</v>
      </c>
      <c r="I1601" s="13">
        <v>0.03</v>
      </c>
      <c r="J1601" s="14">
        <v>2.56</v>
      </c>
      <c r="K1601" s="16">
        <v>643.13</v>
      </c>
    </row>
    <row r="1602" spans="1:11" ht="15" customHeight="1" x14ac:dyDescent="0.3">
      <c r="A1602" s="48">
        <v>726</v>
      </c>
      <c r="B1602" s="48" t="s">
        <v>151</v>
      </c>
      <c r="C1602" s="48" t="s">
        <v>112</v>
      </c>
      <c r="D1602" s="11">
        <v>2023</v>
      </c>
      <c r="E1602" s="17">
        <v>2243.4299999999998</v>
      </c>
      <c r="F1602" s="12">
        <v>2.75</v>
      </c>
      <c r="G1602" s="21">
        <v>-95.76</v>
      </c>
      <c r="H1602" s="12">
        <v>755.79</v>
      </c>
      <c r="I1602" s="13">
        <v>0.03</v>
      </c>
      <c r="J1602" s="14">
        <v>2.7</v>
      </c>
      <c r="K1602" s="18">
        <v>1391.9</v>
      </c>
    </row>
    <row r="1603" spans="1:11" ht="14.15" customHeight="1" x14ac:dyDescent="0.3">
      <c r="A1603" s="48">
        <v>726</v>
      </c>
      <c r="B1603" s="48" t="s">
        <v>151</v>
      </c>
      <c r="C1603" s="48" t="s">
        <v>112</v>
      </c>
      <c r="D1603" s="11">
        <v>2024</v>
      </c>
      <c r="E1603" s="17">
        <v>7563.47</v>
      </c>
      <c r="F1603" s="12">
        <v>0</v>
      </c>
      <c r="G1603" s="21">
        <v>-548.96</v>
      </c>
      <c r="H1603" s="17">
        <v>4585.07</v>
      </c>
      <c r="I1603" s="21">
        <v>-3.5</v>
      </c>
      <c r="J1603" s="14">
        <v>3.28</v>
      </c>
      <c r="K1603" s="18">
        <v>2429.66</v>
      </c>
    </row>
    <row r="1604" spans="1:11" ht="14.15" customHeight="1" x14ac:dyDescent="0.3">
      <c r="A1604" s="48">
        <v>726</v>
      </c>
      <c r="B1604" s="48" t="s">
        <v>151</v>
      </c>
      <c r="C1604" s="48" t="s">
        <v>112</v>
      </c>
      <c r="D1604" s="11">
        <v>2025</v>
      </c>
      <c r="E1604" s="17">
        <v>774991.09</v>
      </c>
      <c r="F1604" s="12">
        <v>252.9</v>
      </c>
      <c r="G1604" s="21">
        <v>-834.25</v>
      </c>
      <c r="H1604" s="17">
        <v>746237.89</v>
      </c>
      <c r="I1604" s="49">
        <v>19802.55</v>
      </c>
      <c r="J1604" s="14">
        <v>3.76</v>
      </c>
      <c r="K1604" s="18">
        <v>8365.5400000000009</v>
      </c>
    </row>
    <row r="1605" spans="1:11" ht="15" customHeight="1" x14ac:dyDescent="0.3">
      <c r="A1605" s="48">
        <v>728</v>
      </c>
      <c r="B1605" s="48" t="s">
        <v>152</v>
      </c>
      <c r="C1605" s="48" t="s">
        <v>112</v>
      </c>
      <c r="D1605" s="11">
        <v>1983</v>
      </c>
      <c r="E1605" s="12">
        <v>7.0000000000000007E-2</v>
      </c>
      <c r="F1605" s="12">
        <v>0</v>
      </c>
      <c r="G1605" s="13">
        <v>0</v>
      </c>
      <c r="H1605" s="12">
        <v>7.0000000000000007E-2</v>
      </c>
      <c r="I1605" s="13">
        <v>0</v>
      </c>
      <c r="J1605" s="14">
        <v>0</v>
      </c>
      <c r="K1605" s="16">
        <v>0</v>
      </c>
    </row>
    <row r="1606" spans="1:11" ht="15" customHeight="1" x14ac:dyDescent="0.3">
      <c r="A1606" s="48">
        <v>728</v>
      </c>
      <c r="B1606" s="48" t="s">
        <v>152</v>
      </c>
      <c r="C1606" s="48" t="s">
        <v>112</v>
      </c>
      <c r="D1606" s="11">
        <v>1984</v>
      </c>
      <c r="E1606" s="12">
        <v>0.3</v>
      </c>
      <c r="F1606" s="12">
        <v>0</v>
      </c>
      <c r="G1606" s="13">
        <v>0</v>
      </c>
      <c r="H1606" s="12">
        <v>0.3</v>
      </c>
      <c r="I1606" s="13">
        <v>0</v>
      </c>
      <c r="J1606" s="14">
        <v>0</v>
      </c>
      <c r="K1606" s="16">
        <v>0</v>
      </c>
    </row>
    <row r="1607" spans="1:11" ht="15" customHeight="1" x14ac:dyDescent="0.3">
      <c r="A1607" s="48">
        <v>728</v>
      </c>
      <c r="B1607" s="48" t="s">
        <v>152</v>
      </c>
      <c r="C1607" s="48" t="s">
        <v>112</v>
      </c>
      <c r="D1607" s="11">
        <v>1985</v>
      </c>
      <c r="E1607" s="12">
        <v>0.42</v>
      </c>
      <c r="F1607" s="12">
        <v>0</v>
      </c>
      <c r="G1607" s="13">
        <v>0</v>
      </c>
      <c r="H1607" s="12">
        <v>0.33</v>
      </c>
      <c r="I1607" s="13">
        <v>0</v>
      </c>
      <c r="J1607" s="14">
        <v>0</v>
      </c>
      <c r="K1607" s="16">
        <v>0.09</v>
      </c>
    </row>
    <row r="1608" spans="1:11" ht="14.15" customHeight="1" x14ac:dyDescent="0.3">
      <c r="A1608" s="48">
        <v>728</v>
      </c>
      <c r="B1608" s="48" t="s">
        <v>152</v>
      </c>
      <c r="C1608" s="48" t="s">
        <v>112</v>
      </c>
      <c r="D1608" s="11">
        <v>1986</v>
      </c>
      <c r="E1608" s="12">
        <v>0.47</v>
      </c>
      <c r="F1608" s="12">
        <v>0</v>
      </c>
      <c r="G1608" s="13">
        <v>0</v>
      </c>
      <c r="H1608" s="12">
        <v>0.34</v>
      </c>
      <c r="I1608" s="13">
        <v>0</v>
      </c>
      <c r="J1608" s="14">
        <v>0</v>
      </c>
      <c r="K1608" s="16">
        <v>0.13</v>
      </c>
    </row>
    <row r="1609" spans="1:11" ht="15" customHeight="1" x14ac:dyDescent="0.3">
      <c r="A1609" s="48">
        <v>728</v>
      </c>
      <c r="B1609" s="48" t="s">
        <v>152</v>
      </c>
      <c r="C1609" s="48" t="s">
        <v>112</v>
      </c>
      <c r="D1609" s="11">
        <v>1987</v>
      </c>
      <c r="E1609" s="12">
        <v>0.6</v>
      </c>
      <c r="F1609" s="12">
        <v>0</v>
      </c>
      <c r="G1609" s="13">
        <v>0</v>
      </c>
      <c r="H1609" s="12">
        <v>0.41</v>
      </c>
      <c r="I1609" s="13">
        <v>0</v>
      </c>
      <c r="J1609" s="14">
        <v>0</v>
      </c>
      <c r="K1609" s="16">
        <v>0.19</v>
      </c>
    </row>
    <row r="1610" spans="1:11" ht="14.15" customHeight="1" x14ac:dyDescent="0.3">
      <c r="A1610" s="48">
        <v>728</v>
      </c>
      <c r="B1610" s="48" t="s">
        <v>152</v>
      </c>
      <c r="C1610" s="48" t="s">
        <v>112</v>
      </c>
      <c r="D1610" s="11">
        <v>1988</v>
      </c>
      <c r="E1610" s="12">
        <v>0.2</v>
      </c>
      <c r="F1610" s="12">
        <v>0</v>
      </c>
      <c r="G1610" s="13">
        <v>0</v>
      </c>
      <c r="H1610" s="12">
        <v>0</v>
      </c>
      <c r="I1610" s="13">
        <v>0</v>
      </c>
      <c r="J1610" s="14">
        <v>0</v>
      </c>
      <c r="K1610" s="16">
        <v>0.2</v>
      </c>
    </row>
    <row r="1611" spans="1:11" ht="15" customHeight="1" x14ac:dyDescent="0.3">
      <c r="A1611" s="48">
        <v>728</v>
      </c>
      <c r="B1611" s="48" t="s">
        <v>152</v>
      </c>
      <c r="C1611" s="48" t="s">
        <v>112</v>
      </c>
      <c r="D1611" s="11">
        <v>1989</v>
      </c>
      <c r="E1611" s="12">
        <v>0.19</v>
      </c>
      <c r="F1611" s="12">
        <v>0</v>
      </c>
      <c r="G1611" s="13">
        <v>0</v>
      </c>
      <c r="H1611" s="12">
        <v>0</v>
      </c>
      <c r="I1611" s="13">
        <v>0</v>
      </c>
      <c r="J1611" s="14">
        <v>0</v>
      </c>
      <c r="K1611" s="16">
        <v>0.19</v>
      </c>
    </row>
    <row r="1612" spans="1:11" ht="14.15" customHeight="1" x14ac:dyDescent="0.3">
      <c r="A1612" s="48">
        <v>728</v>
      </c>
      <c r="B1612" s="48" t="s">
        <v>152</v>
      </c>
      <c r="C1612" s="48" t="s">
        <v>112</v>
      </c>
      <c r="D1612" s="11">
        <v>1990</v>
      </c>
      <c r="E1612" s="12">
        <v>0.19</v>
      </c>
      <c r="F1612" s="12">
        <v>0</v>
      </c>
      <c r="G1612" s="13">
        <v>0</v>
      </c>
      <c r="H1612" s="12">
        <v>0</v>
      </c>
      <c r="I1612" s="13">
        <v>0</v>
      </c>
      <c r="J1612" s="14">
        <v>0</v>
      </c>
      <c r="K1612" s="16">
        <v>0.19</v>
      </c>
    </row>
    <row r="1613" spans="1:11" ht="15" customHeight="1" x14ac:dyDescent="0.3">
      <c r="A1613" s="48">
        <v>728</v>
      </c>
      <c r="B1613" s="48" t="s">
        <v>152</v>
      </c>
      <c r="C1613" s="48" t="s">
        <v>112</v>
      </c>
      <c r="D1613" s="11">
        <v>1991</v>
      </c>
      <c r="E1613" s="12">
        <v>0.16</v>
      </c>
      <c r="F1613" s="12">
        <v>0</v>
      </c>
      <c r="G1613" s="13">
        <v>0</v>
      </c>
      <c r="H1613" s="12">
        <v>0</v>
      </c>
      <c r="I1613" s="13">
        <v>0</v>
      </c>
      <c r="J1613" s="14">
        <v>0</v>
      </c>
      <c r="K1613" s="16">
        <v>0.16</v>
      </c>
    </row>
    <row r="1614" spans="1:11" ht="14.15" customHeight="1" x14ac:dyDescent="0.3">
      <c r="A1614" s="48">
        <v>728</v>
      </c>
      <c r="B1614" s="48" t="s">
        <v>152</v>
      </c>
      <c r="C1614" s="48" t="s">
        <v>112</v>
      </c>
      <c r="D1614" s="11">
        <v>1992</v>
      </c>
      <c r="E1614" s="12">
        <v>0.14000000000000001</v>
      </c>
      <c r="F1614" s="12">
        <v>0</v>
      </c>
      <c r="G1614" s="13">
        <v>0</v>
      </c>
      <c r="H1614" s="12">
        <v>0</v>
      </c>
      <c r="I1614" s="13">
        <v>0</v>
      </c>
      <c r="J1614" s="14">
        <v>0</v>
      </c>
      <c r="K1614" s="16">
        <v>0.14000000000000001</v>
      </c>
    </row>
    <row r="1615" spans="1:11" ht="15" customHeight="1" x14ac:dyDescent="0.3">
      <c r="A1615" s="48">
        <v>728</v>
      </c>
      <c r="B1615" s="48" t="s">
        <v>152</v>
      </c>
      <c r="C1615" s="48" t="s">
        <v>112</v>
      </c>
      <c r="D1615" s="11">
        <v>1993</v>
      </c>
      <c r="E1615" s="12">
        <v>0.12</v>
      </c>
      <c r="F1615" s="12">
        <v>0</v>
      </c>
      <c r="G1615" s="13">
        <v>0</v>
      </c>
      <c r="H1615" s="12">
        <v>0</v>
      </c>
      <c r="I1615" s="13">
        <v>0</v>
      </c>
      <c r="J1615" s="14">
        <v>0</v>
      </c>
      <c r="K1615" s="16">
        <v>0.12</v>
      </c>
    </row>
    <row r="1616" spans="1:11" ht="15" customHeight="1" x14ac:dyDescent="0.3">
      <c r="A1616" s="48">
        <v>728</v>
      </c>
      <c r="B1616" s="48" t="s">
        <v>152</v>
      </c>
      <c r="C1616" s="48" t="s">
        <v>112</v>
      </c>
      <c r="D1616" s="11">
        <v>1994</v>
      </c>
      <c r="E1616" s="12">
        <v>0</v>
      </c>
      <c r="F1616" s="12">
        <v>0</v>
      </c>
      <c r="G1616" s="13">
        <v>0</v>
      </c>
      <c r="H1616" s="12">
        <v>0</v>
      </c>
      <c r="I1616" s="13">
        <v>0</v>
      </c>
      <c r="J1616" s="14">
        <v>0</v>
      </c>
      <c r="K1616" s="16">
        <v>0</v>
      </c>
    </row>
    <row r="1617" spans="1:11" ht="14.15" customHeight="1" x14ac:dyDescent="0.3">
      <c r="A1617" s="48">
        <v>728</v>
      </c>
      <c r="B1617" s="48" t="s">
        <v>152</v>
      </c>
      <c r="C1617" s="48" t="s">
        <v>112</v>
      </c>
      <c r="D1617" s="11">
        <v>1995</v>
      </c>
      <c r="E1617" s="12">
        <v>0.18</v>
      </c>
      <c r="F1617" s="12">
        <v>0</v>
      </c>
      <c r="G1617" s="13">
        <v>0</v>
      </c>
      <c r="H1617" s="12">
        <v>0</v>
      </c>
      <c r="I1617" s="13">
        <v>0</v>
      </c>
      <c r="J1617" s="14">
        <v>0</v>
      </c>
      <c r="K1617" s="16">
        <v>0.18</v>
      </c>
    </row>
    <row r="1618" spans="1:11" ht="15" customHeight="1" x14ac:dyDescent="0.3">
      <c r="A1618" s="48">
        <v>728</v>
      </c>
      <c r="B1618" s="48" t="s">
        <v>152</v>
      </c>
      <c r="C1618" s="48" t="s">
        <v>112</v>
      </c>
      <c r="D1618" s="11">
        <v>1996</v>
      </c>
      <c r="E1618" s="12">
        <v>0.2</v>
      </c>
      <c r="F1618" s="12">
        <v>0</v>
      </c>
      <c r="G1618" s="13">
        <v>0</v>
      </c>
      <c r="H1618" s="12">
        <v>0</v>
      </c>
      <c r="I1618" s="13">
        <v>0</v>
      </c>
      <c r="J1618" s="14">
        <v>0</v>
      </c>
      <c r="K1618" s="16">
        <v>0.2</v>
      </c>
    </row>
    <row r="1619" spans="1:11" ht="14.15" customHeight="1" x14ac:dyDescent="0.3">
      <c r="A1619" s="48">
        <v>728</v>
      </c>
      <c r="B1619" s="48" t="s">
        <v>152</v>
      </c>
      <c r="C1619" s="48" t="s">
        <v>112</v>
      </c>
      <c r="D1619" s="11">
        <v>1997</v>
      </c>
      <c r="E1619" s="12">
        <v>0.23</v>
      </c>
      <c r="F1619" s="12">
        <v>0</v>
      </c>
      <c r="G1619" s="13">
        <v>0</v>
      </c>
      <c r="H1619" s="12">
        <v>0</v>
      </c>
      <c r="I1619" s="13">
        <v>0</v>
      </c>
      <c r="J1619" s="14">
        <v>0</v>
      </c>
      <c r="K1619" s="16">
        <v>0.23</v>
      </c>
    </row>
    <row r="1620" spans="1:11" ht="15" customHeight="1" x14ac:dyDescent="0.3">
      <c r="A1620" s="48">
        <v>728</v>
      </c>
      <c r="B1620" s="48" t="s">
        <v>152</v>
      </c>
      <c r="C1620" s="48" t="s">
        <v>112</v>
      </c>
      <c r="D1620" s="11">
        <v>1998</v>
      </c>
      <c r="E1620" s="12">
        <v>0.87</v>
      </c>
      <c r="F1620" s="12">
        <v>0</v>
      </c>
      <c r="G1620" s="13">
        <v>0</v>
      </c>
      <c r="H1620" s="12">
        <v>0</v>
      </c>
      <c r="I1620" s="13">
        <v>0</v>
      </c>
      <c r="J1620" s="14">
        <v>0</v>
      </c>
      <c r="K1620" s="16">
        <v>0.87</v>
      </c>
    </row>
    <row r="1621" spans="1:11" ht="14.15" customHeight="1" x14ac:dyDescent="0.3">
      <c r="A1621" s="48">
        <v>728</v>
      </c>
      <c r="B1621" s="48" t="s">
        <v>152</v>
      </c>
      <c r="C1621" s="48" t="s">
        <v>112</v>
      </c>
      <c r="D1621" s="11">
        <v>1999</v>
      </c>
      <c r="E1621" s="12">
        <v>1.1299999999999999</v>
      </c>
      <c r="F1621" s="12">
        <v>0</v>
      </c>
      <c r="G1621" s="13">
        <v>0</v>
      </c>
      <c r="H1621" s="12">
        <v>0</v>
      </c>
      <c r="I1621" s="13">
        <v>0</v>
      </c>
      <c r="J1621" s="14">
        <v>0</v>
      </c>
      <c r="K1621" s="16">
        <v>1.1299999999999999</v>
      </c>
    </row>
    <row r="1622" spans="1:11" ht="15" customHeight="1" x14ac:dyDescent="0.3">
      <c r="A1622" s="48">
        <v>728</v>
      </c>
      <c r="B1622" s="48" t="s">
        <v>152</v>
      </c>
      <c r="C1622" s="48" t="s">
        <v>112</v>
      </c>
      <c r="D1622" s="11">
        <v>2000</v>
      </c>
      <c r="E1622" s="12">
        <v>1.83</v>
      </c>
      <c r="F1622" s="12">
        <v>0</v>
      </c>
      <c r="G1622" s="13">
        <v>0</v>
      </c>
      <c r="H1622" s="12">
        <v>0</v>
      </c>
      <c r="I1622" s="13">
        <v>0</v>
      </c>
      <c r="J1622" s="14">
        <v>0</v>
      </c>
      <c r="K1622" s="16">
        <v>1.83</v>
      </c>
    </row>
    <row r="1623" spans="1:11" ht="15" customHeight="1" x14ac:dyDescent="0.3">
      <c r="A1623" s="48">
        <v>728</v>
      </c>
      <c r="B1623" s="48" t="s">
        <v>152</v>
      </c>
      <c r="C1623" s="48" t="s">
        <v>112</v>
      </c>
      <c r="D1623" s="11">
        <v>2001</v>
      </c>
      <c r="E1623" s="12">
        <v>1.48</v>
      </c>
      <c r="F1623" s="12">
        <v>0</v>
      </c>
      <c r="G1623" s="13">
        <v>0</v>
      </c>
      <c r="H1623" s="12">
        <v>0</v>
      </c>
      <c r="I1623" s="13">
        <v>0</v>
      </c>
      <c r="J1623" s="14">
        <v>0</v>
      </c>
      <c r="K1623" s="16">
        <v>1.48</v>
      </c>
    </row>
    <row r="1624" spans="1:11" ht="14.15" customHeight="1" x14ac:dyDescent="0.3">
      <c r="A1624" s="48">
        <v>728</v>
      </c>
      <c r="B1624" s="48" t="s">
        <v>152</v>
      </c>
      <c r="C1624" s="48" t="s">
        <v>112</v>
      </c>
      <c r="D1624" s="11">
        <v>2002</v>
      </c>
      <c r="E1624" s="12">
        <v>0.94</v>
      </c>
      <c r="F1624" s="12">
        <v>0</v>
      </c>
      <c r="G1624" s="13">
        <v>0</v>
      </c>
      <c r="H1624" s="12">
        <v>0</v>
      </c>
      <c r="I1624" s="13">
        <v>0</v>
      </c>
      <c r="J1624" s="14">
        <v>0</v>
      </c>
      <c r="K1624" s="16">
        <v>0.94</v>
      </c>
    </row>
    <row r="1625" spans="1:11" ht="15" customHeight="1" x14ac:dyDescent="0.3">
      <c r="A1625" s="48">
        <v>728</v>
      </c>
      <c r="B1625" s="48" t="s">
        <v>152</v>
      </c>
      <c r="C1625" s="48" t="s">
        <v>112</v>
      </c>
      <c r="D1625" s="11">
        <v>2003</v>
      </c>
      <c r="E1625" s="12">
        <v>0.76</v>
      </c>
      <c r="F1625" s="12">
        <v>0</v>
      </c>
      <c r="G1625" s="13">
        <v>0</v>
      </c>
      <c r="H1625" s="12">
        <v>0</v>
      </c>
      <c r="I1625" s="13">
        <v>0</v>
      </c>
      <c r="J1625" s="14">
        <v>0.11</v>
      </c>
      <c r="K1625" s="16">
        <v>0.65</v>
      </c>
    </row>
    <row r="1626" spans="1:11" ht="14.15" customHeight="1" x14ac:dyDescent="0.3">
      <c r="A1626" s="48">
        <v>728</v>
      </c>
      <c r="B1626" s="48" t="s">
        <v>152</v>
      </c>
      <c r="C1626" s="48" t="s">
        <v>112</v>
      </c>
      <c r="D1626" s="11">
        <v>2004</v>
      </c>
      <c r="E1626" s="12">
        <v>1.27</v>
      </c>
      <c r="F1626" s="12">
        <v>0</v>
      </c>
      <c r="G1626" s="13">
        <v>0</v>
      </c>
      <c r="H1626" s="12">
        <v>0.02</v>
      </c>
      <c r="I1626" s="13">
        <v>0</v>
      </c>
      <c r="J1626" s="14">
        <v>0.19</v>
      </c>
      <c r="K1626" s="16">
        <v>1.06</v>
      </c>
    </row>
    <row r="1627" spans="1:11" ht="15" customHeight="1" x14ac:dyDescent="0.3">
      <c r="A1627" s="48">
        <v>728</v>
      </c>
      <c r="B1627" s="48" t="s">
        <v>152</v>
      </c>
      <c r="C1627" s="48" t="s">
        <v>112</v>
      </c>
      <c r="D1627" s="11">
        <v>2005</v>
      </c>
      <c r="E1627" s="12">
        <v>2.41</v>
      </c>
      <c r="F1627" s="12">
        <v>0</v>
      </c>
      <c r="G1627" s="13">
        <v>0</v>
      </c>
      <c r="H1627" s="12">
        <v>0.06</v>
      </c>
      <c r="I1627" s="13">
        <v>0</v>
      </c>
      <c r="J1627" s="14">
        <v>0.27</v>
      </c>
      <c r="K1627" s="16">
        <v>2.08</v>
      </c>
    </row>
    <row r="1628" spans="1:11" ht="14.15" customHeight="1" x14ac:dyDescent="0.3">
      <c r="A1628" s="48">
        <v>728</v>
      </c>
      <c r="B1628" s="48" t="s">
        <v>152</v>
      </c>
      <c r="C1628" s="48" t="s">
        <v>112</v>
      </c>
      <c r="D1628" s="11">
        <v>2006</v>
      </c>
      <c r="E1628" s="12">
        <v>2.97</v>
      </c>
      <c r="F1628" s="12">
        <v>0</v>
      </c>
      <c r="G1628" s="13">
        <v>0</v>
      </c>
      <c r="H1628" s="12">
        <v>0.24</v>
      </c>
      <c r="I1628" s="13">
        <v>0</v>
      </c>
      <c r="J1628" s="14">
        <v>0.34</v>
      </c>
      <c r="K1628" s="16">
        <v>2.39</v>
      </c>
    </row>
    <row r="1629" spans="1:11" ht="15" customHeight="1" x14ac:dyDescent="0.3">
      <c r="A1629" s="48">
        <v>728</v>
      </c>
      <c r="B1629" s="48" t="s">
        <v>152</v>
      </c>
      <c r="C1629" s="48" t="s">
        <v>112</v>
      </c>
      <c r="D1629" s="11">
        <v>2007</v>
      </c>
      <c r="E1629" s="12">
        <v>3.24</v>
      </c>
      <c r="F1629" s="12">
        <v>0</v>
      </c>
      <c r="G1629" s="13">
        <v>0</v>
      </c>
      <c r="H1629" s="12">
        <v>0.15</v>
      </c>
      <c r="I1629" s="13">
        <v>0</v>
      </c>
      <c r="J1629" s="14">
        <v>0.32</v>
      </c>
      <c r="K1629" s="16">
        <v>2.77</v>
      </c>
    </row>
    <row r="1630" spans="1:11" ht="14.15" customHeight="1" x14ac:dyDescent="0.3">
      <c r="A1630" s="48">
        <v>728</v>
      </c>
      <c r="B1630" s="48" t="s">
        <v>152</v>
      </c>
      <c r="C1630" s="48" t="s">
        <v>112</v>
      </c>
      <c r="D1630" s="11">
        <v>2008</v>
      </c>
      <c r="E1630" s="12">
        <v>8.41</v>
      </c>
      <c r="F1630" s="12">
        <v>0</v>
      </c>
      <c r="G1630" s="13">
        <v>0</v>
      </c>
      <c r="H1630" s="12">
        <v>1.1100000000000001</v>
      </c>
      <c r="I1630" s="13">
        <v>0</v>
      </c>
      <c r="J1630" s="14">
        <v>1.7</v>
      </c>
      <c r="K1630" s="16">
        <v>5.6</v>
      </c>
    </row>
    <row r="1631" spans="1:11" ht="15" customHeight="1" x14ac:dyDescent="0.3">
      <c r="A1631" s="48">
        <v>728</v>
      </c>
      <c r="B1631" s="48" t="s">
        <v>152</v>
      </c>
      <c r="C1631" s="48" t="s">
        <v>112</v>
      </c>
      <c r="D1631" s="11">
        <v>2009</v>
      </c>
      <c r="E1631" s="12">
        <v>16.22</v>
      </c>
      <c r="F1631" s="12">
        <v>0</v>
      </c>
      <c r="G1631" s="13">
        <v>0</v>
      </c>
      <c r="H1631" s="12">
        <v>1.1100000000000001</v>
      </c>
      <c r="I1631" s="13">
        <v>0</v>
      </c>
      <c r="J1631" s="14">
        <v>2.67</v>
      </c>
      <c r="K1631" s="16">
        <v>12.44</v>
      </c>
    </row>
    <row r="1632" spans="1:11" ht="15" customHeight="1" x14ac:dyDescent="0.3">
      <c r="A1632" s="48">
        <v>728</v>
      </c>
      <c r="B1632" s="48" t="s">
        <v>152</v>
      </c>
      <c r="C1632" s="48" t="s">
        <v>112</v>
      </c>
      <c r="D1632" s="11">
        <v>2010</v>
      </c>
      <c r="E1632" s="12">
        <v>12.52</v>
      </c>
      <c r="F1632" s="12">
        <v>0</v>
      </c>
      <c r="G1632" s="13">
        <v>0</v>
      </c>
      <c r="H1632" s="12">
        <v>1.1200000000000001</v>
      </c>
      <c r="I1632" s="13">
        <v>0</v>
      </c>
      <c r="J1632" s="14">
        <v>0.28999999999999998</v>
      </c>
      <c r="K1632" s="16">
        <v>11.11</v>
      </c>
    </row>
    <row r="1633" spans="1:11" ht="14.15" customHeight="1" x14ac:dyDescent="0.3">
      <c r="A1633" s="48">
        <v>728</v>
      </c>
      <c r="B1633" s="48" t="s">
        <v>152</v>
      </c>
      <c r="C1633" s="48" t="s">
        <v>112</v>
      </c>
      <c r="D1633" s="11">
        <v>2011</v>
      </c>
      <c r="E1633" s="12">
        <v>24.82</v>
      </c>
      <c r="F1633" s="12">
        <v>0</v>
      </c>
      <c r="G1633" s="13">
        <v>0</v>
      </c>
      <c r="H1633" s="12">
        <v>1.1299999999999999</v>
      </c>
      <c r="I1633" s="13">
        <v>0</v>
      </c>
      <c r="J1633" s="14">
        <v>0.23</v>
      </c>
      <c r="K1633" s="16">
        <v>23.46</v>
      </c>
    </row>
    <row r="1634" spans="1:11" ht="15" customHeight="1" x14ac:dyDescent="0.3">
      <c r="A1634" s="48">
        <v>728</v>
      </c>
      <c r="B1634" s="48" t="s">
        <v>152</v>
      </c>
      <c r="C1634" s="48" t="s">
        <v>112</v>
      </c>
      <c r="D1634" s="11">
        <v>2012</v>
      </c>
      <c r="E1634" s="12">
        <v>12.92</v>
      </c>
      <c r="F1634" s="12">
        <v>0</v>
      </c>
      <c r="G1634" s="13">
        <v>0</v>
      </c>
      <c r="H1634" s="12">
        <v>0</v>
      </c>
      <c r="I1634" s="13">
        <v>0</v>
      </c>
      <c r="J1634" s="14">
        <v>0.22</v>
      </c>
      <c r="K1634" s="16">
        <v>12.7</v>
      </c>
    </row>
    <row r="1635" spans="1:11" ht="14.15" customHeight="1" x14ac:dyDescent="0.3">
      <c r="A1635" s="48">
        <v>728</v>
      </c>
      <c r="B1635" s="48" t="s">
        <v>152</v>
      </c>
      <c r="C1635" s="48" t="s">
        <v>112</v>
      </c>
      <c r="D1635" s="11">
        <v>2013</v>
      </c>
      <c r="E1635" s="12">
        <v>14.49</v>
      </c>
      <c r="F1635" s="12">
        <v>0</v>
      </c>
      <c r="G1635" s="13">
        <v>0</v>
      </c>
      <c r="H1635" s="12">
        <v>0</v>
      </c>
      <c r="I1635" s="13">
        <v>0</v>
      </c>
      <c r="J1635" s="14">
        <v>0.22</v>
      </c>
      <c r="K1635" s="16">
        <v>14.27</v>
      </c>
    </row>
    <row r="1636" spans="1:11" ht="15" customHeight="1" x14ac:dyDescent="0.3">
      <c r="A1636" s="48">
        <v>728</v>
      </c>
      <c r="B1636" s="48" t="s">
        <v>152</v>
      </c>
      <c r="C1636" s="48" t="s">
        <v>112</v>
      </c>
      <c r="D1636" s="11">
        <v>2014</v>
      </c>
      <c r="E1636" s="12">
        <v>19.690000000000001</v>
      </c>
      <c r="F1636" s="12">
        <v>0</v>
      </c>
      <c r="G1636" s="13">
        <v>0</v>
      </c>
      <c r="H1636" s="12">
        <v>1.8</v>
      </c>
      <c r="I1636" s="13">
        <v>0</v>
      </c>
      <c r="J1636" s="14">
        <v>0.21</v>
      </c>
      <c r="K1636" s="16">
        <v>17.68</v>
      </c>
    </row>
    <row r="1637" spans="1:11" ht="14.15" customHeight="1" x14ac:dyDescent="0.3">
      <c r="A1637" s="48">
        <v>728</v>
      </c>
      <c r="B1637" s="48" t="s">
        <v>152</v>
      </c>
      <c r="C1637" s="48" t="s">
        <v>112</v>
      </c>
      <c r="D1637" s="11">
        <v>2015</v>
      </c>
      <c r="E1637" s="12">
        <v>15.69</v>
      </c>
      <c r="F1637" s="12">
        <v>0</v>
      </c>
      <c r="G1637" s="13">
        <v>0</v>
      </c>
      <c r="H1637" s="12">
        <v>2.2000000000000002</v>
      </c>
      <c r="I1637" s="13">
        <v>0</v>
      </c>
      <c r="J1637" s="14">
        <v>0.38</v>
      </c>
      <c r="K1637" s="16">
        <v>13.11</v>
      </c>
    </row>
    <row r="1638" spans="1:11" ht="15" customHeight="1" x14ac:dyDescent="0.3">
      <c r="A1638" s="48">
        <v>728</v>
      </c>
      <c r="B1638" s="48" t="s">
        <v>152</v>
      </c>
      <c r="C1638" s="48" t="s">
        <v>112</v>
      </c>
      <c r="D1638" s="11">
        <v>2016</v>
      </c>
      <c r="E1638" s="12">
        <v>27.73</v>
      </c>
      <c r="F1638" s="12">
        <v>0</v>
      </c>
      <c r="G1638" s="13">
        <v>0</v>
      </c>
      <c r="H1638" s="12">
        <v>2.39</v>
      </c>
      <c r="I1638" s="13">
        <v>0</v>
      </c>
      <c r="J1638" s="14">
        <v>7.09</v>
      </c>
      <c r="K1638" s="16">
        <v>18.25</v>
      </c>
    </row>
    <row r="1639" spans="1:11" ht="13.5" customHeight="1" x14ac:dyDescent="0.3">
      <c r="A1639" s="48">
        <v>728</v>
      </c>
      <c r="B1639" s="48" t="s">
        <v>152</v>
      </c>
      <c r="C1639" s="48" t="s">
        <v>112</v>
      </c>
      <c r="D1639" s="11">
        <v>2017</v>
      </c>
      <c r="E1639" s="12">
        <v>28.83</v>
      </c>
      <c r="F1639" s="12">
        <v>0</v>
      </c>
      <c r="G1639" s="13">
        <v>0</v>
      </c>
      <c r="H1639" s="12">
        <v>2.2599999999999998</v>
      </c>
      <c r="I1639" s="13">
        <v>0</v>
      </c>
      <c r="J1639" s="14">
        <v>0.5</v>
      </c>
      <c r="K1639" s="16">
        <v>26.07</v>
      </c>
    </row>
    <row r="1640" spans="1:11" ht="13.5" customHeight="1" x14ac:dyDescent="0.3">
      <c r="A1640" s="48">
        <v>728</v>
      </c>
      <c r="B1640" s="48" t="s">
        <v>152</v>
      </c>
      <c r="C1640" s="48" t="s">
        <v>112</v>
      </c>
      <c r="D1640" s="11">
        <v>2018</v>
      </c>
      <c r="E1640" s="12">
        <v>66.599999999999994</v>
      </c>
      <c r="F1640" s="12">
        <v>0</v>
      </c>
      <c r="G1640" s="13">
        <v>0</v>
      </c>
      <c r="H1640" s="12">
        <v>4.46</v>
      </c>
      <c r="I1640" s="13">
        <v>0</v>
      </c>
      <c r="J1640" s="14">
        <v>18.09</v>
      </c>
      <c r="K1640" s="16">
        <v>44.05</v>
      </c>
    </row>
    <row r="1641" spans="1:11" ht="14.15" customHeight="1" x14ac:dyDescent="0.3">
      <c r="A1641" s="48">
        <v>728</v>
      </c>
      <c r="B1641" s="48" t="s">
        <v>152</v>
      </c>
      <c r="C1641" s="48" t="s">
        <v>112</v>
      </c>
      <c r="D1641" s="11">
        <v>2019</v>
      </c>
      <c r="E1641" s="12">
        <v>127.6</v>
      </c>
      <c r="F1641" s="12">
        <v>0</v>
      </c>
      <c r="G1641" s="21">
        <v>-11.9</v>
      </c>
      <c r="H1641" s="12">
        <v>16.55</v>
      </c>
      <c r="I1641" s="21">
        <v>-0.04</v>
      </c>
      <c r="J1641" s="14">
        <v>5.82</v>
      </c>
      <c r="K1641" s="16">
        <v>93.37</v>
      </c>
    </row>
    <row r="1642" spans="1:11" ht="15" customHeight="1" x14ac:dyDescent="0.3">
      <c r="A1642" s="48">
        <v>728</v>
      </c>
      <c r="B1642" s="48" t="s">
        <v>152</v>
      </c>
      <c r="C1642" s="48" t="s">
        <v>112</v>
      </c>
      <c r="D1642" s="11">
        <v>2020</v>
      </c>
      <c r="E1642" s="12">
        <v>150.34</v>
      </c>
      <c r="F1642" s="12">
        <v>0</v>
      </c>
      <c r="G1642" s="21">
        <v>-34.56</v>
      </c>
      <c r="H1642" s="12">
        <v>9.8800000000000008</v>
      </c>
      <c r="I1642" s="13">
        <v>0.09</v>
      </c>
      <c r="J1642" s="14">
        <v>2.5099999999999998</v>
      </c>
      <c r="K1642" s="16">
        <v>103.3</v>
      </c>
    </row>
    <row r="1643" spans="1:11" ht="15" customHeight="1" x14ac:dyDescent="0.3">
      <c r="A1643" s="48">
        <v>728</v>
      </c>
      <c r="B1643" s="48" t="s">
        <v>152</v>
      </c>
      <c r="C1643" s="48" t="s">
        <v>112</v>
      </c>
      <c r="D1643" s="11">
        <v>2021</v>
      </c>
      <c r="E1643" s="12">
        <v>422.65</v>
      </c>
      <c r="F1643" s="12">
        <v>0</v>
      </c>
      <c r="G1643" s="21">
        <v>-70.88</v>
      </c>
      <c r="H1643" s="12">
        <v>165.71</v>
      </c>
      <c r="I1643" s="21">
        <v>-0.75</v>
      </c>
      <c r="J1643" s="14">
        <v>3.12</v>
      </c>
      <c r="K1643" s="16">
        <v>183.69</v>
      </c>
    </row>
    <row r="1644" spans="1:11" ht="14.15" customHeight="1" x14ac:dyDescent="0.3">
      <c r="A1644" s="48">
        <v>728</v>
      </c>
      <c r="B1644" s="48" t="s">
        <v>152</v>
      </c>
      <c r="C1644" s="48" t="s">
        <v>112</v>
      </c>
      <c r="D1644" s="11">
        <v>2022</v>
      </c>
      <c r="E1644" s="17">
        <v>1066.08</v>
      </c>
      <c r="F1644" s="12">
        <v>0</v>
      </c>
      <c r="G1644" s="21">
        <v>-53.63</v>
      </c>
      <c r="H1644" s="12">
        <v>445.81</v>
      </c>
      <c r="I1644" s="13">
        <v>0.02</v>
      </c>
      <c r="J1644" s="14">
        <v>2.25</v>
      </c>
      <c r="K1644" s="16">
        <v>564.37</v>
      </c>
    </row>
    <row r="1645" spans="1:11" ht="15" customHeight="1" x14ac:dyDescent="0.3">
      <c r="A1645" s="48">
        <v>728</v>
      </c>
      <c r="B1645" s="48" t="s">
        <v>152</v>
      </c>
      <c r="C1645" s="48" t="s">
        <v>112</v>
      </c>
      <c r="D1645" s="11">
        <v>2023</v>
      </c>
      <c r="E1645" s="17">
        <v>1969.45</v>
      </c>
      <c r="F1645" s="12">
        <v>2.41</v>
      </c>
      <c r="G1645" s="21">
        <v>-84.09</v>
      </c>
      <c r="H1645" s="12">
        <v>663.48</v>
      </c>
      <c r="I1645" s="13">
        <v>0.01</v>
      </c>
      <c r="J1645" s="14">
        <v>2.36</v>
      </c>
      <c r="K1645" s="18">
        <v>1221.92</v>
      </c>
    </row>
    <row r="1646" spans="1:11" ht="14.15" customHeight="1" x14ac:dyDescent="0.3">
      <c r="A1646" s="48">
        <v>728</v>
      </c>
      <c r="B1646" s="48" t="s">
        <v>152</v>
      </c>
      <c r="C1646" s="48" t="s">
        <v>112</v>
      </c>
      <c r="D1646" s="11">
        <v>2024</v>
      </c>
      <c r="E1646" s="17">
        <v>7895.76</v>
      </c>
      <c r="F1646" s="12">
        <v>0</v>
      </c>
      <c r="G1646" s="21">
        <v>-573.07000000000005</v>
      </c>
      <c r="H1646" s="17">
        <v>4786.5</v>
      </c>
      <c r="I1646" s="21">
        <v>-3.64</v>
      </c>
      <c r="J1646" s="14">
        <v>3.42</v>
      </c>
      <c r="K1646" s="18">
        <v>2536.41</v>
      </c>
    </row>
    <row r="1647" spans="1:11" ht="14.15" customHeight="1" x14ac:dyDescent="0.3">
      <c r="A1647" s="48">
        <v>728</v>
      </c>
      <c r="B1647" s="48" t="s">
        <v>152</v>
      </c>
      <c r="C1647" s="48" t="s">
        <v>112</v>
      </c>
      <c r="D1647" s="11">
        <v>2025</v>
      </c>
      <c r="E1647" s="17">
        <v>804502.37</v>
      </c>
      <c r="F1647" s="12">
        <v>262.54000000000002</v>
      </c>
      <c r="G1647" s="21">
        <v>-866.02</v>
      </c>
      <c r="H1647" s="17">
        <v>774654.27</v>
      </c>
      <c r="I1647" s="49">
        <v>20556.599999999999</v>
      </c>
      <c r="J1647" s="14">
        <v>3.91</v>
      </c>
      <c r="K1647" s="18">
        <v>8684.11</v>
      </c>
    </row>
    <row r="1648" spans="1:11" ht="15" customHeight="1" x14ac:dyDescent="0.3">
      <c r="A1648" s="48">
        <v>730</v>
      </c>
      <c r="B1648" s="48" t="s">
        <v>153</v>
      </c>
      <c r="C1648" s="48" t="s">
        <v>112</v>
      </c>
      <c r="D1648" s="11">
        <v>1983</v>
      </c>
      <c r="E1648" s="12">
        <v>0.13</v>
      </c>
      <c r="F1648" s="12">
        <v>0</v>
      </c>
      <c r="G1648" s="13">
        <v>0</v>
      </c>
      <c r="H1648" s="12">
        <v>0.13</v>
      </c>
      <c r="I1648" s="13">
        <v>0</v>
      </c>
      <c r="J1648" s="14">
        <v>0</v>
      </c>
      <c r="K1648" s="16">
        <v>0</v>
      </c>
    </row>
    <row r="1649" spans="1:11" ht="15" customHeight="1" x14ac:dyDescent="0.3">
      <c r="A1649" s="48">
        <v>730</v>
      </c>
      <c r="B1649" s="48" t="s">
        <v>153</v>
      </c>
      <c r="C1649" s="48" t="s">
        <v>112</v>
      </c>
      <c r="D1649" s="11">
        <v>1984</v>
      </c>
      <c r="E1649" s="12">
        <v>0.54</v>
      </c>
      <c r="F1649" s="12">
        <v>0</v>
      </c>
      <c r="G1649" s="13">
        <v>0</v>
      </c>
      <c r="H1649" s="12">
        <v>0.54</v>
      </c>
      <c r="I1649" s="13">
        <v>0</v>
      </c>
      <c r="J1649" s="14">
        <v>0</v>
      </c>
      <c r="K1649" s="16">
        <v>0</v>
      </c>
    </row>
    <row r="1650" spans="1:11" ht="15" customHeight="1" x14ac:dyDescent="0.3">
      <c r="A1650" s="48">
        <v>730</v>
      </c>
      <c r="B1650" s="48" t="s">
        <v>153</v>
      </c>
      <c r="C1650" s="48" t="s">
        <v>112</v>
      </c>
      <c r="D1650" s="11">
        <v>1985</v>
      </c>
      <c r="E1650" s="12">
        <v>0.75</v>
      </c>
      <c r="F1650" s="12">
        <v>0</v>
      </c>
      <c r="G1650" s="13">
        <v>0</v>
      </c>
      <c r="H1650" s="12">
        <v>0.57999999999999996</v>
      </c>
      <c r="I1650" s="13">
        <v>0</v>
      </c>
      <c r="J1650" s="14">
        <v>0</v>
      </c>
      <c r="K1650" s="16">
        <v>0.17</v>
      </c>
    </row>
    <row r="1651" spans="1:11" ht="14.15" customHeight="1" x14ac:dyDescent="0.3">
      <c r="A1651" s="48">
        <v>730</v>
      </c>
      <c r="B1651" s="48" t="s">
        <v>153</v>
      </c>
      <c r="C1651" s="48" t="s">
        <v>112</v>
      </c>
      <c r="D1651" s="11">
        <v>1986</v>
      </c>
      <c r="E1651" s="12">
        <v>0.84</v>
      </c>
      <c r="F1651" s="12">
        <v>0</v>
      </c>
      <c r="G1651" s="13">
        <v>0</v>
      </c>
      <c r="H1651" s="12">
        <v>0.6</v>
      </c>
      <c r="I1651" s="13">
        <v>0</v>
      </c>
      <c r="J1651" s="14">
        <v>0</v>
      </c>
      <c r="K1651" s="16">
        <v>0.24</v>
      </c>
    </row>
    <row r="1652" spans="1:11" ht="15" customHeight="1" x14ac:dyDescent="0.3">
      <c r="A1652" s="48">
        <v>730</v>
      </c>
      <c r="B1652" s="48" t="s">
        <v>153</v>
      </c>
      <c r="C1652" s="48" t="s">
        <v>112</v>
      </c>
      <c r="D1652" s="11">
        <v>1987</v>
      </c>
      <c r="E1652" s="12">
        <v>1.06</v>
      </c>
      <c r="F1652" s="12">
        <v>0</v>
      </c>
      <c r="G1652" s="13">
        <v>0</v>
      </c>
      <c r="H1652" s="12">
        <v>0.73</v>
      </c>
      <c r="I1652" s="13">
        <v>0</v>
      </c>
      <c r="J1652" s="14">
        <v>0</v>
      </c>
      <c r="K1652" s="16">
        <v>0.33</v>
      </c>
    </row>
    <row r="1653" spans="1:11" ht="14.15" customHeight="1" x14ac:dyDescent="0.3">
      <c r="A1653" s="48">
        <v>730</v>
      </c>
      <c r="B1653" s="48" t="s">
        <v>153</v>
      </c>
      <c r="C1653" s="48" t="s">
        <v>112</v>
      </c>
      <c r="D1653" s="11">
        <v>1988</v>
      </c>
      <c r="E1653" s="12">
        <v>0.35</v>
      </c>
      <c r="F1653" s="12">
        <v>0</v>
      </c>
      <c r="G1653" s="13">
        <v>0</v>
      </c>
      <c r="H1653" s="12">
        <v>0</v>
      </c>
      <c r="I1653" s="13">
        <v>0</v>
      </c>
      <c r="J1653" s="14">
        <v>0</v>
      </c>
      <c r="K1653" s="16">
        <v>0.35</v>
      </c>
    </row>
    <row r="1654" spans="1:11" ht="15" customHeight="1" x14ac:dyDescent="0.3">
      <c r="A1654" s="48">
        <v>730</v>
      </c>
      <c r="B1654" s="48" t="s">
        <v>153</v>
      </c>
      <c r="C1654" s="48" t="s">
        <v>112</v>
      </c>
      <c r="D1654" s="11">
        <v>1989</v>
      </c>
      <c r="E1654" s="12">
        <v>0.34</v>
      </c>
      <c r="F1654" s="12">
        <v>0</v>
      </c>
      <c r="G1654" s="13">
        <v>0</v>
      </c>
      <c r="H1654" s="12">
        <v>0</v>
      </c>
      <c r="I1654" s="13">
        <v>0</v>
      </c>
      <c r="J1654" s="14">
        <v>0</v>
      </c>
      <c r="K1654" s="16">
        <v>0.34</v>
      </c>
    </row>
    <row r="1655" spans="1:11" ht="14.15" customHeight="1" x14ac:dyDescent="0.3">
      <c r="A1655" s="48">
        <v>730</v>
      </c>
      <c r="B1655" s="48" t="s">
        <v>153</v>
      </c>
      <c r="C1655" s="48" t="s">
        <v>112</v>
      </c>
      <c r="D1655" s="11">
        <v>1990</v>
      </c>
      <c r="E1655" s="12">
        <v>0.33</v>
      </c>
      <c r="F1655" s="12">
        <v>0</v>
      </c>
      <c r="G1655" s="13">
        <v>0</v>
      </c>
      <c r="H1655" s="12">
        <v>0</v>
      </c>
      <c r="I1655" s="13">
        <v>0</v>
      </c>
      <c r="J1655" s="14">
        <v>0</v>
      </c>
      <c r="K1655" s="16">
        <v>0.33</v>
      </c>
    </row>
    <row r="1656" spans="1:11" ht="15" customHeight="1" x14ac:dyDescent="0.3">
      <c r="A1656" s="48">
        <v>730</v>
      </c>
      <c r="B1656" s="48" t="s">
        <v>153</v>
      </c>
      <c r="C1656" s="48" t="s">
        <v>112</v>
      </c>
      <c r="D1656" s="11">
        <v>1991</v>
      </c>
      <c r="E1656" s="12">
        <v>0.28999999999999998</v>
      </c>
      <c r="F1656" s="12">
        <v>0</v>
      </c>
      <c r="G1656" s="13">
        <v>0</v>
      </c>
      <c r="H1656" s="12">
        <v>0</v>
      </c>
      <c r="I1656" s="13">
        <v>0</v>
      </c>
      <c r="J1656" s="14">
        <v>0</v>
      </c>
      <c r="K1656" s="16">
        <v>0.28999999999999998</v>
      </c>
    </row>
    <row r="1657" spans="1:11" ht="14.15" customHeight="1" x14ac:dyDescent="0.3">
      <c r="A1657" s="48">
        <v>730</v>
      </c>
      <c r="B1657" s="48" t="s">
        <v>153</v>
      </c>
      <c r="C1657" s="48" t="s">
        <v>112</v>
      </c>
      <c r="D1657" s="11">
        <v>1992</v>
      </c>
      <c r="E1657" s="12">
        <v>0.25</v>
      </c>
      <c r="F1657" s="12">
        <v>0</v>
      </c>
      <c r="G1657" s="13">
        <v>0</v>
      </c>
      <c r="H1657" s="12">
        <v>0</v>
      </c>
      <c r="I1657" s="13">
        <v>0</v>
      </c>
      <c r="J1657" s="14">
        <v>0</v>
      </c>
      <c r="K1657" s="16">
        <v>0.25</v>
      </c>
    </row>
    <row r="1658" spans="1:11" ht="15" customHeight="1" x14ac:dyDescent="0.3">
      <c r="A1658" s="48">
        <v>730</v>
      </c>
      <c r="B1658" s="48" t="s">
        <v>153</v>
      </c>
      <c r="C1658" s="48" t="s">
        <v>112</v>
      </c>
      <c r="D1658" s="11">
        <v>1993</v>
      </c>
      <c r="E1658" s="12">
        <v>0.22</v>
      </c>
      <c r="F1658" s="12">
        <v>0</v>
      </c>
      <c r="G1658" s="13">
        <v>0</v>
      </c>
      <c r="H1658" s="12">
        <v>0</v>
      </c>
      <c r="I1658" s="13">
        <v>0</v>
      </c>
      <c r="J1658" s="14">
        <v>0</v>
      </c>
      <c r="K1658" s="16">
        <v>0.22</v>
      </c>
    </row>
    <row r="1659" spans="1:11" ht="15" customHeight="1" x14ac:dyDescent="0.3">
      <c r="A1659" s="48">
        <v>730</v>
      </c>
      <c r="B1659" s="48" t="s">
        <v>153</v>
      </c>
      <c r="C1659" s="48" t="s">
        <v>112</v>
      </c>
      <c r="D1659" s="11">
        <v>1994</v>
      </c>
      <c r="E1659" s="12">
        <v>0</v>
      </c>
      <c r="F1659" s="12">
        <v>0</v>
      </c>
      <c r="G1659" s="13">
        <v>0</v>
      </c>
      <c r="H1659" s="12">
        <v>0</v>
      </c>
      <c r="I1659" s="13">
        <v>0</v>
      </c>
      <c r="J1659" s="14">
        <v>0</v>
      </c>
      <c r="K1659" s="16">
        <v>0</v>
      </c>
    </row>
    <row r="1660" spans="1:11" ht="14.15" customHeight="1" x14ac:dyDescent="0.3">
      <c r="A1660" s="48">
        <v>730</v>
      </c>
      <c r="B1660" s="48" t="s">
        <v>153</v>
      </c>
      <c r="C1660" s="48" t="s">
        <v>112</v>
      </c>
      <c r="D1660" s="11">
        <v>1995</v>
      </c>
      <c r="E1660" s="12">
        <v>0.31</v>
      </c>
      <c r="F1660" s="12">
        <v>0</v>
      </c>
      <c r="G1660" s="13">
        <v>0</v>
      </c>
      <c r="H1660" s="12">
        <v>0</v>
      </c>
      <c r="I1660" s="13">
        <v>0</v>
      </c>
      <c r="J1660" s="14">
        <v>0</v>
      </c>
      <c r="K1660" s="16">
        <v>0.31</v>
      </c>
    </row>
    <row r="1661" spans="1:11" ht="15" customHeight="1" x14ac:dyDescent="0.3">
      <c r="A1661" s="48">
        <v>730</v>
      </c>
      <c r="B1661" s="48" t="s">
        <v>153</v>
      </c>
      <c r="C1661" s="48" t="s">
        <v>112</v>
      </c>
      <c r="D1661" s="11">
        <v>1996</v>
      </c>
      <c r="E1661" s="12">
        <v>0.33</v>
      </c>
      <c r="F1661" s="12">
        <v>0</v>
      </c>
      <c r="G1661" s="13">
        <v>0</v>
      </c>
      <c r="H1661" s="12">
        <v>0</v>
      </c>
      <c r="I1661" s="13">
        <v>0</v>
      </c>
      <c r="J1661" s="14">
        <v>0</v>
      </c>
      <c r="K1661" s="16">
        <v>0.33</v>
      </c>
    </row>
    <row r="1662" spans="1:11" ht="14.15" customHeight="1" x14ac:dyDescent="0.3">
      <c r="A1662" s="48">
        <v>730</v>
      </c>
      <c r="B1662" s="48" t="s">
        <v>153</v>
      </c>
      <c r="C1662" s="48" t="s">
        <v>112</v>
      </c>
      <c r="D1662" s="11">
        <v>1997</v>
      </c>
      <c r="E1662" s="12">
        <v>0.37</v>
      </c>
      <c r="F1662" s="12">
        <v>0</v>
      </c>
      <c r="G1662" s="13">
        <v>0</v>
      </c>
      <c r="H1662" s="12">
        <v>0</v>
      </c>
      <c r="I1662" s="13">
        <v>0</v>
      </c>
      <c r="J1662" s="14">
        <v>0</v>
      </c>
      <c r="K1662" s="16">
        <v>0.37</v>
      </c>
    </row>
    <row r="1663" spans="1:11" ht="15" customHeight="1" x14ac:dyDescent="0.3">
      <c r="A1663" s="48">
        <v>730</v>
      </c>
      <c r="B1663" s="48" t="s">
        <v>153</v>
      </c>
      <c r="C1663" s="48" t="s">
        <v>112</v>
      </c>
      <c r="D1663" s="11">
        <v>1998</v>
      </c>
      <c r="E1663" s="12">
        <v>1.41</v>
      </c>
      <c r="F1663" s="12">
        <v>0</v>
      </c>
      <c r="G1663" s="13">
        <v>0</v>
      </c>
      <c r="H1663" s="12">
        <v>0</v>
      </c>
      <c r="I1663" s="13">
        <v>0</v>
      </c>
      <c r="J1663" s="14">
        <v>0</v>
      </c>
      <c r="K1663" s="16">
        <v>1.41</v>
      </c>
    </row>
    <row r="1664" spans="1:11" ht="14.15" customHeight="1" x14ac:dyDescent="0.3">
      <c r="A1664" s="48">
        <v>730</v>
      </c>
      <c r="B1664" s="48" t="s">
        <v>153</v>
      </c>
      <c r="C1664" s="48" t="s">
        <v>112</v>
      </c>
      <c r="D1664" s="11">
        <v>1999</v>
      </c>
      <c r="E1664" s="12">
        <v>2.76</v>
      </c>
      <c r="F1664" s="12">
        <v>0</v>
      </c>
      <c r="G1664" s="13">
        <v>0</v>
      </c>
      <c r="H1664" s="12">
        <v>0</v>
      </c>
      <c r="I1664" s="13">
        <v>0</v>
      </c>
      <c r="J1664" s="14">
        <v>0</v>
      </c>
      <c r="K1664" s="16">
        <v>2.76</v>
      </c>
    </row>
    <row r="1665" spans="1:11" ht="15" customHeight="1" x14ac:dyDescent="0.3">
      <c r="A1665" s="48">
        <v>730</v>
      </c>
      <c r="B1665" s="48" t="s">
        <v>153</v>
      </c>
      <c r="C1665" s="48" t="s">
        <v>112</v>
      </c>
      <c r="D1665" s="11">
        <v>2000</v>
      </c>
      <c r="E1665" s="12">
        <v>4.6399999999999997</v>
      </c>
      <c r="F1665" s="12">
        <v>0</v>
      </c>
      <c r="G1665" s="13">
        <v>0</v>
      </c>
      <c r="H1665" s="12">
        <v>0</v>
      </c>
      <c r="I1665" s="13">
        <v>0</v>
      </c>
      <c r="J1665" s="14">
        <v>0</v>
      </c>
      <c r="K1665" s="16">
        <v>4.6399999999999997</v>
      </c>
    </row>
    <row r="1666" spans="1:11" ht="15" customHeight="1" x14ac:dyDescent="0.3">
      <c r="A1666" s="48">
        <v>730</v>
      </c>
      <c r="B1666" s="48" t="s">
        <v>153</v>
      </c>
      <c r="C1666" s="48" t="s">
        <v>112</v>
      </c>
      <c r="D1666" s="11">
        <v>2001</v>
      </c>
      <c r="E1666" s="12">
        <v>3.58</v>
      </c>
      <c r="F1666" s="12">
        <v>0</v>
      </c>
      <c r="G1666" s="13">
        <v>0</v>
      </c>
      <c r="H1666" s="12">
        <v>0</v>
      </c>
      <c r="I1666" s="13">
        <v>0</v>
      </c>
      <c r="J1666" s="14">
        <v>0</v>
      </c>
      <c r="K1666" s="16">
        <v>3.58</v>
      </c>
    </row>
    <row r="1667" spans="1:11" ht="14.15" customHeight="1" x14ac:dyDescent="0.3">
      <c r="A1667" s="48">
        <v>730</v>
      </c>
      <c r="B1667" s="48" t="s">
        <v>153</v>
      </c>
      <c r="C1667" s="48" t="s">
        <v>112</v>
      </c>
      <c r="D1667" s="11">
        <v>2002</v>
      </c>
      <c r="E1667" s="12">
        <v>2.16</v>
      </c>
      <c r="F1667" s="12">
        <v>0</v>
      </c>
      <c r="G1667" s="13">
        <v>0</v>
      </c>
      <c r="H1667" s="12">
        <v>0</v>
      </c>
      <c r="I1667" s="13">
        <v>0</v>
      </c>
      <c r="J1667" s="14">
        <v>0</v>
      </c>
      <c r="K1667" s="16">
        <v>2.16</v>
      </c>
    </row>
    <row r="1668" spans="1:11" ht="15" customHeight="1" x14ac:dyDescent="0.3">
      <c r="A1668" s="48">
        <v>730</v>
      </c>
      <c r="B1668" s="48" t="s">
        <v>153</v>
      </c>
      <c r="C1668" s="48" t="s">
        <v>112</v>
      </c>
      <c r="D1668" s="11">
        <v>2003</v>
      </c>
      <c r="E1668" s="12">
        <v>1.65</v>
      </c>
      <c r="F1668" s="12">
        <v>0</v>
      </c>
      <c r="G1668" s="13">
        <v>0</v>
      </c>
      <c r="H1668" s="12">
        <v>0</v>
      </c>
      <c r="I1668" s="13">
        <v>0</v>
      </c>
      <c r="J1668" s="14">
        <v>0.24</v>
      </c>
      <c r="K1668" s="16">
        <v>1.41</v>
      </c>
    </row>
    <row r="1669" spans="1:11" ht="14.15" customHeight="1" x14ac:dyDescent="0.3">
      <c r="A1669" s="48">
        <v>730</v>
      </c>
      <c r="B1669" s="48" t="s">
        <v>153</v>
      </c>
      <c r="C1669" s="48" t="s">
        <v>112</v>
      </c>
      <c r="D1669" s="11">
        <v>2004</v>
      </c>
      <c r="E1669" s="12">
        <v>3.03</v>
      </c>
      <c r="F1669" s="12">
        <v>0</v>
      </c>
      <c r="G1669" s="13">
        <v>0</v>
      </c>
      <c r="H1669" s="12">
        <v>0.05</v>
      </c>
      <c r="I1669" s="13">
        <v>0</v>
      </c>
      <c r="J1669" s="14">
        <v>0.46</v>
      </c>
      <c r="K1669" s="16">
        <v>2.52</v>
      </c>
    </row>
    <row r="1670" spans="1:11" ht="15" customHeight="1" x14ac:dyDescent="0.3">
      <c r="A1670" s="48">
        <v>730</v>
      </c>
      <c r="B1670" s="48" t="s">
        <v>153</v>
      </c>
      <c r="C1670" s="48" t="s">
        <v>112</v>
      </c>
      <c r="D1670" s="11">
        <v>2005</v>
      </c>
      <c r="E1670" s="12">
        <v>5.87</v>
      </c>
      <c r="F1670" s="12">
        <v>0</v>
      </c>
      <c r="G1670" s="13">
        <v>0</v>
      </c>
      <c r="H1670" s="12">
        <v>0.14000000000000001</v>
      </c>
      <c r="I1670" s="13">
        <v>0</v>
      </c>
      <c r="J1670" s="14">
        <v>0.66</v>
      </c>
      <c r="K1670" s="16">
        <v>5.07</v>
      </c>
    </row>
    <row r="1671" spans="1:11" ht="14.15" customHeight="1" x14ac:dyDescent="0.3">
      <c r="A1671" s="48">
        <v>730</v>
      </c>
      <c r="B1671" s="48" t="s">
        <v>153</v>
      </c>
      <c r="C1671" s="48" t="s">
        <v>112</v>
      </c>
      <c r="D1671" s="11">
        <v>2006</v>
      </c>
      <c r="E1671" s="12">
        <v>7.22</v>
      </c>
      <c r="F1671" s="12">
        <v>0</v>
      </c>
      <c r="G1671" s="13">
        <v>0</v>
      </c>
      <c r="H1671" s="12">
        <v>0.56999999999999995</v>
      </c>
      <c r="I1671" s="13">
        <v>0</v>
      </c>
      <c r="J1671" s="14">
        <v>0.82</v>
      </c>
      <c r="K1671" s="16">
        <v>5.83</v>
      </c>
    </row>
    <row r="1672" spans="1:11" ht="15" customHeight="1" x14ac:dyDescent="0.3">
      <c r="A1672" s="48">
        <v>730</v>
      </c>
      <c r="B1672" s="48" t="s">
        <v>153</v>
      </c>
      <c r="C1672" s="48" t="s">
        <v>112</v>
      </c>
      <c r="D1672" s="11">
        <v>2007</v>
      </c>
      <c r="E1672" s="12">
        <v>7.64</v>
      </c>
      <c r="F1672" s="12">
        <v>0</v>
      </c>
      <c r="G1672" s="13">
        <v>0</v>
      </c>
      <c r="H1672" s="12">
        <v>0.23</v>
      </c>
      <c r="I1672" s="13">
        <v>0</v>
      </c>
      <c r="J1672" s="14">
        <v>0.74</v>
      </c>
      <c r="K1672" s="16">
        <v>6.67</v>
      </c>
    </row>
    <row r="1673" spans="1:11" ht="14.15" customHeight="1" x14ac:dyDescent="0.3">
      <c r="A1673" s="48">
        <v>730</v>
      </c>
      <c r="B1673" s="48" t="s">
        <v>153</v>
      </c>
      <c r="C1673" s="48" t="s">
        <v>112</v>
      </c>
      <c r="D1673" s="11">
        <v>2008</v>
      </c>
      <c r="E1673" s="12">
        <v>22.07</v>
      </c>
      <c r="F1673" s="12">
        <v>0</v>
      </c>
      <c r="G1673" s="13">
        <v>0</v>
      </c>
      <c r="H1673" s="12">
        <v>2.91</v>
      </c>
      <c r="I1673" s="13">
        <v>0</v>
      </c>
      <c r="J1673" s="14">
        <v>4.4400000000000004</v>
      </c>
      <c r="K1673" s="16">
        <v>14.72</v>
      </c>
    </row>
    <row r="1674" spans="1:11" ht="15" customHeight="1" x14ac:dyDescent="0.3">
      <c r="A1674" s="48">
        <v>730</v>
      </c>
      <c r="B1674" s="48" t="s">
        <v>153</v>
      </c>
      <c r="C1674" s="48" t="s">
        <v>112</v>
      </c>
      <c r="D1674" s="11">
        <v>2009</v>
      </c>
      <c r="E1674" s="12">
        <v>41.64</v>
      </c>
      <c r="F1674" s="12">
        <v>0</v>
      </c>
      <c r="G1674" s="13">
        <v>0</v>
      </c>
      <c r="H1674" s="12">
        <v>2.85</v>
      </c>
      <c r="I1674" s="13">
        <v>0</v>
      </c>
      <c r="J1674" s="14">
        <v>6.86</v>
      </c>
      <c r="K1674" s="16">
        <v>31.93</v>
      </c>
    </row>
    <row r="1675" spans="1:11" ht="15" customHeight="1" x14ac:dyDescent="0.3">
      <c r="A1675" s="48">
        <v>730</v>
      </c>
      <c r="B1675" s="48" t="s">
        <v>153</v>
      </c>
      <c r="C1675" s="48" t="s">
        <v>112</v>
      </c>
      <c r="D1675" s="11">
        <v>2010</v>
      </c>
      <c r="E1675" s="12">
        <v>27.95</v>
      </c>
      <c r="F1675" s="12">
        <v>0</v>
      </c>
      <c r="G1675" s="13">
        <v>0</v>
      </c>
      <c r="H1675" s="12">
        <v>2.5099999999999998</v>
      </c>
      <c r="I1675" s="13">
        <v>0</v>
      </c>
      <c r="J1675" s="14">
        <v>0.65</v>
      </c>
      <c r="K1675" s="16">
        <v>24.79</v>
      </c>
    </row>
    <row r="1676" spans="1:11" ht="14.15" customHeight="1" x14ac:dyDescent="0.3">
      <c r="A1676" s="48">
        <v>730</v>
      </c>
      <c r="B1676" s="48" t="s">
        <v>153</v>
      </c>
      <c r="C1676" s="48" t="s">
        <v>112</v>
      </c>
      <c r="D1676" s="11">
        <v>2011</v>
      </c>
      <c r="E1676" s="12">
        <v>54.32</v>
      </c>
      <c r="F1676" s="12">
        <v>0</v>
      </c>
      <c r="G1676" s="13">
        <v>0</v>
      </c>
      <c r="H1676" s="12">
        <v>2.4900000000000002</v>
      </c>
      <c r="I1676" s="13">
        <v>0</v>
      </c>
      <c r="J1676" s="14">
        <v>0.5</v>
      </c>
      <c r="K1676" s="16">
        <v>51.33</v>
      </c>
    </row>
    <row r="1677" spans="1:11" ht="15" customHeight="1" x14ac:dyDescent="0.3">
      <c r="A1677" s="48">
        <v>730</v>
      </c>
      <c r="B1677" s="48" t="s">
        <v>153</v>
      </c>
      <c r="C1677" s="48" t="s">
        <v>112</v>
      </c>
      <c r="D1677" s="11">
        <v>2012</v>
      </c>
      <c r="E1677" s="12">
        <v>29.24</v>
      </c>
      <c r="F1677" s="12">
        <v>0</v>
      </c>
      <c r="G1677" s="13">
        <v>0</v>
      </c>
      <c r="H1677" s="12">
        <v>0.01</v>
      </c>
      <c r="I1677" s="13">
        <v>0</v>
      </c>
      <c r="J1677" s="14">
        <v>0.5</v>
      </c>
      <c r="K1677" s="16">
        <v>28.73</v>
      </c>
    </row>
    <row r="1678" spans="1:11" ht="14.15" customHeight="1" x14ac:dyDescent="0.3">
      <c r="A1678" s="48">
        <v>730</v>
      </c>
      <c r="B1678" s="48" t="s">
        <v>153</v>
      </c>
      <c r="C1678" s="48" t="s">
        <v>112</v>
      </c>
      <c r="D1678" s="11">
        <v>2013</v>
      </c>
      <c r="E1678" s="12">
        <v>32.39</v>
      </c>
      <c r="F1678" s="12">
        <v>0</v>
      </c>
      <c r="G1678" s="13">
        <v>0</v>
      </c>
      <c r="H1678" s="12">
        <v>0.02</v>
      </c>
      <c r="I1678" s="13">
        <v>0</v>
      </c>
      <c r="J1678" s="14">
        <v>0.49</v>
      </c>
      <c r="K1678" s="16">
        <v>31.88</v>
      </c>
    </row>
    <row r="1679" spans="1:11" ht="15" customHeight="1" x14ac:dyDescent="0.3">
      <c r="A1679" s="48">
        <v>730</v>
      </c>
      <c r="B1679" s="48" t="s">
        <v>153</v>
      </c>
      <c r="C1679" s="48" t="s">
        <v>112</v>
      </c>
      <c r="D1679" s="11">
        <v>2014</v>
      </c>
      <c r="E1679" s="12">
        <v>46.83</v>
      </c>
      <c r="F1679" s="12">
        <v>0</v>
      </c>
      <c r="G1679" s="13">
        <v>0</v>
      </c>
      <c r="H1679" s="12">
        <v>4.3099999999999996</v>
      </c>
      <c r="I1679" s="13">
        <v>0</v>
      </c>
      <c r="J1679" s="14">
        <v>0.5</v>
      </c>
      <c r="K1679" s="16">
        <v>42.02</v>
      </c>
    </row>
    <row r="1680" spans="1:11" ht="14.15" customHeight="1" x14ac:dyDescent="0.3">
      <c r="A1680" s="48">
        <v>730</v>
      </c>
      <c r="B1680" s="48" t="s">
        <v>153</v>
      </c>
      <c r="C1680" s="48" t="s">
        <v>112</v>
      </c>
      <c r="D1680" s="11">
        <v>2015</v>
      </c>
      <c r="E1680" s="12">
        <v>36.1</v>
      </c>
      <c r="F1680" s="12">
        <v>0</v>
      </c>
      <c r="G1680" s="13">
        <v>0</v>
      </c>
      <c r="H1680" s="12">
        <v>5.09</v>
      </c>
      <c r="I1680" s="13">
        <v>0</v>
      </c>
      <c r="J1680" s="14">
        <v>0.87</v>
      </c>
      <c r="K1680" s="16">
        <v>30.14</v>
      </c>
    </row>
    <row r="1681" spans="1:11" ht="15" customHeight="1" x14ac:dyDescent="0.3">
      <c r="A1681" s="48">
        <v>730</v>
      </c>
      <c r="B1681" s="48" t="s">
        <v>153</v>
      </c>
      <c r="C1681" s="48" t="s">
        <v>112</v>
      </c>
      <c r="D1681" s="11">
        <v>2016</v>
      </c>
      <c r="E1681" s="12">
        <v>64.27</v>
      </c>
      <c r="F1681" s="12">
        <v>0</v>
      </c>
      <c r="G1681" s="13">
        <v>0</v>
      </c>
      <c r="H1681" s="12">
        <v>5.53</v>
      </c>
      <c r="I1681" s="13">
        <v>0</v>
      </c>
      <c r="J1681" s="14">
        <v>16.420000000000002</v>
      </c>
      <c r="K1681" s="16">
        <v>42.32</v>
      </c>
    </row>
    <row r="1682" spans="1:11" ht="13.5" customHeight="1" x14ac:dyDescent="0.3">
      <c r="A1682" s="48">
        <v>730</v>
      </c>
      <c r="B1682" s="48" t="s">
        <v>153</v>
      </c>
      <c r="C1682" s="48" t="s">
        <v>112</v>
      </c>
      <c r="D1682" s="11">
        <v>2017</v>
      </c>
      <c r="E1682" s="12">
        <v>62.22</v>
      </c>
      <c r="F1682" s="12">
        <v>0</v>
      </c>
      <c r="G1682" s="13">
        <v>0</v>
      </c>
      <c r="H1682" s="12">
        <v>4.88</v>
      </c>
      <c r="I1682" s="13">
        <v>0</v>
      </c>
      <c r="J1682" s="14">
        <v>1.0900000000000001</v>
      </c>
      <c r="K1682" s="16">
        <v>56.25</v>
      </c>
    </row>
    <row r="1683" spans="1:11" ht="13.5" customHeight="1" x14ac:dyDescent="0.3">
      <c r="A1683" s="48">
        <v>730</v>
      </c>
      <c r="B1683" s="48" t="s">
        <v>153</v>
      </c>
      <c r="C1683" s="48" t="s">
        <v>112</v>
      </c>
      <c r="D1683" s="11">
        <v>2018</v>
      </c>
      <c r="E1683" s="12">
        <v>156.74</v>
      </c>
      <c r="F1683" s="12">
        <v>0</v>
      </c>
      <c r="G1683" s="13">
        <v>0</v>
      </c>
      <c r="H1683" s="12">
        <v>10.48</v>
      </c>
      <c r="I1683" s="13">
        <v>0</v>
      </c>
      <c r="J1683" s="14">
        <v>42.57</v>
      </c>
      <c r="K1683" s="16">
        <v>103.69</v>
      </c>
    </row>
    <row r="1684" spans="1:11" ht="14.15" customHeight="1" x14ac:dyDescent="0.3">
      <c r="A1684" s="48">
        <v>730</v>
      </c>
      <c r="B1684" s="48" t="s">
        <v>153</v>
      </c>
      <c r="C1684" s="48" t="s">
        <v>112</v>
      </c>
      <c r="D1684" s="11">
        <v>2019</v>
      </c>
      <c r="E1684" s="12">
        <v>292.01</v>
      </c>
      <c r="F1684" s="12">
        <v>0</v>
      </c>
      <c r="G1684" s="21">
        <v>-27.25</v>
      </c>
      <c r="H1684" s="12">
        <v>37.880000000000003</v>
      </c>
      <c r="I1684" s="21">
        <v>-0.09</v>
      </c>
      <c r="J1684" s="14">
        <v>13.31</v>
      </c>
      <c r="K1684" s="16">
        <v>213.66</v>
      </c>
    </row>
    <row r="1685" spans="1:11" ht="15" customHeight="1" x14ac:dyDescent="0.3">
      <c r="A1685" s="48">
        <v>730</v>
      </c>
      <c r="B1685" s="48" t="s">
        <v>153</v>
      </c>
      <c r="C1685" s="48" t="s">
        <v>112</v>
      </c>
      <c r="D1685" s="11">
        <v>2020</v>
      </c>
      <c r="E1685" s="12">
        <v>411.25</v>
      </c>
      <c r="F1685" s="12">
        <v>0</v>
      </c>
      <c r="G1685" s="21">
        <v>-94.59</v>
      </c>
      <c r="H1685" s="12">
        <v>26.97</v>
      </c>
      <c r="I1685" s="13">
        <v>0.21</v>
      </c>
      <c r="J1685" s="14">
        <v>6.87</v>
      </c>
      <c r="K1685" s="16">
        <v>282.61</v>
      </c>
    </row>
    <row r="1686" spans="1:11" ht="15" customHeight="1" x14ac:dyDescent="0.3">
      <c r="A1686" s="48">
        <v>730</v>
      </c>
      <c r="B1686" s="48" t="s">
        <v>153</v>
      </c>
      <c r="C1686" s="48" t="s">
        <v>112</v>
      </c>
      <c r="D1686" s="11">
        <v>2021</v>
      </c>
      <c r="E1686" s="17">
        <v>1146.51</v>
      </c>
      <c r="F1686" s="12">
        <v>0</v>
      </c>
      <c r="G1686" s="21">
        <v>-192.3</v>
      </c>
      <c r="H1686" s="12">
        <v>449.51</v>
      </c>
      <c r="I1686" s="21">
        <v>-2.06</v>
      </c>
      <c r="J1686" s="14">
        <v>8.44</v>
      </c>
      <c r="K1686" s="16">
        <v>498.32</v>
      </c>
    </row>
    <row r="1687" spans="1:11" ht="14.15" customHeight="1" x14ac:dyDescent="0.3">
      <c r="A1687" s="48">
        <v>730</v>
      </c>
      <c r="B1687" s="48" t="s">
        <v>153</v>
      </c>
      <c r="C1687" s="48" t="s">
        <v>112</v>
      </c>
      <c r="D1687" s="11">
        <v>2022</v>
      </c>
      <c r="E1687" s="17">
        <v>2749.97</v>
      </c>
      <c r="F1687" s="12">
        <v>0</v>
      </c>
      <c r="G1687" s="21">
        <v>-138.29</v>
      </c>
      <c r="H1687" s="17">
        <v>1150.01</v>
      </c>
      <c r="I1687" s="13">
        <v>0.06</v>
      </c>
      <c r="J1687" s="14">
        <v>5.8</v>
      </c>
      <c r="K1687" s="18">
        <v>1455.81</v>
      </c>
    </row>
    <row r="1688" spans="1:11" ht="15" customHeight="1" x14ac:dyDescent="0.3">
      <c r="A1688" s="48">
        <v>730</v>
      </c>
      <c r="B1688" s="48" t="s">
        <v>153</v>
      </c>
      <c r="C1688" s="48" t="s">
        <v>112</v>
      </c>
      <c r="D1688" s="11">
        <v>2023</v>
      </c>
      <c r="E1688" s="17">
        <v>5113.07</v>
      </c>
      <c r="F1688" s="12">
        <v>6.25</v>
      </c>
      <c r="G1688" s="21">
        <v>-218.32</v>
      </c>
      <c r="H1688" s="17">
        <v>1722.59</v>
      </c>
      <c r="I1688" s="13">
        <v>0.08</v>
      </c>
      <c r="J1688" s="14">
        <v>6.12</v>
      </c>
      <c r="K1688" s="18">
        <v>3172.21</v>
      </c>
    </row>
    <row r="1689" spans="1:11" ht="14.15" customHeight="1" x14ac:dyDescent="0.3">
      <c r="A1689" s="48">
        <v>730</v>
      </c>
      <c r="B1689" s="48" t="s">
        <v>153</v>
      </c>
      <c r="C1689" s="48" t="s">
        <v>112</v>
      </c>
      <c r="D1689" s="11">
        <v>2024</v>
      </c>
      <c r="E1689" s="17">
        <v>17150.38</v>
      </c>
      <c r="F1689" s="12">
        <v>0</v>
      </c>
      <c r="G1689" s="20">
        <v>-1244.82</v>
      </c>
      <c r="H1689" s="17">
        <v>10396.76</v>
      </c>
      <c r="I1689" s="21">
        <v>-7.89</v>
      </c>
      <c r="J1689" s="14">
        <v>7.44</v>
      </c>
      <c r="K1689" s="18">
        <v>5509.25</v>
      </c>
    </row>
    <row r="1690" spans="1:11" ht="14.15" customHeight="1" x14ac:dyDescent="0.3">
      <c r="A1690" s="48">
        <v>730</v>
      </c>
      <c r="B1690" s="48" t="s">
        <v>153</v>
      </c>
      <c r="C1690" s="48" t="s">
        <v>112</v>
      </c>
      <c r="D1690" s="11">
        <v>2025</v>
      </c>
      <c r="E1690" s="17">
        <v>1782125.84</v>
      </c>
      <c r="F1690" s="12">
        <v>581.58000000000004</v>
      </c>
      <c r="G1690" s="20">
        <v>-1918.41</v>
      </c>
      <c r="H1690" s="17">
        <v>1716006.6</v>
      </c>
      <c r="I1690" s="49">
        <v>45536.800000000003</v>
      </c>
      <c r="J1690" s="14">
        <v>8.65</v>
      </c>
      <c r="K1690" s="18">
        <v>19236.96</v>
      </c>
    </row>
    <row r="1691" spans="1:11" ht="15" customHeight="1" x14ac:dyDescent="0.3">
      <c r="A1691" s="48">
        <v>732</v>
      </c>
      <c r="B1691" s="48" t="s">
        <v>154</v>
      </c>
      <c r="C1691" s="48" t="s">
        <v>112</v>
      </c>
      <c r="D1691" s="11">
        <v>1983</v>
      </c>
      <c r="E1691" s="12">
        <v>0.14000000000000001</v>
      </c>
      <c r="F1691" s="12">
        <v>0</v>
      </c>
      <c r="G1691" s="13">
        <v>0</v>
      </c>
      <c r="H1691" s="12">
        <v>0.14000000000000001</v>
      </c>
      <c r="I1691" s="13">
        <v>0</v>
      </c>
      <c r="J1691" s="14">
        <v>0</v>
      </c>
      <c r="K1691" s="16">
        <v>0</v>
      </c>
    </row>
    <row r="1692" spans="1:11" ht="15" customHeight="1" x14ac:dyDescent="0.3">
      <c r="A1692" s="48">
        <v>732</v>
      </c>
      <c r="B1692" s="48" t="s">
        <v>154</v>
      </c>
      <c r="C1692" s="48" t="s">
        <v>112</v>
      </c>
      <c r="D1692" s="11">
        <v>1984</v>
      </c>
      <c r="E1692" s="12">
        <v>0.6</v>
      </c>
      <c r="F1692" s="12">
        <v>0</v>
      </c>
      <c r="G1692" s="13">
        <v>0</v>
      </c>
      <c r="H1692" s="12">
        <v>0.6</v>
      </c>
      <c r="I1692" s="13">
        <v>0</v>
      </c>
      <c r="J1692" s="14">
        <v>0</v>
      </c>
      <c r="K1692" s="16">
        <v>0</v>
      </c>
    </row>
    <row r="1693" spans="1:11" ht="15" customHeight="1" x14ac:dyDescent="0.3">
      <c r="A1693" s="48">
        <v>732</v>
      </c>
      <c r="B1693" s="48" t="s">
        <v>154</v>
      </c>
      <c r="C1693" s="48" t="s">
        <v>112</v>
      </c>
      <c r="D1693" s="11">
        <v>1985</v>
      </c>
      <c r="E1693" s="12">
        <v>0.84</v>
      </c>
      <c r="F1693" s="12">
        <v>0</v>
      </c>
      <c r="G1693" s="13">
        <v>0</v>
      </c>
      <c r="H1693" s="12">
        <v>0.65</v>
      </c>
      <c r="I1693" s="13">
        <v>0</v>
      </c>
      <c r="J1693" s="14">
        <v>0</v>
      </c>
      <c r="K1693" s="16">
        <v>0.19</v>
      </c>
    </row>
    <row r="1694" spans="1:11" ht="14.15" customHeight="1" x14ac:dyDescent="0.3">
      <c r="A1694" s="48">
        <v>732</v>
      </c>
      <c r="B1694" s="48" t="s">
        <v>154</v>
      </c>
      <c r="C1694" s="48" t="s">
        <v>112</v>
      </c>
      <c r="D1694" s="11">
        <v>1986</v>
      </c>
      <c r="E1694" s="12">
        <v>0.93</v>
      </c>
      <c r="F1694" s="12">
        <v>0</v>
      </c>
      <c r="G1694" s="13">
        <v>0</v>
      </c>
      <c r="H1694" s="12">
        <v>0.67</v>
      </c>
      <c r="I1694" s="13">
        <v>0</v>
      </c>
      <c r="J1694" s="14">
        <v>0</v>
      </c>
      <c r="K1694" s="16">
        <v>0.26</v>
      </c>
    </row>
    <row r="1695" spans="1:11" ht="15" customHeight="1" x14ac:dyDescent="0.3">
      <c r="A1695" s="48">
        <v>732</v>
      </c>
      <c r="B1695" s="48" t="s">
        <v>154</v>
      </c>
      <c r="C1695" s="48" t="s">
        <v>112</v>
      </c>
      <c r="D1695" s="11">
        <v>1987</v>
      </c>
      <c r="E1695" s="12">
        <v>1.18</v>
      </c>
      <c r="F1695" s="12">
        <v>0</v>
      </c>
      <c r="G1695" s="13">
        <v>0</v>
      </c>
      <c r="H1695" s="12">
        <v>0.82</v>
      </c>
      <c r="I1695" s="13">
        <v>0</v>
      </c>
      <c r="J1695" s="14">
        <v>0</v>
      </c>
      <c r="K1695" s="16">
        <v>0.36</v>
      </c>
    </row>
    <row r="1696" spans="1:11" ht="14.15" customHeight="1" x14ac:dyDescent="0.3">
      <c r="A1696" s="48">
        <v>732</v>
      </c>
      <c r="B1696" s="48" t="s">
        <v>154</v>
      </c>
      <c r="C1696" s="48" t="s">
        <v>112</v>
      </c>
      <c r="D1696" s="11">
        <v>1988</v>
      </c>
      <c r="E1696" s="12">
        <v>0.39</v>
      </c>
      <c r="F1696" s="12">
        <v>0</v>
      </c>
      <c r="G1696" s="13">
        <v>0</v>
      </c>
      <c r="H1696" s="12">
        <v>0</v>
      </c>
      <c r="I1696" s="13">
        <v>0</v>
      </c>
      <c r="J1696" s="14">
        <v>0</v>
      </c>
      <c r="K1696" s="16">
        <v>0.39</v>
      </c>
    </row>
    <row r="1697" spans="1:11" ht="15" customHeight="1" x14ac:dyDescent="0.3">
      <c r="A1697" s="48">
        <v>732</v>
      </c>
      <c r="B1697" s="48" t="s">
        <v>154</v>
      </c>
      <c r="C1697" s="48" t="s">
        <v>112</v>
      </c>
      <c r="D1697" s="11">
        <v>1989</v>
      </c>
      <c r="E1697" s="12">
        <v>0.38</v>
      </c>
      <c r="F1697" s="12">
        <v>0</v>
      </c>
      <c r="G1697" s="13">
        <v>0</v>
      </c>
      <c r="H1697" s="12">
        <v>0</v>
      </c>
      <c r="I1697" s="13">
        <v>0</v>
      </c>
      <c r="J1697" s="14">
        <v>0</v>
      </c>
      <c r="K1697" s="16">
        <v>0.38</v>
      </c>
    </row>
    <row r="1698" spans="1:11" ht="14.15" customHeight="1" x14ac:dyDescent="0.3">
      <c r="A1698" s="48">
        <v>732</v>
      </c>
      <c r="B1698" s="48" t="s">
        <v>154</v>
      </c>
      <c r="C1698" s="48" t="s">
        <v>112</v>
      </c>
      <c r="D1698" s="11">
        <v>1990</v>
      </c>
      <c r="E1698" s="12">
        <v>0.37</v>
      </c>
      <c r="F1698" s="12">
        <v>0</v>
      </c>
      <c r="G1698" s="13">
        <v>0</v>
      </c>
      <c r="H1698" s="12">
        <v>0</v>
      </c>
      <c r="I1698" s="13">
        <v>0</v>
      </c>
      <c r="J1698" s="14">
        <v>0</v>
      </c>
      <c r="K1698" s="16">
        <v>0.37</v>
      </c>
    </row>
    <row r="1699" spans="1:11" ht="15" customHeight="1" x14ac:dyDescent="0.3">
      <c r="A1699" s="48">
        <v>732</v>
      </c>
      <c r="B1699" s="48" t="s">
        <v>154</v>
      </c>
      <c r="C1699" s="48" t="s">
        <v>112</v>
      </c>
      <c r="D1699" s="11">
        <v>1991</v>
      </c>
      <c r="E1699" s="12">
        <v>0.32</v>
      </c>
      <c r="F1699" s="12">
        <v>0</v>
      </c>
      <c r="G1699" s="13">
        <v>0</v>
      </c>
      <c r="H1699" s="12">
        <v>0</v>
      </c>
      <c r="I1699" s="13">
        <v>0</v>
      </c>
      <c r="J1699" s="14">
        <v>0</v>
      </c>
      <c r="K1699" s="16">
        <v>0.32</v>
      </c>
    </row>
    <row r="1700" spans="1:11" ht="14.15" customHeight="1" x14ac:dyDescent="0.3">
      <c r="A1700" s="48">
        <v>732</v>
      </c>
      <c r="B1700" s="48" t="s">
        <v>154</v>
      </c>
      <c r="C1700" s="48" t="s">
        <v>112</v>
      </c>
      <c r="D1700" s="11">
        <v>1992</v>
      </c>
      <c r="E1700" s="12">
        <v>0.28000000000000003</v>
      </c>
      <c r="F1700" s="12">
        <v>0</v>
      </c>
      <c r="G1700" s="13">
        <v>0</v>
      </c>
      <c r="H1700" s="12">
        <v>0</v>
      </c>
      <c r="I1700" s="13">
        <v>0</v>
      </c>
      <c r="J1700" s="14">
        <v>0</v>
      </c>
      <c r="K1700" s="16">
        <v>0.28000000000000003</v>
      </c>
    </row>
    <row r="1701" spans="1:11" ht="15" customHeight="1" x14ac:dyDescent="0.3">
      <c r="A1701" s="48">
        <v>732</v>
      </c>
      <c r="B1701" s="48" t="s">
        <v>154</v>
      </c>
      <c r="C1701" s="48" t="s">
        <v>112</v>
      </c>
      <c r="D1701" s="11">
        <v>1993</v>
      </c>
      <c r="E1701" s="12">
        <v>0.25</v>
      </c>
      <c r="F1701" s="12">
        <v>0</v>
      </c>
      <c r="G1701" s="13">
        <v>0</v>
      </c>
      <c r="H1701" s="12">
        <v>0</v>
      </c>
      <c r="I1701" s="13">
        <v>0</v>
      </c>
      <c r="J1701" s="14">
        <v>0</v>
      </c>
      <c r="K1701" s="16">
        <v>0.25</v>
      </c>
    </row>
    <row r="1702" spans="1:11" ht="15" customHeight="1" x14ac:dyDescent="0.3">
      <c r="A1702" s="48">
        <v>732</v>
      </c>
      <c r="B1702" s="48" t="s">
        <v>154</v>
      </c>
      <c r="C1702" s="48" t="s">
        <v>112</v>
      </c>
      <c r="D1702" s="11">
        <v>1994</v>
      </c>
      <c r="E1702" s="12">
        <v>0</v>
      </c>
      <c r="F1702" s="12">
        <v>0</v>
      </c>
      <c r="G1702" s="13">
        <v>0</v>
      </c>
      <c r="H1702" s="12">
        <v>0</v>
      </c>
      <c r="I1702" s="13">
        <v>0</v>
      </c>
      <c r="J1702" s="14">
        <v>0</v>
      </c>
      <c r="K1702" s="16">
        <v>0</v>
      </c>
    </row>
    <row r="1703" spans="1:11" ht="14.15" customHeight="1" x14ac:dyDescent="0.3">
      <c r="A1703" s="48">
        <v>732</v>
      </c>
      <c r="B1703" s="48" t="s">
        <v>154</v>
      </c>
      <c r="C1703" s="48" t="s">
        <v>112</v>
      </c>
      <c r="D1703" s="11">
        <v>1995</v>
      </c>
      <c r="E1703" s="12">
        <v>0.35</v>
      </c>
      <c r="F1703" s="12">
        <v>0</v>
      </c>
      <c r="G1703" s="13">
        <v>0</v>
      </c>
      <c r="H1703" s="12">
        <v>0</v>
      </c>
      <c r="I1703" s="13">
        <v>0</v>
      </c>
      <c r="J1703" s="14">
        <v>0</v>
      </c>
      <c r="K1703" s="16">
        <v>0.35</v>
      </c>
    </row>
    <row r="1704" spans="1:11" ht="15" customHeight="1" x14ac:dyDescent="0.3">
      <c r="A1704" s="48">
        <v>732</v>
      </c>
      <c r="B1704" s="48" t="s">
        <v>154</v>
      </c>
      <c r="C1704" s="48" t="s">
        <v>112</v>
      </c>
      <c r="D1704" s="11">
        <v>1996</v>
      </c>
      <c r="E1704" s="12">
        <v>0.39</v>
      </c>
      <c r="F1704" s="12">
        <v>0</v>
      </c>
      <c r="G1704" s="13">
        <v>0</v>
      </c>
      <c r="H1704" s="12">
        <v>0</v>
      </c>
      <c r="I1704" s="13">
        <v>0</v>
      </c>
      <c r="J1704" s="14">
        <v>0</v>
      </c>
      <c r="K1704" s="16">
        <v>0.39</v>
      </c>
    </row>
    <row r="1705" spans="1:11" ht="14.15" customHeight="1" x14ac:dyDescent="0.3">
      <c r="A1705" s="48">
        <v>732</v>
      </c>
      <c r="B1705" s="48" t="s">
        <v>154</v>
      </c>
      <c r="C1705" s="48" t="s">
        <v>112</v>
      </c>
      <c r="D1705" s="11">
        <v>1997</v>
      </c>
      <c r="E1705" s="12">
        <v>0.51</v>
      </c>
      <c r="F1705" s="12">
        <v>0</v>
      </c>
      <c r="G1705" s="13">
        <v>0</v>
      </c>
      <c r="H1705" s="12">
        <v>0</v>
      </c>
      <c r="I1705" s="13">
        <v>0</v>
      </c>
      <c r="J1705" s="14">
        <v>0</v>
      </c>
      <c r="K1705" s="16">
        <v>0.51</v>
      </c>
    </row>
    <row r="1706" spans="1:11" ht="15" customHeight="1" x14ac:dyDescent="0.3">
      <c r="A1706" s="48">
        <v>732</v>
      </c>
      <c r="B1706" s="48" t="s">
        <v>154</v>
      </c>
      <c r="C1706" s="48" t="s">
        <v>112</v>
      </c>
      <c r="D1706" s="11">
        <v>1998</v>
      </c>
      <c r="E1706" s="12">
        <v>2.48</v>
      </c>
      <c r="F1706" s="12">
        <v>0</v>
      </c>
      <c r="G1706" s="13">
        <v>0</v>
      </c>
      <c r="H1706" s="12">
        <v>0</v>
      </c>
      <c r="I1706" s="13">
        <v>0</v>
      </c>
      <c r="J1706" s="14">
        <v>0</v>
      </c>
      <c r="K1706" s="16">
        <v>2.48</v>
      </c>
    </row>
    <row r="1707" spans="1:11" ht="14.15" customHeight="1" x14ac:dyDescent="0.3">
      <c r="A1707" s="48">
        <v>732</v>
      </c>
      <c r="B1707" s="48" t="s">
        <v>154</v>
      </c>
      <c r="C1707" s="48" t="s">
        <v>112</v>
      </c>
      <c r="D1707" s="11">
        <v>1999</v>
      </c>
      <c r="E1707" s="12">
        <v>2.4500000000000002</v>
      </c>
      <c r="F1707" s="12">
        <v>0</v>
      </c>
      <c r="G1707" s="13">
        <v>0</v>
      </c>
      <c r="H1707" s="12">
        <v>0</v>
      </c>
      <c r="I1707" s="13">
        <v>0</v>
      </c>
      <c r="J1707" s="14">
        <v>0</v>
      </c>
      <c r="K1707" s="16">
        <v>2.4500000000000002</v>
      </c>
    </row>
    <row r="1708" spans="1:11" ht="15" customHeight="1" x14ac:dyDescent="0.3">
      <c r="A1708" s="48">
        <v>732</v>
      </c>
      <c r="B1708" s="48" t="s">
        <v>154</v>
      </c>
      <c r="C1708" s="48" t="s">
        <v>112</v>
      </c>
      <c r="D1708" s="11">
        <v>2000</v>
      </c>
      <c r="E1708" s="12">
        <v>4.5599999999999996</v>
      </c>
      <c r="F1708" s="12">
        <v>0</v>
      </c>
      <c r="G1708" s="13">
        <v>0</v>
      </c>
      <c r="H1708" s="12">
        <v>0</v>
      </c>
      <c r="I1708" s="13">
        <v>0</v>
      </c>
      <c r="J1708" s="14">
        <v>0</v>
      </c>
      <c r="K1708" s="16">
        <v>4.5599999999999996</v>
      </c>
    </row>
    <row r="1709" spans="1:11" ht="15" customHeight="1" x14ac:dyDescent="0.3">
      <c r="A1709" s="48">
        <v>732</v>
      </c>
      <c r="B1709" s="48" t="s">
        <v>154</v>
      </c>
      <c r="C1709" s="48" t="s">
        <v>112</v>
      </c>
      <c r="D1709" s="11">
        <v>2001</v>
      </c>
      <c r="E1709" s="12">
        <v>3.08</v>
      </c>
      <c r="F1709" s="12">
        <v>0</v>
      </c>
      <c r="G1709" s="13">
        <v>0</v>
      </c>
      <c r="H1709" s="12">
        <v>0</v>
      </c>
      <c r="I1709" s="13">
        <v>0</v>
      </c>
      <c r="J1709" s="14">
        <v>0</v>
      </c>
      <c r="K1709" s="16">
        <v>3.08</v>
      </c>
    </row>
    <row r="1710" spans="1:11" ht="14.15" customHeight="1" x14ac:dyDescent="0.3">
      <c r="A1710" s="48">
        <v>732</v>
      </c>
      <c r="B1710" s="48" t="s">
        <v>154</v>
      </c>
      <c r="C1710" s="48" t="s">
        <v>112</v>
      </c>
      <c r="D1710" s="11">
        <v>2002</v>
      </c>
      <c r="E1710" s="12">
        <v>1.85</v>
      </c>
      <c r="F1710" s="12">
        <v>0</v>
      </c>
      <c r="G1710" s="13">
        <v>0</v>
      </c>
      <c r="H1710" s="12">
        <v>0</v>
      </c>
      <c r="I1710" s="13">
        <v>0</v>
      </c>
      <c r="J1710" s="14">
        <v>0</v>
      </c>
      <c r="K1710" s="16">
        <v>1.85</v>
      </c>
    </row>
    <row r="1711" spans="1:11" ht="15" customHeight="1" x14ac:dyDescent="0.3">
      <c r="A1711" s="48">
        <v>732</v>
      </c>
      <c r="B1711" s="48" t="s">
        <v>154</v>
      </c>
      <c r="C1711" s="48" t="s">
        <v>112</v>
      </c>
      <c r="D1711" s="11">
        <v>2003</v>
      </c>
      <c r="E1711" s="12">
        <v>1.43</v>
      </c>
      <c r="F1711" s="12">
        <v>0</v>
      </c>
      <c r="G1711" s="13">
        <v>0</v>
      </c>
      <c r="H1711" s="12">
        <v>0</v>
      </c>
      <c r="I1711" s="13">
        <v>0</v>
      </c>
      <c r="J1711" s="14">
        <v>0.21</v>
      </c>
      <c r="K1711" s="16">
        <v>1.22</v>
      </c>
    </row>
    <row r="1712" spans="1:11" ht="14.15" customHeight="1" x14ac:dyDescent="0.3">
      <c r="A1712" s="48">
        <v>732</v>
      </c>
      <c r="B1712" s="48" t="s">
        <v>154</v>
      </c>
      <c r="C1712" s="48" t="s">
        <v>112</v>
      </c>
      <c r="D1712" s="11">
        <v>2004</v>
      </c>
      <c r="E1712" s="12">
        <v>1.71</v>
      </c>
      <c r="F1712" s="12">
        <v>0</v>
      </c>
      <c r="G1712" s="13">
        <v>0</v>
      </c>
      <c r="H1712" s="12">
        <v>0.03</v>
      </c>
      <c r="I1712" s="13">
        <v>0</v>
      </c>
      <c r="J1712" s="14">
        <v>0.26</v>
      </c>
      <c r="K1712" s="16">
        <v>1.42</v>
      </c>
    </row>
    <row r="1713" spans="1:11" ht="15" customHeight="1" x14ac:dyDescent="0.3">
      <c r="A1713" s="48">
        <v>733</v>
      </c>
      <c r="B1713" s="48" t="s">
        <v>155</v>
      </c>
      <c r="C1713" s="48" t="s">
        <v>112</v>
      </c>
      <c r="D1713" s="11">
        <v>2017</v>
      </c>
      <c r="E1713" s="12">
        <v>288.49</v>
      </c>
      <c r="F1713" s="12">
        <v>0</v>
      </c>
      <c r="G1713" s="13">
        <v>0</v>
      </c>
      <c r="H1713" s="12">
        <v>22.78</v>
      </c>
      <c r="I1713" s="13">
        <v>0</v>
      </c>
      <c r="J1713" s="14">
        <v>5.0599999999999996</v>
      </c>
      <c r="K1713" s="16">
        <v>260.64999999999998</v>
      </c>
    </row>
    <row r="1714" spans="1:11" ht="15" customHeight="1" x14ac:dyDescent="0.3">
      <c r="A1714" s="48">
        <v>733</v>
      </c>
      <c r="B1714" s="48" t="s">
        <v>155</v>
      </c>
      <c r="C1714" s="48" t="s">
        <v>112</v>
      </c>
      <c r="D1714" s="11">
        <v>2018</v>
      </c>
      <c r="E1714" s="12">
        <v>594.66999999999996</v>
      </c>
      <c r="F1714" s="12">
        <v>0</v>
      </c>
      <c r="G1714" s="13">
        <v>0</v>
      </c>
      <c r="H1714" s="12">
        <v>40.08</v>
      </c>
      <c r="I1714" s="13">
        <v>0</v>
      </c>
      <c r="J1714" s="14">
        <v>162.66999999999999</v>
      </c>
      <c r="K1714" s="16">
        <v>391.92</v>
      </c>
    </row>
    <row r="1715" spans="1:11" ht="15" customHeight="1" x14ac:dyDescent="0.3">
      <c r="A1715" s="48">
        <v>733</v>
      </c>
      <c r="B1715" s="48" t="s">
        <v>155</v>
      </c>
      <c r="C1715" s="48" t="s">
        <v>112</v>
      </c>
      <c r="D1715" s="11">
        <v>2019</v>
      </c>
      <c r="E1715" s="17">
        <v>1349.29</v>
      </c>
      <c r="F1715" s="12">
        <v>0</v>
      </c>
      <c r="G1715" s="21">
        <v>-126.99</v>
      </c>
      <c r="H1715" s="12">
        <v>176.44</v>
      </c>
      <c r="I1715" s="21">
        <v>-0.46</v>
      </c>
      <c r="J1715" s="14">
        <v>62.03</v>
      </c>
      <c r="K1715" s="16">
        <v>984.29</v>
      </c>
    </row>
    <row r="1716" spans="1:11" ht="14.15" customHeight="1" x14ac:dyDescent="0.3">
      <c r="A1716" s="48">
        <v>733</v>
      </c>
      <c r="B1716" s="48" t="s">
        <v>155</v>
      </c>
      <c r="C1716" s="48" t="s">
        <v>112</v>
      </c>
      <c r="D1716" s="11">
        <v>2020</v>
      </c>
      <c r="E1716" s="17">
        <v>1658.25</v>
      </c>
      <c r="F1716" s="12">
        <v>0</v>
      </c>
      <c r="G1716" s="21">
        <v>-386.64</v>
      </c>
      <c r="H1716" s="12">
        <v>110.19</v>
      </c>
      <c r="I1716" s="13">
        <v>0.89</v>
      </c>
      <c r="J1716" s="14">
        <v>28.1</v>
      </c>
      <c r="K1716" s="18">
        <v>1132.43</v>
      </c>
    </row>
    <row r="1717" spans="1:11" ht="15" customHeight="1" x14ac:dyDescent="0.3">
      <c r="A1717" s="48">
        <v>733</v>
      </c>
      <c r="B1717" s="48" t="s">
        <v>155</v>
      </c>
      <c r="C1717" s="48" t="s">
        <v>112</v>
      </c>
      <c r="D1717" s="11">
        <v>2021</v>
      </c>
      <c r="E1717" s="17">
        <v>4501.75</v>
      </c>
      <c r="F1717" s="12">
        <v>0</v>
      </c>
      <c r="G1717" s="21">
        <v>-763.08</v>
      </c>
      <c r="H1717" s="17">
        <v>1783.85</v>
      </c>
      <c r="I1717" s="21">
        <v>-8.19</v>
      </c>
      <c r="J1717" s="14">
        <v>33.5</v>
      </c>
      <c r="K1717" s="18">
        <v>1929.51</v>
      </c>
    </row>
    <row r="1718" spans="1:11" ht="14.15" customHeight="1" x14ac:dyDescent="0.3">
      <c r="A1718" s="48">
        <v>733</v>
      </c>
      <c r="B1718" s="48" t="s">
        <v>155</v>
      </c>
      <c r="C1718" s="48" t="s">
        <v>112</v>
      </c>
      <c r="D1718" s="11">
        <v>2022</v>
      </c>
      <c r="E1718" s="17">
        <v>8594.7800000000007</v>
      </c>
      <c r="F1718" s="12">
        <v>0</v>
      </c>
      <c r="G1718" s="21">
        <v>-435.01</v>
      </c>
      <c r="H1718" s="17">
        <v>3617.52</v>
      </c>
      <c r="I1718" s="13">
        <v>0.18</v>
      </c>
      <c r="J1718" s="14">
        <v>18.21</v>
      </c>
      <c r="K1718" s="18">
        <v>4523.8599999999997</v>
      </c>
    </row>
    <row r="1719" spans="1:11" ht="15" customHeight="1" x14ac:dyDescent="0.3">
      <c r="A1719" s="48">
        <v>733</v>
      </c>
      <c r="B1719" s="48" t="s">
        <v>155</v>
      </c>
      <c r="C1719" s="48" t="s">
        <v>112</v>
      </c>
      <c r="D1719" s="11">
        <v>2023</v>
      </c>
      <c r="E1719" s="17">
        <v>18344.400000000001</v>
      </c>
      <c r="F1719" s="12">
        <v>22.43</v>
      </c>
      <c r="G1719" s="21">
        <v>-783.24</v>
      </c>
      <c r="H1719" s="17">
        <v>6180.07</v>
      </c>
      <c r="I1719" s="13">
        <v>0.27</v>
      </c>
      <c r="J1719" s="14">
        <v>22</v>
      </c>
      <c r="K1719" s="18">
        <v>11381.25</v>
      </c>
    </row>
    <row r="1720" spans="1:11" ht="14.15" customHeight="1" x14ac:dyDescent="0.3">
      <c r="A1720" s="48">
        <v>733</v>
      </c>
      <c r="B1720" s="48" t="s">
        <v>155</v>
      </c>
      <c r="C1720" s="48" t="s">
        <v>112</v>
      </c>
      <c r="D1720" s="11">
        <v>2024</v>
      </c>
      <c r="E1720" s="17">
        <v>76066.8</v>
      </c>
      <c r="F1720" s="12">
        <v>0</v>
      </c>
      <c r="G1720" s="20">
        <v>-5521.06</v>
      </c>
      <c r="H1720" s="17">
        <v>46112.66</v>
      </c>
      <c r="I1720" s="21">
        <v>-35.01</v>
      </c>
      <c r="J1720" s="14">
        <v>33.01</v>
      </c>
      <c r="K1720" s="18">
        <v>24435.08</v>
      </c>
    </row>
    <row r="1721" spans="1:11" ht="15" customHeight="1" x14ac:dyDescent="0.3">
      <c r="A1721" s="48">
        <v>733</v>
      </c>
      <c r="B1721" s="48" t="s">
        <v>155</v>
      </c>
      <c r="C1721" s="48" t="s">
        <v>112</v>
      </c>
      <c r="D1721" s="11">
        <v>2025</v>
      </c>
      <c r="E1721" s="17">
        <v>8333644.8600000003</v>
      </c>
      <c r="F1721" s="17">
        <v>2719.6</v>
      </c>
      <c r="G1721" s="20">
        <v>-8970.9599999999991</v>
      </c>
      <c r="H1721" s="17">
        <v>8024455.5</v>
      </c>
      <c r="I1721" s="49">
        <v>212940.89</v>
      </c>
      <c r="J1721" s="14">
        <v>40.450000000000003</v>
      </c>
      <c r="K1721" s="18">
        <v>89956.66</v>
      </c>
    </row>
    <row r="1722" spans="1:11" ht="15" customHeight="1" x14ac:dyDescent="0.3">
      <c r="A1722" s="48">
        <v>735</v>
      </c>
      <c r="B1722" s="48" t="s">
        <v>156</v>
      </c>
      <c r="C1722" s="48" t="s">
        <v>112</v>
      </c>
      <c r="D1722" s="11">
        <v>2010</v>
      </c>
      <c r="E1722" s="12">
        <v>24.31</v>
      </c>
      <c r="F1722" s="12">
        <v>0</v>
      </c>
      <c r="G1722" s="13">
        <v>0</v>
      </c>
      <c r="H1722" s="12">
        <v>2.1800000000000002</v>
      </c>
      <c r="I1722" s="13">
        <v>0</v>
      </c>
      <c r="J1722" s="14">
        <v>0.56999999999999995</v>
      </c>
      <c r="K1722" s="16">
        <v>21.56</v>
      </c>
    </row>
    <row r="1723" spans="1:11" ht="15" customHeight="1" x14ac:dyDescent="0.3">
      <c r="A1723" s="48">
        <v>735</v>
      </c>
      <c r="B1723" s="48" t="s">
        <v>156</v>
      </c>
      <c r="C1723" s="48" t="s">
        <v>112</v>
      </c>
      <c r="D1723" s="11">
        <v>2011</v>
      </c>
      <c r="E1723" s="12">
        <v>48.25</v>
      </c>
      <c r="F1723" s="12">
        <v>0</v>
      </c>
      <c r="G1723" s="13">
        <v>0</v>
      </c>
      <c r="H1723" s="12">
        <v>2.21</v>
      </c>
      <c r="I1723" s="13">
        <v>0</v>
      </c>
      <c r="J1723" s="14">
        <v>0.44</v>
      </c>
      <c r="K1723" s="16">
        <v>45.6</v>
      </c>
    </row>
    <row r="1724" spans="1:11" ht="15" customHeight="1" x14ac:dyDescent="0.3">
      <c r="A1724" s="48">
        <v>735</v>
      </c>
      <c r="B1724" s="48" t="s">
        <v>156</v>
      </c>
      <c r="C1724" s="48" t="s">
        <v>112</v>
      </c>
      <c r="D1724" s="11">
        <v>2012</v>
      </c>
      <c r="E1724" s="12">
        <v>26.1</v>
      </c>
      <c r="F1724" s="12">
        <v>0</v>
      </c>
      <c r="G1724" s="13">
        <v>0</v>
      </c>
      <c r="H1724" s="12">
        <v>0.01</v>
      </c>
      <c r="I1724" s="13">
        <v>0</v>
      </c>
      <c r="J1724" s="14">
        <v>0.44</v>
      </c>
      <c r="K1724" s="16">
        <v>25.65</v>
      </c>
    </row>
    <row r="1725" spans="1:11" ht="14.15" customHeight="1" x14ac:dyDescent="0.3">
      <c r="A1725" s="48">
        <v>735</v>
      </c>
      <c r="B1725" s="48" t="s">
        <v>156</v>
      </c>
      <c r="C1725" s="48" t="s">
        <v>112</v>
      </c>
      <c r="D1725" s="11">
        <v>2013</v>
      </c>
      <c r="E1725" s="12">
        <v>29.38</v>
      </c>
      <c r="F1725" s="12">
        <v>0</v>
      </c>
      <c r="G1725" s="13">
        <v>0</v>
      </c>
      <c r="H1725" s="12">
        <v>0.02</v>
      </c>
      <c r="I1725" s="13">
        <v>0</v>
      </c>
      <c r="J1725" s="14">
        <v>0.45</v>
      </c>
      <c r="K1725" s="16">
        <v>28.91</v>
      </c>
    </row>
    <row r="1726" spans="1:11" ht="15" customHeight="1" x14ac:dyDescent="0.3">
      <c r="A1726" s="48">
        <v>735</v>
      </c>
      <c r="B1726" s="48" t="s">
        <v>156</v>
      </c>
      <c r="C1726" s="48" t="s">
        <v>112</v>
      </c>
      <c r="D1726" s="11">
        <v>2014</v>
      </c>
      <c r="E1726" s="12">
        <v>39.83</v>
      </c>
      <c r="F1726" s="12">
        <v>0</v>
      </c>
      <c r="G1726" s="13">
        <v>0</v>
      </c>
      <c r="H1726" s="12">
        <v>3.67</v>
      </c>
      <c r="I1726" s="13">
        <v>0</v>
      </c>
      <c r="J1726" s="14">
        <v>0.42</v>
      </c>
      <c r="K1726" s="16">
        <v>35.74</v>
      </c>
    </row>
    <row r="1727" spans="1:11" ht="14.15" customHeight="1" x14ac:dyDescent="0.3">
      <c r="A1727" s="48">
        <v>735</v>
      </c>
      <c r="B1727" s="48" t="s">
        <v>156</v>
      </c>
      <c r="C1727" s="48" t="s">
        <v>112</v>
      </c>
      <c r="D1727" s="11">
        <v>2015</v>
      </c>
      <c r="E1727" s="12">
        <v>31.49</v>
      </c>
      <c r="F1727" s="12">
        <v>0</v>
      </c>
      <c r="G1727" s="13">
        <v>0</v>
      </c>
      <c r="H1727" s="12">
        <v>4.4400000000000004</v>
      </c>
      <c r="I1727" s="13">
        <v>0</v>
      </c>
      <c r="J1727" s="14">
        <v>0.75</v>
      </c>
      <c r="K1727" s="16">
        <v>26.3</v>
      </c>
    </row>
    <row r="1728" spans="1:11" ht="15" customHeight="1" x14ac:dyDescent="0.3">
      <c r="A1728" s="48">
        <v>735</v>
      </c>
      <c r="B1728" s="48" t="s">
        <v>156</v>
      </c>
      <c r="C1728" s="48" t="s">
        <v>112</v>
      </c>
      <c r="D1728" s="11">
        <v>2016</v>
      </c>
      <c r="E1728" s="12">
        <v>56.3</v>
      </c>
      <c r="F1728" s="12">
        <v>0</v>
      </c>
      <c r="G1728" s="13">
        <v>0</v>
      </c>
      <c r="H1728" s="12">
        <v>4.8499999999999996</v>
      </c>
      <c r="I1728" s="13">
        <v>0</v>
      </c>
      <c r="J1728" s="14">
        <v>14.4</v>
      </c>
      <c r="K1728" s="16">
        <v>37.049999999999997</v>
      </c>
    </row>
    <row r="1729" spans="1:11" ht="14.15" customHeight="1" x14ac:dyDescent="0.3">
      <c r="A1729" s="48">
        <v>735</v>
      </c>
      <c r="B1729" s="48" t="s">
        <v>156</v>
      </c>
      <c r="C1729" s="48" t="s">
        <v>112</v>
      </c>
      <c r="D1729" s="11">
        <v>2017</v>
      </c>
      <c r="E1729" s="12">
        <v>58.36</v>
      </c>
      <c r="F1729" s="12">
        <v>0</v>
      </c>
      <c r="G1729" s="13">
        <v>0</v>
      </c>
      <c r="H1729" s="12">
        <v>4.57</v>
      </c>
      <c r="I1729" s="13">
        <v>0</v>
      </c>
      <c r="J1729" s="14">
        <v>1.01</v>
      </c>
      <c r="K1729" s="16">
        <v>52.78</v>
      </c>
    </row>
    <row r="1730" spans="1:11" ht="15" customHeight="1" x14ac:dyDescent="0.3">
      <c r="A1730" s="48">
        <v>735</v>
      </c>
      <c r="B1730" s="48" t="s">
        <v>156</v>
      </c>
      <c r="C1730" s="48" t="s">
        <v>112</v>
      </c>
      <c r="D1730" s="11">
        <v>2018</v>
      </c>
      <c r="E1730" s="12">
        <v>136.24</v>
      </c>
      <c r="F1730" s="12">
        <v>0</v>
      </c>
      <c r="G1730" s="13">
        <v>0</v>
      </c>
      <c r="H1730" s="12">
        <v>9.1199999999999992</v>
      </c>
      <c r="I1730" s="13">
        <v>0</v>
      </c>
      <c r="J1730" s="14">
        <v>37.01</v>
      </c>
      <c r="K1730" s="16">
        <v>90.11</v>
      </c>
    </row>
    <row r="1731" spans="1:11" ht="14.15" customHeight="1" x14ac:dyDescent="0.3">
      <c r="A1731" s="48">
        <v>735</v>
      </c>
      <c r="B1731" s="48" t="s">
        <v>156</v>
      </c>
      <c r="C1731" s="48" t="s">
        <v>112</v>
      </c>
      <c r="D1731" s="11">
        <v>2019</v>
      </c>
      <c r="E1731" s="12">
        <v>256.58</v>
      </c>
      <c r="F1731" s="12">
        <v>0</v>
      </c>
      <c r="G1731" s="21">
        <v>-23.95</v>
      </c>
      <c r="H1731" s="12">
        <v>33.270000000000003</v>
      </c>
      <c r="I1731" s="21">
        <v>-0.09</v>
      </c>
      <c r="J1731" s="14">
        <v>11.7</v>
      </c>
      <c r="K1731" s="16">
        <v>187.75</v>
      </c>
    </row>
    <row r="1732" spans="1:11" ht="15" customHeight="1" x14ac:dyDescent="0.3">
      <c r="A1732" s="48">
        <v>735</v>
      </c>
      <c r="B1732" s="48" t="s">
        <v>156</v>
      </c>
      <c r="C1732" s="48" t="s">
        <v>112</v>
      </c>
      <c r="D1732" s="11">
        <v>2020</v>
      </c>
      <c r="E1732" s="12">
        <v>304.77</v>
      </c>
      <c r="F1732" s="12">
        <v>0</v>
      </c>
      <c r="G1732" s="21">
        <v>-70.12</v>
      </c>
      <c r="H1732" s="12">
        <v>20</v>
      </c>
      <c r="I1732" s="13">
        <v>0.15</v>
      </c>
      <c r="J1732" s="14">
        <v>5.0999999999999996</v>
      </c>
      <c r="K1732" s="16">
        <v>209.4</v>
      </c>
    </row>
    <row r="1733" spans="1:11" ht="15" customHeight="1" x14ac:dyDescent="0.3">
      <c r="A1733" s="48">
        <v>735</v>
      </c>
      <c r="B1733" s="48" t="s">
        <v>156</v>
      </c>
      <c r="C1733" s="48" t="s">
        <v>112</v>
      </c>
      <c r="D1733" s="11">
        <v>2021</v>
      </c>
      <c r="E1733" s="12">
        <v>847.16</v>
      </c>
      <c r="F1733" s="12">
        <v>0</v>
      </c>
      <c r="G1733" s="21">
        <v>-142.08000000000001</v>
      </c>
      <c r="H1733" s="12">
        <v>332.14</v>
      </c>
      <c r="I1733" s="21">
        <v>-1.53</v>
      </c>
      <c r="J1733" s="14">
        <v>6.24</v>
      </c>
      <c r="K1733" s="16">
        <v>368.23</v>
      </c>
    </row>
    <row r="1734" spans="1:11" ht="14.15" customHeight="1" x14ac:dyDescent="0.3">
      <c r="A1734" s="48">
        <v>735</v>
      </c>
      <c r="B1734" s="48" t="s">
        <v>156</v>
      </c>
      <c r="C1734" s="48" t="s">
        <v>112</v>
      </c>
      <c r="D1734" s="11">
        <v>2022</v>
      </c>
      <c r="E1734" s="17">
        <v>2038.9</v>
      </c>
      <c r="F1734" s="12">
        <v>0</v>
      </c>
      <c r="G1734" s="21">
        <v>-102.53</v>
      </c>
      <c r="H1734" s="12">
        <v>852.67</v>
      </c>
      <c r="I1734" s="13">
        <v>0.04</v>
      </c>
      <c r="J1734" s="14">
        <v>4.29</v>
      </c>
      <c r="K1734" s="18">
        <v>1079.3699999999999</v>
      </c>
    </row>
    <row r="1735" spans="1:11" ht="15" customHeight="1" x14ac:dyDescent="0.3">
      <c r="A1735" s="48">
        <v>735</v>
      </c>
      <c r="B1735" s="48" t="s">
        <v>156</v>
      </c>
      <c r="C1735" s="48" t="s">
        <v>112</v>
      </c>
      <c r="D1735" s="11">
        <v>2023</v>
      </c>
      <c r="E1735" s="17">
        <v>3769.96</v>
      </c>
      <c r="F1735" s="12">
        <v>4.6100000000000003</v>
      </c>
      <c r="G1735" s="21">
        <v>-160.97999999999999</v>
      </c>
      <c r="H1735" s="17">
        <v>1270.07</v>
      </c>
      <c r="I1735" s="13">
        <v>0.08</v>
      </c>
      <c r="J1735" s="14">
        <v>4.5199999999999996</v>
      </c>
      <c r="K1735" s="18">
        <v>2338.92</v>
      </c>
    </row>
    <row r="1736" spans="1:11" ht="14.15" customHeight="1" x14ac:dyDescent="0.3">
      <c r="A1736" s="48">
        <v>735</v>
      </c>
      <c r="B1736" s="48" t="s">
        <v>156</v>
      </c>
      <c r="C1736" s="48" t="s">
        <v>112</v>
      </c>
      <c r="D1736" s="11">
        <v>2024</v>
      </c>
      <c r="E1736" s="17">
        <v>12731.09</v>
      </c>
      <c r="F1736" s="12">
        <v>0</v>
      </c>
      <c r="G1736" s="21">
        <v>-924.04</v>
      </c>
      <c r="H1736" s="17">
        <v>7717.76</v>
      </c>
      <c r="I1736" s="21">
        <v>-5.86</v>
      </c>
      <c r="J1736" s="14">
        <v>5.52</v>
      </c>
      <c r="K1736" s="18">
        <v>4089.63</v>
      </c>
    </row>
    <row r="1737" spans="1:11" ht="14.15" customHeight="1" x14ac:dyDescent="0.3">
      <c r="A1737" s="48">
        <v>735</v>
      </c>
      <c r="B1737" s="48" t="s">
        <v>156</v>
      </c>
      <c r="C1737" s="48" t="s">
        <v>112</v>
      </c>
      <c r="D1737" s="11">
        <v>2025</v>
      </c>
      <c r="E1737" s="17">
        <v>1303558.8600000001</v>
      </c>
      <c r="F1737" s="12">
        <v>425.4</v>
      </c>
      <c r="G1737" s="20">
        <v>-1403.25</v>
      </c>
      <c r="H1737" s="17">
        <v>1255195.1000000001</v>
      </c>
      <c r="I1737" s="49">
        <v>33308.46</v>
      </c>
      <c r="J1737" s="14">
        <v>6.32</v>
      </c>
      <c r="K1737" s="18">
        <v>14071.13</v>
      </c>
    </row>
    <row r="1738" spans="1:11" ht="15" customHeight="1" x14ac:dyDescent="0.3">
      <c r="A1738" s="48">
        <v>736</v>
      </c>
      <c r="B1738" s="48" t="s">
        <v>157</v>
      </c>
      <c r="C1738" s="48" t="s">
        <v>112</v>
      </c>
      <c r="D1738" s="11">
        <v>1983</v>
      </c>
      <c r="E1738" s="12">
        <v>0.68</v>
      </c>
      <c r="F1738" s="12">
        <v>0</v>
      </c>
      <c r="G1738" s="13">
        <v>0</v>
      </c>
      <c r="H1738" s="12">
        <v>0.68</v>
      </c>
      <c r="I1738" s="13">
        <v>0</v>
      </c>
      <c r="J1738" s="14">
        <v>0</v>
      </c>
      <c r="K1738" s="16">
        <v>0</v>
      </c>
    </row>
    <row r="1739" spans="1:11" ht="15" customHeight="1" x14ac:dyDescent="0.3">
      <c r="A1739" s="48">
        <v>736</v>
      </c>
      <c r="B1739" s="48" t="s">
        <v>157</v>
      </c>
      <c r="C1739" s="48" t="s">
        <v>112</v>
      </c>
      <c r="D1739" s="11">
        <v>1984</v>
      </c>
      <c r="E1739" s="12">
        <v>2.9</v>
      </c>
      <c r="F1739" s="12">
        <v>0</v>
      </c>
      <c r="G1739" s="13">
        <v>0</v>
      </c>
      <c r="H1739" s="12">
        <v>2.9</v>
      </c>
      <c r="I1739" s="13">
        <v>0</v>
      </c>
      <c r="J1739" s="14">
        <v>0</v>
      </c>
      <c r="K1739" s="16">
        <v>0</v>
      </c>
    </row>
    <row r="1740" spans="1:11" ht="15" customHeight="1" x14ac:dyDescent="0.3">
      <c r="A1740" s="48">
        <v>736</v>
      </c>
      <c r="B1740" s="48" t="s">
        <v>157</v>
      </c>
      <c r="C1740" s="48" t="s">
        <v>112</v>
      </c>
      <c r="D1740" s="11">
        <v>1985</v>
      </c>
      <c r="E1740" s="12">
        <v>4.03</v>
      </c>
      <c r="F1740" s="12">
        <v>0</v>
      </c>
      <c r="G1740" s="13">
        <v>0</v>
      </c>
      <c r="H1740" s="12">
        <v>3.12</v>
      </c>
      <c r="I1740" s="13">
        <v>0</v>
      </c>
      <c r="J1740" s="14">
        <v>0</v>
      </c>
      <c r="K1740" s="16">
        <v>0.91</v>
      </c>
    </row>
    <row r="1741" spans="1:11" ht="14.15" customHeight="1" x14ac:dyDescent="0.3">
      <c r="A1741" s="48">
        <v>736</v>
      </c>
      <c r="B1741" s="48" t="s">
        <v>157</v>
      </c>
      <c r="C1741" s="48" t="s">
        <v>112</v>
      </c>
      <c r="D1741" s="11">
        <v>1986</v>
      </c>
      <c r="E1741" s="12">
        <v>4.49</v>
      </c>
      <c r="F1741" s="12">
        <v>0</v>
      </c>
      <c r="G1741" s="13">
        <v>0</v>
      </c>
      <c r="H1741" s="12">
        <v>3.22</v>
      </c>
      <c r="I1741" s="13">
        <v>0</v>
      </c>
      <c r="J1741" s="14">
        <v>0</v>
      </c>
      <c r="K1741" s="16">
        <v>1.27</v>
      </c>
    </row>
    <row r="1742" spans="1:11" ht="15" customHeight="1" x14ac:dyDescent="0.3">
      <c r="A1742" s="48">
        <v>736</v>
      </c>
      <c r="B1742" s="48" t="s">
        <v>157</v>
      </c>
      <c r="C1742" s="48" t="s">
        <v>112</v>
      </c>
      <c r="D1742" s="11">
        <v>1987</v>
      </c>
      <c r="E1742" s="12">
        <v>5.69</v>
      </c>
      <c r="F1742" s="12">
        <v>0</v>
      </c>
      <c r="G1742" s="13">
        <v>0</v>
      </c>
      <c r="H1742" s="12">
        <v>3.93</v>
      </c>
      <c r="I1742" s="13">
        <v>0</v>
      </c>
      <c r="J1742" s="14">
        <v>0</v>
      </c>
      <c r="K1742" s="16">
        <v>1.76</v>
      </c>
    </row>
    <row r="1743" spans="1:11" ht="14.15" customHeight="1" x14ac:dyDescent="0.3">
      <c r="A1743" s="48">
        <v>736</v>
      </c>
      <c r="B1743" s="48" t="s">
        <v>157</v>
      </c>
      <c r="C1743" s="48" t="s">
        <v>112</v>
      </c>
      <c r="D1743" s="11">
        <v>1988</v>
      </c>
      <c r="E1743" s="12">
        <v>1.87</v>
      </c>
      <c r="F1743" s="12">
        <v>0</v>
      </c>
      <c r="G1743" s="13">
        <v>0</v>
      </c>
      <c r="H1743" s="12">
        <v>0</v>
      </c>
      <c r="I1743" s="13">
        <v>0</v>
      </c>
      <c r="J1743" s="14">
        <v>0</v>
      </c>
      <c r="K1743" s="16">
        <v>1.87</v>
      </c>
    </row>
    <row r="1744" spans="1:11" ht="15" customHeight="1" x14ac:dyDescent="0.3">
      <c r="A1744" s="48">
        <v>736</v>
      </c>
      <c r="B1744" s="48" t="s">
        <v>157</v>
      </c>
      <c r="C1744" s="48" t="s">
        <v>112</v>
      </c>
      <c r="D1744" s="11">
        <v>1989</v>
      </c>
      <c r="E1744" s="12">
        <v>1.83</v>
      </c>
      <c r="F1744" s="12">
        <v>0</v>
      </c>
      <c r="G1744" s="13">
        <v>0</v>
      </c>
      <c r="H1744" s="12">
        <v>0</v>
      </c>
      <c r="I1744" s="13">
        <v>0</v>
      </c>
      <c r="J1744" s="14">
        <v>0</v>
      </c>
      <c r="K1744" s="16">
        <v>1.83</v>
      </c>
    </row>
    <row r="1745" spans="1:11" ht="14.15" customHeight="1" x14ac:dyDescent="0.3">
      <c r="A1745" s="48">
        <v>736</v>
      </c>
      <c r="B1745" s="48" t="s">
        <v>157</v>
      </c>
      <c r="C1745" s="48" t="s">
        <v>112</v>
      </c>
      <c r="D1745" s="11">
        <v>1990</v>
      </c>
      <c r="E1745" s="12">
        <v>1.78</v>
      </c>
      <c r="F1745" s="12">
        <v>0</v>
      </c>
      <c r="G1745" s="13">
        <v>0</v>
      </c>
      <c r="H1745" s="12">
        <v>0</v>
      </c>
      <c r="I1745" s="13">
        <v>0</v>
      </c>
      <c r="J1745" s="14">
        <v>0</v>
      </c>
      <c r="K1745" s="16">
        <v>1.78</v>
      </c>
    </row>
    <row r="1746" spans="1:11" ht="15" customHeight="1" x14ac:dyDescent="0.3">
      <c r="A1746" s="48">
        <v>736</v>
      </c>
      <c r="B1746" s="48" t="s">
        <v>157</v>
      </c>
      <c r="C1746" s="48" t="s">
        <v>112</v>
      </c>
      <c r="D1746" s="11">
        <v>1991</v>
      </c>
      <c r="E1746" s="12">
        <v>1.53</v>
      </c>
      <c r="F1746" s="12">
        <v>0</v>
      </c>
      <c r="G1746" s="13">
        <v>0</v>
      </c>
      <c r="H1746" s="12">
        <v>0</v>
      </c>
      <c r="I1746" s="13">
        <v>0</v>
      </c>
      <c r="J1746" s="14">
        <v>0</v>
      </c>
      <c r="K1746" s="16">
        <v>1.53</v>
      </c>
    </row>
    <row r="1747" spans="1:11" ht="14.15" customHeight="1" x14ac:dyDescent="0.3">
      <c r="A1747" s="48">
        <v>736</v>
      </c>
      <c r="B1747" s="48" t="s">
        <v>157</v>
      </c>
      <c r="C1747" s="48" t="s">
        <v>112</v>
      </c>
      <c r="D1747" s="11">
        <v>1992</v>
      </c>
      <c r="E1747" s="12">
        <v>1.36</v>
      </c>
      <c r="F1747" s="12">
        <v>0</v>
      </c>
      <c r="G1747" s="13">
        <v>0</v>
      </c>
      <c r="H1747" s="12">
        <v>0</v>
      </c>
      <c r="I1747" s="13">
        <v>0</v>
      </c>
      <c r="J1747" s="14">
        <v>0</v>
      </c>
      <c r="K1747" s="16">
        <v>1.36</v>
      </c>
    </row>
    <row r="1748" spans="1:11" ht="15" customHeight="1" x14ac:dyDescent="0.3">
      <c r="A1748" s="48">
        <v>736</v>
      </c>
      <c r="B1748" s="48" t="s">
        <v>157</v>
      </c>
      <c r="C1748" s="48" t="s">
        <v>112</v>
      </c>
      <c r="D1748" s="11">
        <v>1993</v>
      </c>
      <c r="E1748" s="12">
        <v>1.19</v>
      </c>
      <c r="F1748" s="12">
        <v>0</v>
      </c>
      <c r="G1748" s="13">
        <v>0</v>
      </c>
      <c r="H1748" s="12">
        <v>0</v>
      </c>
      <c r="I1748" s="13">
        <v>0</v>
      </c>
      <c r="J1748" s="14">
        <v>0</v>
      </c>
      <c r="K1748" s="16">
        <v>1.19</v>
      </c>
    </row>
    <row r="1749" spans="1:11" ht="15" customHeight="1" x14ac:dyDescent="0.3">
      <c r="A1749" s="48">
        <v>736</v>
      </c>
      <c r="B1749" s="48" t="s">
        <v>157</v>
      </c>
      <c r="C1749" s="48" t="s">
        <v>112</v>
      </c>
      <c r="D1749" s="11">
        <v>1994</v>
      </c>
      <c r="E1749" s="12">
        <v>0</v>
      </c>
      <c r="F1749" s="12">
        <v>0</v>
      </c>
      <c r="G1749" s="13">
        <v>0</v>
      </c>
      <c r="H1749" s="12">
        <v>0</v>
      </c>
      <c r="I1749" s="13">
        <v>0</v>
      </c>
      <c r="J1749" s="14">
        <v>0</v>
      </c>
      <c r="K1749" s="16">
        <v>0</v>
      </c>
    </row>
    <row r="1750" spans="1:11" ht="14.15" customHeight="1" x14ac:dyDescent="0.3">
      <c r="A1750" s="48">
        <v>736</v>
      </c>
      <c r="B1750" s="48" t="s">
        <v>157</v>
      </c>
      <c r="C1750" s="48" t="s">
        <v>112</v>
      </c>
      <c r="D1750" s="11">
        <v>1995</v>
      </c>
      <c r="E1750" s="12">
        <v>1.76</v>
      </c>
      <c r="F1750" s="12">
        <v>0</v>
      </c>
      <c r="G1750" s="13">
        <v>0</v>
      </c>
      <c r="H1750" s="12">
        <v>0</v>
      </c>
      <c r="I1750" s="13">
        <v>0</v>
      </c>
      <c r="J1750" s="14">
        <v>0</v>
      </c>
      <c r="K1750" s="16">
        <v>1.76</v>
      </c>
    </row>
    <row r="1751" spans="1:11" ht="15" customHeight="1" x14ac:dyDescent="0.3">
      <c r="A1751" s="48">
        <v>736</v>
      </c>
      <c r="B1751" s="48" t="s">
        <v>157</v>
      </c>
      <c r="C1751" s="48" t="s">
        <v>112</v>
      </c>
      <c r="D1751" s="11">
        <v>1996</v>
      </c>
      <c r="E1751" s="12">
        <v>1.88</v>
      </c>
      <c r="F1751" s="12">
        <v>0</v>
      </c>
      <c r="G1751" s="13">
        <v>0</v>
      </c>
      <c r="H1751" s="12">
        <v>0</v>
      </c>
      <c r="I1751" s="13">
        <v>0</v>
      </c>
      <c r="J1751" s="14">
        <v>0</v>
      </c>
      <c r="K1751" s="16">
        <v>1.88</v>
      </c>
    </row>
    <row r="1752" spans="1:11" ht="14.15" customHeight="1" x14ac:dyDescent="0.3">
      <c r="A1752" s="48">
        <v>736</v>
      </c>
      <c r="B1752" s="48" t="s">
        <v>157</v>
      </c>
      <c r="C1752" s="48" t="s">
        <v>112</v>
      </c>
      <c r="D1752" s="11">
        <v>1997</v>
      </c>
      <c r="E1752" s="12">
        <v>2.44</v>
      </c>
      <c r="F1752" s="12">
        <v>0</v>
      </c>
      <c r="G1752" s="13">
        <v>0</v>
      </c>
      <c r="H1752" s="12">
        <v>0</v>
      </c>
      <c r="I1752" s="13">
        <v>0</v>
      </c>
      <c r="J1752" s="14">
        <v>0</v>
      </c>
      <c r="K1752" s="16">
        <v>2.44</v>
      </c>
    </row>
    <row r="1753" spans="1:11" ht="15" customHeight="1" x14ac:dyDescent="0.3">
      <c r="A1753" s="48">
        <v>736</v>
      </c>
      <c r="B1753" s="48" t="s">
        <v>157</v>
      </c>
      <c r="C1753" s="48" t="s">
        <v>112</v>
      </c>
      <c r="D1753" s="11">
        <v>1998</v>
      </c>
      <c r="E1753" s="12">
        <v>11.01</v>
      </c>
      <c r="F1753" s="12">
        <v>0</v>
      </c>
      <c r="G1753" s="13">
        <v>0</v>
      </c>
      <c r="H1753" s="12">
        <v>0</v>
      </c>
      <c r="I1753" s="13">
        <v>0</v>
      </c>
      <c r="J1753" s="14">
        <v>0</v>
      </c>
      <c r="K1753" s="16">
        <v>11.01</v>
      </c>
    </row>
    <row r="1754" spans="1:11" ht="14.15" customHeight="1" x14ac:dyDescent="0.3">
      <c r="A1754" s="48">
        <v>736</v>
      </c>
      <c r="B1754" s="48" t="s">
        <v>157</v>
      </c>
      <c r="C1754" s="48" t="s">
        <v>112</v>
      </c>
      <c r="D1754" s="11">
        <v>1999</v>
      </c>
      <c r="E1754" s="12">
        <v>9.44</v>
      </c>
      <c r="F1754" s="12">
        <v>0</v>
      </c>
      <c r="G1754" s="13">
        <v>0</v>
      </c>
      <c r="H1754" s="12">
        <v>0</v>
      </c>
      <c r="I1754" s="13">
        <v>0</v>
      </c>
      <c r="J1754" s="14">
        <v>0</v>
      </c>
      <c r="K1754" s="16">
        <v>9.44</v>
      </c>
    </row>
    <row r="1755" spans="1:11" ht="15" customHeight="1" x14ac:dyDescent="0.3">
      <c r="A1755" s="48">
        <v>736</v>
      </c>
      <c r="B1755" s="48" t="s">
        <v>157</v>
      </c>
      <c r="C1755" s="48" t="s">
        <v>112</v>
      </c>
      <c r="D1755" s="11">
        <v>2000</v>
      </c>
      <c r="E1755" s="12">
        <v>16.34</v>
      </c>
      <c r="F1755" s="12">
        <v>0</v>
      </c>
      <c r="G1755" s="13">
        <v>0</v>
      </c>
      <c r="H1755" s="12">
        <v>0</v>
      </c>
      <c r="I1755" s="13">
        <v>0</v>
      </c>
      <c r="J1755" s="14">
        <v>0</v>
      </c>
      <c r="K1755" s="16">
        <v>16.34</v>
      </c>
    </row>
    <row r="1756" spans="1:11" ht="15" customHeight="1" x14ac:dyDescent="0.3">
      <c r="A1756" s="48">
        <v>736</v>
      </c>
      <c r="B1756" s="48" t="s">
        <v>157</v>
      </c>
      <c r="C1756" s="48" t="s">
        <v>112</v>
      </c>
      <c r="D1756" s="11">
        <v>2001</v>
      </c>
      <c r="E1756" s="12">
        <v>10.8</v>
      </c>
      <c r="F1756" s="12">
        <v>0</v>
      </c>
      <c r="G1756" s="13">
        <v>0</v>
      </c>
      <c r="H1756" s="12">
        <v>0</v>
      </c>
      <c r="I1756" s="13">
        <v>0</v>
      </c>
      <c r="J1756" s="14">
        <v>0</v>
      </c>
      <c r="K1756" s="16">
        <v>10.8</v>
      </c>
    </row>
    <row r="1757" spans="1:11" ht="14.15" customHeight="1" x14ac:dyDescent="0.3">
      <c r="A1757" s="48">
        <v>736</v>
      </c>
      <c r="B1757" s="48" t="s">
        <v>157</v>
      </c>
      <c r="C1757" s="48" t="s">
        <v>112</v>
      </c>
      <c r="D1757" s="11">
        <v>2002</v>
      </c>
      <c r="E1757" s="12">
        <v>6.55</v>
      </c>
      <c r="F1757" s="12">
        <v>0</v>
      </c>
      <c r="G1757" s="13">
        <v>0</v>
      </c>
      <c r="H1757" s="12">
        <v>0</v>
      </c>
      <c r="I1757" s="13">
        <v>0</v>
      </c>
      <c r="J1757" s="14">
        <v>0</v>
      </c>
      <c r="K1757" s="16">
        <v>6.55</v>
      </c>
    </row>
    <row r="1758" spans="1:11" ht="15" customHeight="1" x14ac:dyDescent="0.3">
      <c r="A1758" s="48">
        <v>736</v>
      </c>
      <c r="B1758" s="48" t="s">
        <v>157</v>
      </c>
      <c r="C1758" s="48" t="s">
        <v>112</v>
      </c>
      <c r="D1758" s="11">
        <v>2003</v>
      </c>
      <c r="E1758" s="12">
        <v>5.12</v>
      </c>
      <c r="F1758" s="12">
        <v>0</v>
      </c>
      <c r="G1758" s="13">
        <v>0</v>
      </c>
      <c r="H1758" s="12">
        <v>0</v>
      </c>
      <c r="I1758" s="13">
        <v>0</v>
      </c>
      <c r="J1758" s="14">
        <v>0.73</v>
      </c>
      <c r="K1758" s="16">
        <v>4.3899999999999997</v>
      </c>
    </row>
    <row r="1759" spans="1:11" ht="14.15" customHeight="1" x14ac:dyDescent="0.3">
      <c r="A1759" s="48">
        <v>736</v>
      </c>
      <c r="B1759" s="48" t="s">
        <v>157</v>
      </c>
      <c r="C1759" s="48" t="s">
        <v>112</v>
      </c>
      <c r="D1759" s="11">
        <v>2004</v>
      </c>
      <c r="E1759" s="12">
        <v>4.04</v>
      </c>
      <c r="F1759" s="12">
        <v>0</v>
      </c>
      <c r="G1759" s="13">
        <v>0</v>
      </c>
      <c r="H1759" s="12">
        <v>7.0000000000000007E-2</v>
      </c>
      <c r="I1759" s="13">
        <v>0</v>
      </c>
      <c r="J1759" s="14">
        <v>0.61</v>
      </c>
      <c r="K1759" s="16">
        <v>3.36</v>
      </c>
    </row>
    <row r="1760" spans="1:11" ht="15" customHeight="1" x14ac:dyDescent="0.3">
      <c r="A1760" s="48">
        <v>742</v>
      </c>
      <c r="B1760" s="48" t="s">
        <v>158</v>
      </c>
      <c r="C1760" s="48" t="s">
        <v>112</v>
      </c>
      <c r="D1760" s="11">
        <v>1983</v>
      </c>
      <c r="E1760" s="12">
        <v>0.21</v>
      </c>
      <c r="F1760" s="12">
        <v>0</v>
      </c>
      <c r="G1760" s="13">
        <v>0</v>
      </c>
      <c r="H1760" s="12">
        <v>0.21</v>
      </c>
      <c r="I1760" s="13">
        <v>0</v>
      </c>
      <c r="J1760" s="14">
        <v>0</v>
      </c>
      <c r="K1760" s="16">
        <v>0</v>
      </c>
    </row>
    <row r="1761" spans="1:11" ht="15" customHeight="1" x14ac:dyDescent="0.3">
      <c r="A1761" s="48">
        <v>742</v>
      </c>
      <c r="B1761" s="48" t="s">
        <v>158</v>
      </c>
      <c r="C1761" s="48" t="s">
        <v>112</v>
      </c>
      <c r="D1761" s="11">
        <v>1984</v>
      </c>
      <c r="E1761" s="12">
        <v>0.88</v>
      </c>
      <c r="F1761" s="12">
        <v>0</v>
      </c>
      <c r="G1761" s="13">
        <v>0</v>
      </c>
      <c r="H1761" s="12">
        <v>0.88</v>
      </c>
      <c r="I1761" s="13">
        <v>0</v>
      </c>
      <c r="J1761" s="14">
        <v>0</v>
      </c>
      <c r="K1761" s="16">
        <v>0</v>
      </c>
    </row>
    <row r="1762" spans="1:11" ht="15" customHeight="1" x14ac:dyDescent="0.3">
      <c r="A1762" s="48">
        <v>742</v>
      </c>
      <c r="B1762" s="48" t="s">
        <v>158</v>
      </c>
      <c r="C1762" s="48" t="s">
        <v>112</v>
      </c>
      <c r="D1762" s="11">
        <v>1985</v>
      </c>
      <c r="E1762" s="12">
        <v>1.22</v>
      </c>
      <c r="F1762" s="12">
        <v>0</v>
      </c>
      <c r="G1762" s="13">
        <v>0</v>
      </c>
      <c r="H1762" s="12">
        <v>0.95</v>
      </c>
      <c r="I1762" s="13">
        <v>0</v>
      </c>
      <c r="J1762" s="14">
        <v>0</v>
      </c>
      <c r="K1762" s="16">
        <v>0.27</v>
      </c>
    </row>
    <row r="1763" spans="1:11" ht="14.15" customHeight="1" x14ac:dyDescent="0.3">
      <c r="A1763" s="48">
        <v>742</v>
      </c>
      <c r="B1763" s="48" t="s">
        <v>158</v>
      </c>
      <c r="C1763" s="48" t="s">
        <v>112</v>
      </c>
      <c r="D1763" s="11">
        <v>1986</v>
      </c>
      <c r="E1763" s="12">
        <v>1.36</v>
      </c>
      <c r="F1763" s="12">
        <v>0</v>
      </c>
      <c r="G1763" s="13">
        <v>0</v>
      </c>
      <c r="H1763" s="12">
        <v>0.98</v>
      </c>
      <c r="I1763" s="13">
        <v>0</v>
      </c>
      <c r="J1763" s="14">
        <v>0</v>
      </c>
      <c r="K1763" s="16">
        <v>0.38</v>
      </c>
    </row>
    <row r="1764" spans="1:11" ht="15" customHeight="1" x14ac:dyDescent="0.3">
      <c r="A1764" s="48">
        <v>742</v>
      </c>
      <c r="B1764" s="48" t="s">
        <v>158</v>
      </c>
      <c r="C1764" s="48" t="s">
        <v>112</v>
      </c>
      <c r="D1764" s="11">
        <v>1987</v>
      </c>
      <c r="E1764" s="12">
        <v>1.73</v>
      </c>
      <c r="F1764" s="12">
        <v>0</v>
      </c>
      <c r="G1764" s="13">
        <v>0</v>
      </c>
      <c r="H1764" s="12">
        <v>1.19</v>
      </c>
      <c r="I1764" s="13">
        <v>0</v>
      </c>
      <c r="J1764" s="14">
        <v>0</v>
      </c>
      <c r="K1764" s="16">
        <v>0.54</v>
      </c>
    </row>
    <row r="1765" spans="1:11" ht="14.15" customHeight="1" x14ac:dyDescent="0.3">
      <c r="A1765" s="48">
        <v>742</v>
      </c>
      <c r="B1765" s="48" t="s">
        <v>158</v>
      </c>
      <c r="C1765" s="48" t="s">
        <v>112</v>
      </c>
      <c r="D1765" s="11">
        <v>1988</v>
      </c>
      <c r="E1765" s="12">
        <v>0.56999999999999995</v>
      </c>
      <c r="F1765" s="12">
        <v>0</v>
      </c>
      <c r="G1765" s="13">
        <v>0</v>
      </c>
      <c r="H1765" s="12">
        <v>0</v>
      </c>
      <c r="I1765" s="13">
        <v>0</v>
      </c>
      <c r="J1765" s="14">
        <v>0</v>
      </c>
      <c r="K1765" s="16">
        <v>0.56999999999999995</v>
      </c>
    </row>
    <row r="1766" spans="1:11" ht="15" customHeight="1" x14ac:dyDescent="0.3">
      <c r="A1766" s="48">
        <v>742</v>
      </c>
      <c r="B1766" s="48" t="s">
        <v>158</v>
      </c>
      <c r="C1766" s="48" t="s">
        <v>112</v>
      </c>
      <c r="D1766" s="11">
        <v>1989</v>
      </c>
      <c r="E1766" s="12">
        <v>0.56000000000000005</v>
      </c>
      <c r="F1766" s="12">
        <v>0</v>
      </c>
      <c r="G1766" s="13">
        <v>0</v>
      </c>
      <c r="H1766" s="12">
        <v>0</v>
      </c>
      <c r="I1766" s="13">
        <v>0</v>
      </c>
      <c r="J1766" s="14">
        <v>0</v>
      </c>
      <c r="K1766" s="16">
        <v>0.56000000000000005</v>
      </c>
    </row>
    <row r="1767" spans="1:11" ht="14.15" customHeight="1" x14ac:dyDescent="0.3">
      <c r="A1767" s="48">
        <v>742</v>
      </c>
      <c r="B1767" s="48" t="s">
        <v>158</v>
      </c>
      <c r="C1767" s="48" t="s">
        <v>112</v>
      </c>
      <c r="D1767" s="11">
        <v>1990</v>
      </c>
      <c r="E1767" s="12">
        <v>0.54</v>
      </c>
      <c r="F1767" s="12">
        <v>0</v>
      </c>
      <c r="G1767" s="13">
        <v>0</v>
      </c>
      <c r="H1767" s="12">
        <v>0</v>
      </c>
      <c r="I1767" s="13">
        <v>0</v>
      </c>
      <c r="J1767" s="14">
        <v>0</v>
      </c>
      <c r="K1767" s="16">
        <v>0.54</v>
      </c>
    </row>
    <row r="1768" spans="1:11" ht="15" customHeight="1" x14ac:dyDescent="0.3">
      <c r="A1768" s="48">
        <v>742</v>
      </c>
      <c r="B1768" s="48" t="s">
        <v>158</v>
      </c>
      <c r="C1768" s="48" t="s">
        <v>112</v>
      </c>
      <c r="D1768" s="11">
        <v>1991</v>
      </c>
      <c r="E1768" s="12">
        <v>0.46</v>
      </c>
      <c r="F1768" s="12">
        <v>0</v>
      </c>
      <c r="G1768" s="13">
        <v>0</v>
      </c>
      <c r="H1768" s="12">
        <v>0</v>
      </c>
      <c r="I1768" s="13">
        <v>0</v>
      </c>
      <c r="J1768" s="14">
        <v>0</v>
      </c>
      <c r="K1768" s="16">
        <v>0.46</v>
      </c>
    </row>
    <row r="1769" spans="1:11" ht="14.15" customHeight="1" x14ac:dyDescent="0.3">
      <c r="A1769" s="48">
        <v>742</v>
      </c>
      <c r="B1769" s="48" t="s">
        <v>158</v>
      </c>
      <c r="C1769" s="48" t="s">
        <v>112</v>
      </c>
      <c r="D1769" s="11">
        <v>1992</v>
      </c>
      <c r="E1769" s="12">
        <v>0.41</v>
      </c>
      <c r="F1769" s="12">
        <v>0</v>
      </c>
      <c r="G1769" s="13">
        <v>0</v>
      </c>
      <c r="H1769" s="12">
        <v>0</v>
      </c>
      <c r="I1769" s="13">
        <v>0</v>
      </c>
      <c r="J1769" s="14">
        <v>0</v>
      </c>
      <c r="K1769" s="16">
        <v>0.41</v>
      </c>
    </row>
    <row r="1770" spans="1:11" ht="15" customHeight="1" x14ac:dyDescent="0.3">
      <c r="A1770" s="48">
        <v>742</v>
      </c>
      <c r="B1770" s="48" t="s">
        <v>158</v>
      </c>
      <c r="C1770" s="48" t="s">
        <v>112</v>
      </c>
      <c r="D1770" s="11">
        <v>1993</v>
      </c>
      <c r="E1770" s="12">
        <v>0.36</v>
      </c>
      <c r="F1770" s="12">
        <v>0</v>
      </c>
      <c r="G1770" s="13">
        <v>0</v>
      </c>
      <c r="H1770" s="12">
        <v>0</v>
      </c>
      <c r="I1770" s="13">
        <v>0</v>
      </c>
      <c r="J1770" s="14">
        <v>0</v>
      </c>
      <c r="K1770" s="16">
        <v>0.36</v>
      </c>
    </row>
    <row r="1771" spans="1:11" ht="15" customHeight="1" x14ac:dyDescent="0.3">
      <c r="A1771" s="48">
        <v>742</v>
      </c>
      <c r="B1771" s="48" t="s">
        <v>158</v>
      </c>
      <c r="C1771" s="48" t="s">
        <v>112</v>
      </c>
      <c r="D1771" s="11">
        <v>1994</v>
      </c>
      <c r="E1771" s="12">
        <v>0</v>
      </c>
      <c r="F1771" s="12">
        <v>0</v>
      </c>
      <c r="G1771" s="13">
        <v>0</v>
      </c>
      <c r="H1771" s="12">
        <v>0</v>
      </c>
      <c r="I1771" s="13">
        <v>0</v>
      </c>
      <c r="J1771" s="14">
        <v>0</v>
      </c>
      <c r="K1771" s="16">
        <v>0</v>
      </c>
    </row>
    <row r="1772" spans="1:11" ht="14.15" customHeight="1" x14ac:dyDescent="0.3">
      <c r="A1772" s="48">
        <v>742</v>
      </c>
      <c r="B1772" s="48" t="s">
        <v>158</v>
      </c>
      <c r="C1772" s="48" t="s">
        <v>112</v>
      </c>
      <c r="D1772" s="11">
        <v>1995</v>
      </c>
      <c r="E1772" s="12">
        <v>0.37</v>
      </c>
      <c r="F1772" s="12">
        <v>0</v>
      </c>
      <c r="G1772" s="13">
        <v>0</v>
      </c>
      <c r="H1772" s="12">
        <v>0</v>
      </c>
      <c r="I1772" s="13">
        <v>0</v>
      </c>
      <c r="J1772" s="14">
        <v>0</v>
      </c>
      <c r="K1772" s="16">
        <v>0.37</v>
      </c>
    </row>
    <row r="1773" spans="1:11" ht="15" customHeight="1" x14ac:dyDescent="0.3">
      <c r="A1773" s="48">
        <v>742</v>
      </c>
      <c r="B1773" s="48" t="s">
        <v>158</v>
      </c>
      <c r="C1773" s="48" t="s">
        <v>112</v>
      </c>
      <c r="D1773" s="11">
        <v>1996</v>
      </c>
      <c r="E1773" s="12">
        <v>0.53</v>
      </c>
      <c r="F1773" s="12">
        <v>0</v>
      </c>
      <c r="G1773" s="13">
        <v>0</v>
      </c>
      <c r="H1773" s="12">
        <v>0</v>
      </c>
      <c r="I1773" s="13">
        <v>0</v>
      </c>
      <c r="J1773" s="14">
        <v>0</v>
      </c>
      <c r="K1773" s="16">
        <v>0.53</v>
      </c>
    </row>
    <row r="1774" spans="1:11" ht="14.15" customHeight="1" x14ac:dyDescent="0.3">
      <c r="A1774" s="48">
        <v>742</v>
      </c>
      <c r="B1774" s="48" t="s">
        <v>158</v>
      </c>
      <c r="C1774" s="48" t="s">
        <v>112</v>
      </c>
      <c r="D1774" s="11">
        <v>1997</v>
      </c>
      <c r="E1774" s="12">
        <v>0.59</v>
      </c>
      <c r="F1774" s="12">
        <v>0</v>
      </c>
      <c r="G1774" s="13">
        <v>0</v>
      </c>
      <c r="H1774" s="12">
        <v>0</v>
      </c>
      <c r="I1774" s="13">
        <v>0</v>
      </c>
      <c r="J1774" s="14">
        <v>0</v>
      </c>
      <c r="K1774" s="16">
        <v>0.59</v>
      </c>
    </row>
    <row r="1775" spans="1:11" ht="15" customHeight="1" x14ac:dyDescent="0.3">
      <c r="A1775" s="48">
        <v>742</v>
      </c>
      <c r="B1775" s="48" t="s">
        <v>158</v>
      </c>
      <c r="C1775" s="48" t="s">
        <v>112</v>
      </c>
      <c r="D1775" s="11">
        <v>1998</v>
      </c>
      <c r="E1775" s="12">
        <v>2.67</v>
      </c>
      <c r="F1775" s="12">
        <v>0</v>
      </c>
      <c r="G1775" s="13">
        <v>0</v>
      </c>
      <c r="H1775" s="12">
        <v>0</v>
      </c>
      <c r="I1775" s="13">
        <v>0</v>
      </c>
      <c r="J1775" s="14">
        <v>0</v>
      </c>
      <c r="K1775" s="16">
        <v>2.67</v>
      </c>
    </row>
    <row r="1776" spans="1:11" ht="14.15" customHeight="1" x14ac:dyDescent="0.3">
      <c r="A1776" s="48">
        <v>742</v>
      </c>
      <c r="B1776" s="48" t="s">
        <v>158</v>
      </c>
      <c r="C1776" s="48" t="s">
        <v>112</v>
      </c>
      <c r="D1776" s="11">
        <v>1999</v>
      </c>
      <c r="E1776" s="12">
        <v>3.45</v>
      </c>
      <c r="F1776" s="12">
        <v>0</v>
      </c>
      <c r="G1776" s="13">
        <v>0</v>
      </c>
      <c r="H1776" s="12">
        <v>0</v>
      </c>
      <c r="I1776" s="13">
        <v>0</v>
      </c>
      <c r="J1776" s="14">
        <v>0</v>
      </c>
      <c r="K1776" s="16">
        <v>3.45</v>
      </c>
    </row>
    <row r="1777" spans="1:11" ht="15" customHeight="1" x14ac:dyDescent="0.3">
      <c r="A1777" s="48">
        <v>742</v>
      </c>
      <c r="B1777" s="48" t="s">
        <v>158</v>
      </c>
      <c r="C1777" s="48" t="s">
        <v>112</v>
      </c>
      <c r="D1777" s="11">
        <v>2000</v>
      </c>
      <c r="E1777" s="12">
        <v>5.51</v>
      </c>
      <c r="F1777" s="12">
        <v>0</v>
      </c>
      <c r="G1777" s="13">
        <v>0</v>
      </c>
      <c r="H1777" s="12">
        <v>0</v>
      </c>
      <c r="I1777" s="13">
        <v>0</v>
      </c>
      <c r="J1777" s="14">
        <v>0</v>
      </c>
      <c r="K1777" s="16">
        <v>5.51</v>
      </c>
    </row>
    <row r="1778" spans="1:11" ht="15" customHeight="1" x14ac:dyDescent="0.3">
      <c r="A1778" s="48">
        <v>742</v>
      </c>
      <c r="B1778" s="48" t="s">
        <v>158</v>
      </c>
      <c r="C1778" s="48" t="s">
        <v>112</v>
      </c>
      <c r="D1778" s="11">
        <v>2001</v>
      </c>
      <c r="E1778" s="12">
        <v>3.94</v>
      </c>
      <c r="F1778" s="12">
        <v>0</v>
      </c>
      <c r="G1778" s="13">
        <v>0</v>
      </c>
      <c r="H1778" s="12">
        <v>0</v>
      </c>
      <c r="I1778" s="13">
        <v>0</v>
      </c>
      <c r="J1778" s="14">
        <v>0</v>
      </c>
      <c r="K1778" s="16">
        <v>3.94</v>
      </c>
    </row>
    <row r="1779" spans="1:11" ht="14.15" customHeight="1" x14ac:dyDescent="0.3">
      <c r="A1779" s="48">
        <v>742</v>
      </c>
      <c r="B1779" s="48" t="s">
        <v>158</v>
      </c>
      <c r="C1779" s="48" t="s">
        <v>112</v>
      </c>
      <c r="D1779" s="11">
        <v>2002</v>
      </c>
      <c r="E1779" s="12">
        <v>2.42</v>
      </c>
      <c r="F1779" s="12">
        <v>0</v>
      </c>
      <c r="G1779" s="13">
        <v>0</v>
      </c>
      <c r="H1779" s="12">
        <v>0</v>
      </c>
      <c r="I1779" s="13">
        <v>0</v>
      </c>
      <c r="J1779" s="14">
        <v>0</v>
      </c>
      <c r="K1779" s="16">
        <v>2.42</v>
      </c>
    </row>
    <row r="1780" spans="1:11" ht="15" customHeight="1" x14ac:dyDescent="0.3">
      <c r="A1780" s="48">
        <v>742</v>
      </c>
      <c r="B1780" s="48" t="s">
        <v>158</v>
      </c>
      <c r="C1780" s="48" t="s">
        <v>112</v>
      </c>
      <c r="D1780" s="11">
        <v>2003</v>
      </c>
      <c r="E1780" s="12">
        <v>1.99</v>
      </c>
      <c r="F1780" s="12">
        <v>0</v>
      </c>
      <c r="G1780" s="13">
        <v>0</v>
      </c>
      <c r="H1780" s="12">
        <v>0</v>
      </c>
      <c r="I1780" s="13">
        <v>0</v>
      </c>
      <c r="J1780" s="14">
        <v>0.28000000000000003</v>
      </c>
      <c r="K1780" s="16">
        <v>1.71</v>
      </c>
    </row>
    <row r="1781" spans="1:11" ht="14.15" customHeight="1" x14ac:dyDescent="0.3">
      <c r="A1781" s="48">
        <v>742</v>
      </c>
      <c r="B1781" s="48" t="s">
        <v>158</v>
      </c>
      <c r="C1781" s="48" t="s">
        <v>112</v>
      </c>
      <c r="D1781" s="11">
        <v>2004</v>
      </c>
      <c r="E1781" s="12">
        <v>4.05</v>
      </c>
      <c r="F1781" s="12">
        <v>0</v>
      </c>
      <c r="G1781" s="13">
        <v>0</v>
      </c>
      <c r="H1781" s="12">
        <v>7.0000000000000007E-2</v>
      </c>
      <c r="I1781" s="13">
        <v>0</v>
      </c>
      <c r="J1781" s="14">
        <v>0.61</v>
      </c>
      <c r="K1781" s="16">
        <v>3.37</v>
      </c>
    </row>
    <row r="1782" spans="1:11" ht="15" customHeight="1" x14ac:dyDescent="0.3">
      <c r="A1782" s="48">
        <v>742</v>
      </c>
      <c r="B1782" s="48" t="s">
        <v>158</v>
      </c>
      <c r="C1782" s="48" t="s">
        <v>112</v>
      </c>
      <c r="D1782" s="11">
        <v>2005</v>
      </c>
      <c r="E1782" s="12">
        <v>5.52</v>
      </c>
      <c r="F1782" s="12">
        <v>0</v>
      </c>
      <c r="G1782" s="13">
        <v>0</v>
      </c>
      <c r="H1782" s="12">
        <v>0.13</v>
      </c>
      <c r="I1782" s="13">
        <v>0</v>
      </c>
      <c r="J1782" s="14">
        <v>0.62</v>
      </c>
      <c r="K1782" s="16">
        <v>4.7699999999999996</v>
      </c>
    </row>
    <row r="1783" spans="1:11" ht="14.15" customHeight="1" x14ac:dyDescent="0.3">
      <c r="A1783" s="48">
        <v>742</v>
      </c>
      <c r="B1783" s="48" t="s">
        <v>158</v>
      </c>
      <c r="C1783" s="48" t="s">
        <v>112</v>
      </c>
      <c r="D1783" s="11">
        <v>2006</v>
      </c>
      <c r="E1783" s="12">
        <v>6.8</v>
      </c>
      <c r="F1783" s="12">
        <v>0</v>
      </c>
      <c r="G1783" s="13">
        <v>0</v>
      </c>
      <c r="H1783" s="12">
        <v>0.53</v>
      </c>
      <c r="I1783" s="13">
        <v>0</v>
      </c>
      <c r="J1783" s="14">
        <v>0.78</v>
      </c>
      <c r="K1783" s="16">
        <v>5.49</v>
      </c>
    </row>
    <row r="1784" spans="1:11" ht="15" customHeight="1" x14ac:dyDescent="0.3">
      <c r="A1784" s="48">
        <v>742</v>
      </c>
      <c r="B1784" s="48" t="s">
        <v>158</v>
      </c>
      <c r="C1784" s="48" t="s">
        <v>112</v>
      </c>
      <c r="D1784" s="11">
        <v>2007</v>
      </c>
      <c r="E1784" s="12">
        <v>7.29</v>
      </c>
      <c r="F1784" s="12">
        <v>0</v>
      </c>
      <c r="G1784" s="13">
        <v>0</v>
      </c>
      <c r="H1784" s="12">
        <v>0.22</v>
      </c>
      <c r="I1784" s="13">
        <v>0</v>
      </c>
      <c r="J1784" s="14">
        <v>0.71</v>
      </c>
      <c r="K1784" s="16">
        <v>6.36</v>
      </c>
    </row>
    <row r="1785" spans="1:11" ht="14.15" customHeight="1" x14ac:dyDescent="0.3">
      <c r="A1785" s="48">
        <v>742</v>
      </c>
      <c r="B1785" s="48" t="s">
        <v>158</v>
      </c>
      <c r="C1785" s="48" t="s">
        <v>112</v>
      </c>
      <c r="D1785" s="11">
        <v>2008</v>
      </c>
      <c r="E1785" s="12">
        <v>19.28</v>
      </c>
      <c r="F1785" s="12">
        <v>0</v>
      </c>
      <c r="G1785" s="13">
        <v>0</v>
      </c>
      <c r="H1785" s="12">
        <v>2.54</v>
      </c>
      <c r="I1785" s="13">
        <v>0</v>
      </c>
      <c r="J1785" s="14">
        <v>3.89</v>
      </c>
      <c r="K1785" s="16">
        <v>12.85</v>
      </c>
    </row>
    <row r="1786" spans="1:11" ht="15" customHeight="1" x14ac:dyDescent="0.3">
      <c r="A1786" s="48">
        <v>742</v>
      </c>
      <c r="B1786" s="48" t="s">
        <v>158</v>
      </c>
      <c r="C1786" s="48" t="s">
        <v>112</v>
      </c>
      <c r="D1786" s="11">
        <v>2009</v>
      </c>
      <c r="E1786" s="12">
        <v>37.9</v>
      </c>
      <c r="F1786" s="12">
        <v>0</v>
      </c>
      <c r="G1786" s="13">
        <v>0</v>
      </c>
      <c r="H1786" s="12">
        <v>2.59</v>
      </c>
      <c r="I1786" s="13">
        <v>0</v>
      </c>
      <c r="J1786" s="14">
        <v>6.24</v>
      </c>
      <c r="K1786" s="16">
        <v>29.07</v>
      </c>
    </row>
    <row r="1787" spans="1:11" ht="15" customHeight="1" x14ac:dyDescent="0.3">
      <c r="A1787" s="48">
        <v>742</v>
      </c>
      <c r="B1787" s="48" t="s">
        <v>158</v>
      </c>
      <c r="C1787" s="48" t="s">
        <v>112</v>
      </c>
      <c r="D1787" s="11">
        <v>2010</v>
      </c>
      <c r="E1787" s="12">
        <v>25.41</v>
      </c>
      <c r="F1787" s="12">
        <v>0</v>
      </c>
      <c r="G1787" s="13">
        <v>0</v>
      </c>
      <c r="H1787" s="12">
        <v>2.2799999999999998</v>
      </c>
      <c r="I1787" s="13">
        <v>0</v>
      </c>
      <c r="J1787" s="14">
        <v>0.59</v>
      </c>
      <c r="K1787" s="16">
        <v>22.54</v>
      </c>
    </row>
    <row r="1788" spans="1:11" ht="14.15" customHeight="1" x14ac:dyDescent="0.3">
      <c r="A1788" s="48">
        <v>742</v>
      </c>
      <c r="B1788" s="48" t="s">
        <v>158</v>
      </c>
      <c r="C1788" s="48" t="s">
        <v>112</v>
      </c>
      <c r="D1788" s="11">
        <v>2011</v>
      </c>
      <c r="E1788" s="12">
        <v>54.03</v>
      </c>
      <c r="F1788" s="12">
        <v>0</v>
      </c>
      <c r="G1788" s="13">
        <v>0</v>
      </c>
      <c r="H1788" s="12">
        <v>2.48</v>
      </c>
      <c r="I1788" s="13">
        <v>0</v>
      </c>
      <c r="J1788" s="14">
        <v>0.49</v>
      </c>
      <c r="K1788" s="16">
        <v>51.06</v>
      </c>
    </row>
    <row r="1789" spans="1:11" ht="15" customHeight="1" x14ac:dyDescent="0.3">
      <c r="A1789" s="48">
        <v>742</v>
      </c>
      <c r="B1789" s="48" t="s">
        <v>158</v>
      </c>
      <c r="C1789" s="48" t="s">
        <v>112</v>
      </c>
      <c r="D1789" s="11">
        <v>2012</v>
      </c>
      <c r="E1789" s="12">
        <v>27.33</v>
      </c>
      <c r="F1789" s="12">
        <v>0</v>
      </c>
      <c r="G1789" s="13">
        <v>0</v>
      </c>
      <c r="H1789" s="12">
        <v>0.01</v>
      </c>
      <c r="I1789" s="13">
        <v>0</v>
      </c>
      <c r="J1789" s="14">
        <v>0.46</v>
      </c>
      <c r="K1789" s="16">
        <v>26.86</v>
      </c>
    </row>
    <row r="1790" spans="1:11" ht="14.15" customHeight="1" x14ac:dyDescent="0.3">
      <c r="A1790" s="48">
        <v>742</v>
      </c>
      <c r="B1790" s="48" t="s">
        <v>158</v>
      </c>
      <c r="C1790" s="48" t="s">
        <v>112</v>
      </c>
      <c r="D1790" s="11">
        <v>2013</v>
      </c>
      <c r="E1790" s="12">
        <v>30.55</v>
      </c>
      <c r="F1790" s="12">
        <v>0</v>
      </c>
      <c r="G1790" s="13">
        <v>0</v>
      </c>
      <c r="H1790" s="12">
        <v>0.02</v>
      </c>
      <c r="I1790" s="13">
        <v>0</v>
      </c>
      <c r="J1790" s="14">
        <v>0.46</v>
      </c>
      <c r="K1790" s="16">
        <v>30.07</v>
      </c>
    </row>
    <row r="1791" spans="1:11" ht="15" customHeight="1" x14ac:dyDescent="0.3">
      <c r="A1791" s="48">
        <v>742</v>
      </c>
      <c r="B1791" s="48" t="s">
        <v>158</v>
      </c>
      <c r="C1791" s="48" t="s">
        <v>112</v>
      </c>
      <c r="D1791" s="11">
        <v>2014</v>
      </c>
      <c r="E1791" s="12">
        <v>41.73</v>
      </c>
      <c r="F1791" s="12">
        <v>0</v>
      </c>
      <c r="G1791" s="13">
        <v>0</v>
      </c>
      <c r="H1791" s="12">
        <v>3.85</v>
      </c>
      <c r="I1791" s="13">
        <v>0</v>
      </c>
      <c r="J1791" s="14">
        <v>0.44</v>
      </c>
      <c r="K1791" s="16">
        <v>37.44</v>
      </c>
    </row>
    <row r="1792" spans="1:11" ht="14.15" customHeight="1" x14ac:dyDescent="0.3">
      <c r="A1792" s="48">
        <v>742</v>
      </c>
      <c r="B1792" s="48" t="s">
        <v>158</v>
      </c>
      <c r="C1792" s="48" t="s">
        <v>112</v>
      </c>
      <c r="D1792" s="11">
        <v>2015</v>
      </c>
      <c r="E1792" s="12">
        <v>33.06</v>
      </c>
      <c r="F1792" s="12">
        <v>0</v>
      </c>
      <c r="G1792" s="13">
        <v>0</v>
      </c>
      <c r="H1792" s="12">
        <v>4.67</v>
      </c>
      <c r="I1792" s="13">
        <v>0</v>
      </c>
      <c r="J1792" s="14">
        <v>0.79</v>
      </c>
      <c r="K1792" s="16">
        <v>27.6</v>
      </c>
    </row>
    <row r="1793" spans="1:11" ht="15" customHeight="1" x14ac:dyDescent="0.3">
      <c r="A1793" s="48">
        <v>742</v>
      </c>
      <c r="B1793" s="48" t="s">
        <v>158</v>
      </c>
      <c r="C1793" s="48" t="s">
        <v>112</v>
      </c>
      <c r="D1793" s="11">
        <v>2016</v>
      </c>
      <c r="E1793" s="12">
        <v>58.8</v>
      </c>
      <c r="F1793" s="12">
        <v>0</v>
      </c>
      <c r="G1793" s="13">
        <v>0</v>
      </c>
      <c r="H1793" s="12">
        <v>5.0599999999999996</v>
      </c>
      <c r="I1793" s="13">
        <v>0</v>
      </c>
      <c r="J1793" s="14">
        <v>15.04</v>
      </c>
      <c r="K1793" s="16">
        <v>38.700000000000003</v>
      </c>
    </row>
    <row r="1794" spans="1:11" ht="13.5" customHeight="1" x14ac:dyDescent="0.3">
      <c r="A1794" s="48">
        <v>742</v>
      </c>
      <c r="B1794" s="48" t="s">
        <v>158</v>
      </c>
      <c r="C1794" s="48" t="s">
        <v>112</v>
      </c>
      <c r="D1794" s="11">
        <v>2017</v>
      </c>
      <c r="E1794" s="12">
        <v>61.46</v>
      </c>
      <c r="F1794" s="12">
        <v>0</v>
      </c>
      <c r="G1794" s="13">
        <v>0</v>
      </c>
      <c r="H1794" s="12">
        <v>4.8099999999999996</v>
      </c>
      <c r="I1794" s="13">
        <v>0</v>
      </c>
      <c r="J1794" s="14">
        <v>1.07</v>
      </c>
      <c r="K1794" s="16">
        <v>55.58</v>
      </c>
    </row>
    <row r="1795" spans="1:11" ht="13.5" customHeight="1" x14ac:dyDescent="0.3">
      <c r="A1795" s="48">
        <v>742</v>
      </c>
      <c r="B1795" s="48" t="s">
        <v>158</v>
      </c>
      <c r="C1795" s="48" t="s">
        <v>112</v>
      </c>
      <c r="D1795" s="11">
        <v>2018</v>
      </c>
      <c r="E1795" s="12">
        <v>142.22</v>
      </c>
      <c r="F1795" s="12">
        <v>0</v>
      </c>
      <c r="G1795" s="13">
        <v>0</v>
      </c>
      <c r="H1795" s="12">
        <v>9.5299999999999994</v>
      </c>
      <c r="I1795" s="13">
        <v>0</v>
      </c>
      <c r="J1795" s="14">
        <v>38.64</v>
      </c>
      <c r="K1795" s="16">
        <v>94.05</v>
      </c>
    </row>
    <row r="1796" spans="1:11" ht="14.15" customHeight="1" x14ac:dyDescent="0.3">
      <c r="A1796" s="48">
        <v>742</v>
      </c>
      <c r="B1796" s="48" t="s">
        <v>158</v>
      </c>
      <c r="C1796" s="48" t="s">
        <v>112</v>
      </c>
      <c r="D1796" s="11">
        <v>2019</v>
      </c>
      <c r="E1796" s="12">
        <v>277.61</v>
      </c>
      <c r="F1796" s="12">
        <v>0</v>
      </c>
      <c r="G1796" s="21">
        <v>-25.91</v>
      </c>
      <c r="H1796" s="12">
        <v>36</v>
      </c>
      <c r="I1796" s="21">
        <v>-0.09</v>
      </c>
      <c r="J1796" s="14">
        <v>12.66</v>
      </c>
      <c r="K1796" s="16">
        <v>203.13</v>
      </c>
    </row>
    <row r="1797" spans="1:11" ht="15" customHeight="1" x14ac:dyDescent="0.3">
      <c r="A1797" s="48">
        <v>742</v>
      </c>
      <c r="B1797" s="48" t="s">
        <v>158</v>
      </c>
      <c r="C1797" s="48" t="s">
        <v>112</v>
      </c>
      <c r="D1797" s="11">
        <v>2020</v>
      </c>
      <c r="E1797" s="12">
        <v>321.05</v>
      </c>
      <c r="F1797" s="12">
        <v>0</v>
      </c>
      <c r="G1797" s="21">
        <v>-73.86</v>
      </c>
      <c r="H1797" s="12">
        <v>21.04</v>
      </c>
      <c r="I1797" s="13">
        <v>0.17</v>
      </c>
      <c r="J1797" s="14">
        <v>5.36</v>
      </c>
      <c r="K1797" s="16">
        <v>220.62</v>
      </c>
    </row>
    <row r="1798" spans="1:11" ht="15" customHeight="1" x14ac:dyDescent="0.3">
      <c r="A1798" s="48">
        <v>742</v>
      </c>
      <c r="B1798" s="48" t="s">
        <v>158</v>
      </c>
      <c r="C1798" s="48" t="s">
        <v>112</v>
      </c>
      <c r="D1798" s="11">
        <v>2021</v>
      </c>
      <c r="E1798" s="12">
        <v>907.89</v>
      </c>
      <c r="F1798" s="12">
        <v>0</v>
      </c>
      <c r="G1798" s="21">
        <v>-152.28</v>
      </c>
      <c r="H1798" s="12">
        <v>355.99</v>
      </c>
      <c r="I1798" s="21">
        <v>-1.63</v>
      </c>
      <c r="J1798" s="14">
        <v>6.69</v>
      </c>
      <c r="K1798" s="16">
        <v>394.56</v>
      </c>
    </row>
    <row r="1799" spans="1:11" ht="14.15" customHeight="1" x14ac:dyDescent="0.3">
      <c r="A1799" s="48">
        <v>742</v>
      </c>
      <c r="B1799" s="48" t="s">
        <v>158</v>
      </c>
      <c r="C1799" s="48" t="s">
        <v>112</v>
      </c>
      <c r="D1799" s="11">
        <v>2022</v>
      </c>
      <c r="E1799" s="17">
        <v>2296.36</v>
      </c>
      <c r="F1799" s="12">
        <v>0</v>
      </c>
      <c r="G1799" s="21">
        <v>-115.47</v>
      </c>
      <c r="H1799" s="12">
        <v>960.31</v>
      </c>
      <c r="I1799" s="13">
        <v>0.06</v>
      </c>
      <c r="J1799" s="14">
        <v>4.83</v>
      </c>
      <c r="K1799" s="18">
        <v>1215.69</v>
      </c>
    </row>
    <row r="1800" spans="1:11" ht="15" customHeight="1" x14ac:dyDescent="0.3">
      <c r="A1800" s="48">
        <v>742</v>
      </c>
      <c r="B1800" s="48" t="s">
        <v>158</v>
      </c>
      <c r="C1800" s="48" t="s">
        <v>112</v>
      </c>
      <c r="D1800" s="11">
        <v>2023</v>
      </c>
      <c r="E1800" s="17">
        <v>4210.25</v>
      </c>
      <c r="F1800" s="12">
        <v>5.15</v>
      </c>
      <c r="G1800" s="21">
        <v>-179.76</v>
      </c>
      <c r="H1800" s="17">
        <v>1418.4</v>
      </c>
      <c r="I1800" s="13">
        <v>0.06</v>
      </c>
      <c r="J1800" s="14">
        <v>5.05</v>
      </c>
      <c r="K1800" s="18">
        <v>2612.13</v>
      </c>
    </row>
    <row r="1801" spans="1:11" ht="14.15" customHeight="1" x14ac:dyDescent="0.3">
      <c r="A1801" s="48">
        <v>742</v>
      </c>
      <c r="B1801" s="48" t="s">
        <v>158</v>
      </c>
      <c r="C1801" s="48" t="s">
        <v>112</v>
      </c>
      <c r="D1801" s="11">
        <v>2024</v>
      </c>
      <c r="E1801" s="17">
        <v>14192.56</v>
      </c>
      <c r="F1801" s="12">
        <v>0</v>
      </c>
      <c r="G1801" s="20">
        <v>-1030.1300000000001</v>
      </c>
      <c r="H1801" s="17">
        <v>8603.73</v>
      </c>
      <c r="I1801" s="21">
        <v>-6.54</v>
      </c>
      <c r="J1801" s="14">
        <v>6.17</v>
      </c>
      <c r="K1801" s="18">
        <v>4559.07</v>
      </c>
    </row>
    <row r="1802" spans="1:11" ht="14.15" customHeight="1" x14ac:dyDescent="0.3">
      <c r="A1802" s="48">
        <v>742</v>
      </c>
      <c r="B1802" s="48" t="s">
        <v>158</v>
      </c>
      <c r="C1802" s="48" t="s">
        <v>112</v>
      </c>
      <c r="D1802" s="11">
        <v>2025</v>
      </c>
      <c r="E1802" s="17">
        <v>1451374.35</v>
      </c>
      <c r="F1802" s="12">
        <v>473.65</v>
      </c>
      <c r="G1802" s="20">
        <v>-1562.34</v>
      </c>
      <c r="H1802" s="17">
        <v>1397526.44</v>
      </c>
      <c r="I1802" s="49">
        <v>37085.46</v>
      </c>
      <c r="J1802" s="14">
        <v>7.05</v>
      </c>
      <c r="K1802" s="18">
        <v>15666.71</v>
      </c>
    </row>
    <row r="1803" spans="1:11" ht="15" customHeight="1" x14ac:dyDescent="0.3">
      <c r="A1803" s="48">
        <v>744</v>
      </c>
      <c r="B1803" s="48" t="s">
        <v>159</v>
      </c>
      <c r="C1803" s="48" t="s">
        <v>112</v>
      </c>
      <c r="D1803" s="11">
        <v>1983</v>
      </c>
      <c r="E1803" s="12">
        <v>0.05</v>
      </c>
      <c r="F1803" s="12">
        <v>0</v>
      </c>
      <c r="G1803" s="13">
        <v>0</v>
      </c>
      <c r="H1803" s="12">
        <v>0.05</v>
      </c>
      <c r="I1803" s="13">
        <v>0</v>
      </c>
      <c r="J1803" s="14">
        <v>0</v>
      </c>
      <c r="K1803" s="16">
        <v>0</v>
      </c>
    </row>
    <row r="1804" spans="1:11" ht="15" customHeight="1" x14ac:dyDescent="0.3">
      <c r="A1804" s="48">
        <v>744</v>
      </c>
      <c r="B1804" s="48" t="s">
        <v>159</v>
      </c>
      <c r="C1804" s="48" t="s">
        <v>112</v>
      </c>
      <c r="D1804" s="11">
        <v>1984</v>
      </c>
      <c r="E1804" s="12">
        <v>0.19</v>
      </c>
      <c r="F1804" s="12">
        <v>0</v>
      </c>
      <c r="G1804" s="13">
        <v>0</v>
      </c>
      <c r="H1804" s="12">
        <v>0.19</v>
      </c>
      <c r="I1804" s="13">
        <v>0</v>
      </c>
      <c r="J1804" s="14">
        <v>0</v>
      </c>
      <c r="K1804" s="16">
        <v>0</v>
      </c>
    </row>
    <row r="1805" spans="1:11" ht="15" customHeight="1" x14ac:dyDescent="0.3">
      <c r="A1805" s="48">
        <v>744</v>
      </c>
      <c r="B1805" s="48" t="s">
        <v>159</v>
      </c>
      <c r="C1805" s="48" t="s">
        <v>112</v>
      </c>
      <c r="D1805" s="11">
        <v>1985</v>
      </c>
      <c r="E1805" s="12">
        <v>0.27</v>
      </c>
      <c r="F1805" s="12">
        <v>0</v>
      </c>
      <c r="G1805" s="13">
        <v>0</v>
      </c>
      <c r="H1805" s="12">
        <v>0.21</v>
      </c>
      <c r="I1805" s="13">
        <v>0</v>
      </c>
      <c r="J1805" s="14">
        <v>0</v>
      </c>
      <c r="K1805" s="16">
        <v>0.06</v>
      </c>
    </row>
    <row r="1806" spans="1:11" ht="14.15" customHeight="1" x14ac:dyDescent="0.3">
      <c r="A1806" s="48">
        <v>744</v>
      </c>
      <c r="B1806" s="48" t="s">
        <v>159</v>
      </c>
      <c r="C1806" s="48" t="s">
        <v>112</v>
      </c>
      <c r="D1806" s="11">
        <v>1986</v>
      </c>
      <c r="E1806" s="12">
        <v>0.3</v>
      </c>
      <c r="F1806" s="12">
        <v>0</v>
      </c>
      <c r="G1806" s="13">
        <v>0</v>
      </c>
      <c r="H1806" s="12">
        <v>0.22</v>
      </c>
      <c r="I1806" s="13">
        <v>0</v>
      </c>
      <c r="J1806" s="14">
        <v>0</v>
      </c>
      <c r="K1806" s="16">
        <v>0.08</v>
      </c>
    </row>
    <row r="1807" spans="1:11" ht="15" customHeight="1" x14ac:dyDescent="0.3">
      <c r="A1807" s="48">
        <v>744</v>
      </c>
      <c r="B1807" s="48" t="s">
        <v>159</v>
      </c>
      <c r="C1807" s="48" t="s">
        <v>112</v>
      </c>
      <c r="D1807" s="11">
        <v>1987</v>
      </c>
      <c r="E1807" s="12">
        <v>0.38</v>
      </c>
      <c r="F1807" s="12">
        <v>0</v>
      </c>
      <c r="G1807" s="13">
        <v>0</v>
      </c>
      <c r="H1807" s="12">
        <v>0.26</v>
      </c>
      <c r="I1807" s="13">
        <v>0</v>
      </c>
      <c r="J1807" s="14">
        <v>0</v>
      </c>
      <c r="K1807" s="16">
        <v>0.12</v>
      </c>
    </row>
    <row r="1808" spans="1:11" ht="14.15" customHeight="1" x14ac:dyDescent="0.3">
      <c r="A1808" s="48">
        <v>744</v>
      </c>
      <c r="B1808" s="48" t="s">
        <v>159</v>
      </c>
      <c r="C1808" s="48" t="s">
        <v>112</v>
      </c>
      <c r="D1808" s="11">
        <v>1988</v>
      </c>
      <c r="E1808" s="12">
        <v>0.13</v>
      </c>
      <c r="F1808" s="12">
        <v>0</v>
      </c>
      <c r="G1808" s="13">
        <v>0</v>
      </c>
      <c r="H1808" s="12">
        <v>0</v>
      </c>
      <c r="I1808" s="13">
        <v>0</v>
      </c>
      <c r="J1808" s="14">
        <v>0</v>
      </c>
      <c r="K1808" s="16">
        <v>0.13</v>
      </c>
    </row>
    <row r="1809" spans="1:11" ht="15" customHeight="1" x14ac:dyDescent="0.3">
      <c r="A1809" s="48">
        <v>744</v>
      </c>
      <c r="B1809" s="48" t="s">
        <v>159</v>
      </c>
      <c r="C1809" s="48" t="s">
        <v>112</v>
      </c>
      <c r="D1809" s="11">
        <v>1989</v>
      </c>
      <c r="E1809" s="12">
        <v>0.12</v>
      </c>
      <c r="F1809" s="12">
        <v>0</v>
      </c>
      <c r="G1809" s="13">
        <v>0</v>
      </c>
      <c r="H1809" s="12">
        <v>0</v>
      </c>
      <c r="I1809" s="13">
        <v>0</v>
      </c>
      <c r="J1809" s="14">
        <v>0</v>
      </c>
      <c r="K1809" s="16">
        <v>0.12</v>
      </c>
    </row>
    <row r="1810" spans="1:11" ht="14.15" customHeight="1" x14ac:dyDescent="0.3">
      <c r="A1810" s="48">
        <v>744</v>
      </c>
      <c r="B1810" s="48" t="s">
        <v>159</v>
      </c>
      <c r="C1810" s="48" t="s">
        <v>112</v>
      </c>
      <c r="D1810" s="11">
        <v>1990</v>
      </c>
      <c r="E1810" s="12">
        <v>0.12</v>
      </c>
      <c r="F1810" s="12">
        <v>0</v>
      </c>
      <c r="G1810" s="13">
        <v>0</v>
      </c>
      <c r="H1810" s="12">
        <v>0</v>
      </c>
      <c r="I1810" s="13">
        <v>0</v>
      </c>
      <c r="J1810" s="14">
        <v>0</v>
      </c>
      <c r="K1810" s="16">
        <v>0.12</v>
      </c>
    </row>
    <row r="1811" spans="1:11" ht="15" customHeight="1" x14ac:dyDescent="0.3">
      <c r="A1811" s="48">
        <v>744</v>
      </c>
      <c r="B1811" s="48" t="s">
        <v>159</v>
      </c>
      <c r="C1811" s="48" t="s">
        <v>112</v>
      </c>
      <c r="D1811" s="11">
        <v>1991</v>
      </c>
      <c r="E1811" s="12">
        <v>0.1</v>
      </c>
      <c r="F1811" s="12">
        <v>0</v>
      </c>
      <c r="G1811" s="13">
        <v>0</v>
      </c>
      <c r="H1811" s="12">
        <v>0</v>
      </c>
      <c r="I1811" s="13">
        <v>0</v>
      </c>
      <c r="J1811" s="14">
        <v>0</v>
      </c>
      <c r="K1811" s="16">
        <v>0.1</v>
      </c>
    </row>
    <row r="1812" spans="1:11" ht="14.15" customHeight="1" x14ac:dyDescent="0.3">
      <c r="A1812" s="48">
        <v>744</v>
      </c>
      <c r="B1812" s="48" t="s">
        <v>159</v>
      </c>
      <c r="C1812" s="48" t="s">
        <v>112</v>
      </c>
      <c r="D1812" s="11">
        <v>1992</v>
      </c>
      <c r="E1812" s="12">
        <v>0.09</v>
      </c>
      <c r="F1812" s="12">
        <v>0</v>
      </c>
      <c r="G1812" s="13">
        <v>0</v>
      </c>
      <c r="H1812" s="12">
        <v>0</v>
      </c>
      <c r="I1812" s="13">
        <v>0</v>
      </c>
      <c r="J1812" s="14">
        <v>0</v>
      </c>
      <c r="K1812" s="16">
        <v>0.09</v>
      </c>
    </row>
    <row r="1813" spans="1:11" ht="15" customHeight="1" x14ac:dyDescent="0.3">
      <c r="A1813" s="48">
        <v>744</v>
      </c>
      <c r="B1813" s="48" t="s">
        <v>159</v>
      </c>
      <c r="C1813" s="48" t="s">
        <v>112</v>
      </c>
      <c r="D1813" s="11">
        <v>1993</v>
      </c>
      <c r="E1813" s="12">
        <v>0.08</v>
      </c>
      <c r="F1813" s="12">
        <v>0</v>
      </c>
      <c r="G1813" s="13">
        <v>0</v>
      </c>
      <c r="H1813" s="12">
        <v>0</v>
      </c>
      <c r="I1813" s="13">
        <v>0</v>
      </c>
      <c r="J1813" s="14">
        <v>0</v>
      </c>
      <c r="K1813" s="16">
        <v>0.08</v>
      </c>
    </row>
    <row r="1814" spans="1:11" ht="15" customHeight="1" x14ac:dyDescent="0.3">
      <c r="A1814" s="48">
        <v>744</v>
      </c>
      <c r="B1814" s="48" t="s">
        <v>159</v>
      </c>
      <c r="C1814" s="48" t="s">
        <v>112</v>
      </c>
      <c r="D1814" s="11">
        <v>1994</v>
      </c>
      <c r="E1814" s="12">
        <v>0</v>
      </c>
      <c r="F1814" s="12">
        <v>0</v>
      </c>
      <c r="G1814" s="13">
        <v>0</v>
      </c>
      <c r="H1814" s="12">
        <v>0</v>
      </c>
      <c r="I1814" s="13">
        <v>0</v>
      </c>
      <c r="J1814" s="14">
        <v>0</v>
      </c>
      <c r="K1814" s="16">
        <v>0</v>
      </c>
    </row>
    <row r="1815" spans="1:11" ht="14.15" customHeight="1" x14ac:dyDescent="0.3">
      <c r="A1815" s="48">
        <v>744</v>
      </c>
      <c r="B1815" s="48" t="s">
        <v>159</v>
      </c>
      <c r="C1815" s="48" t="s">
        <v>112</v>
      </c>
      <c r="D1815" s="11">
        <v>1995</v>
      </c>
      <c r="E1815" s="12">
        <v>0.18</v>
      </c>
      <c r="F1815" s="12">
        <v>0</v>
      </c>
      <c r="G1815" s="13">
        <v>0</v>
      </c>
      <c r="H1815" s="12">
        <v>0</v>
      </c>
      <c r="I1815" s="13">
        <v>0</v>
      </c>
      <c r="J1815" s="14">
        <v>0</v>
      </c>
      <c r="K1815" s="16">
        <v>0.18</v>
      </c>
    </row>
    <row r="1816" spans="1:11" ht="15" customHeight="1" x14ac:dyDescent="0.3">
      <c r="A1816" s="48">
        <v>744</v>
      </c>
      <c r="B1816" s="48" t="s">
        <v>159</v>
      </c>
      <c r="C1816" s="48" t="s">
        <v>112</v>
      </c>
      <c r="D1816" s="11">
        <v>1996</v>
      </c>
      <c r="E1816" s="12">
        <v>0.2</v>
      </c>
      <c r="F1816" s="12">
        <v>0</v>
      </c>
      <c r="G1816" s="13">
        <v>0</v>
      </c>
      <c r="H1816" s="12">
        <v>0</v>
      </c>
      <c r="I1816" s="13">
        <v>0</v>
      </c>
      <c r="J1816" s="14">
        <v>0</v>
      </c>
      <c r="K1816" s="16">
        <v>0.2</v>
      </c>
    </row>
    <row r="1817" spans="1:11" ht="14.15" customHeight="1" x14ac:dyDescent="0.3">
      <c r="A1817" s="48">
        <v>744</v>
      </c>
      <c r="B1817" s="48" t="s">
        <v>159</v>
      </c>
      <c r="C1817" s="48" t="s">
        <v>112</v>
      </c>
      <c r="D1817" s="11">
        <v>1997</v>
      </c>
      <c r="E1817" s="12">
        <v>0.27</v>
      </c>
      <c r="F1817" s="12">
        <v>0</v>
      </c>
      <c r="G1817" s="13">
        <v>0</v>
      </c>
      <c r="H1817" s="12">
        <v>0</v>
      </c>
      <c r="I1817" s="13">
        <v>0</v>
      </c>
      <c r="J1817" s="14">
        <v>0</v>
      </c>
      <c r="K1817" s="16">
        <v>0.27</v>
      </c>
    </row>
    <row r="1818" spans="1:11" ht="15" customHeight="1" x14ac:dyDescent="0.3">
      <c r="A1818" s="48">
        <v>744</v>
      </c>
      <c r="B1818" s="48" t="s">
        <v>159</v>
      </c>
      <c r="C1818" s="48" t="s">
        <v>112</v>
      </c>
      <c r="D1818" s="11">
        <v>1998</v>
      </c>
      <c r="E1818" s="12">
        <v>1.1100000000000001</v>
      </c>
      <c r="F1818" s="12">
        <v>0</v>
      </c>
      <c r="G1818" s="13">
        <v>0</v>
      </c>
      <c r="H1818" s="12">
        <v>0</v>
      </c>
      <c r="I1818" s="13">
        <v>0</v>
      </c>
      <c r="J1818" s="14">
        <v>0</v>
      </c>
      <c r="K1818" s="16">
        <v>1.1100000000000001</v>
      </c>
    </row>
    <row r="1819" spans="1:11" ht="14.15" customHeight="1" x14ac:dyDescent="0.3">
      <c r="A1819" s="48">
        <v>744</v>
      </c>
      <c r="B1819" s="48" t="s">
        <v>159</v>
      </c>
      <c r="C1819" s="48" t="s">
        <v>112</v>
      </c>
      <c r="D1819" s="11">
        <v>1999</v>
      </c>
      <c r="E1819" s="12">
        <v>1.17</v>
      </c>
      <c r="F1819" s="12">
        <v>0</v>
      </c>
      <c r="G1819" s="13">
        <v>0</v>
      </c>
      <c r="H1819" s="12">
        <v>0</v>
      </c>
      <c r="I1819" s="13">
        <v>0</v>
      </c>
      <c r="J1819" s="14">
        <v>0</v>
      </c>
      <c r="K1819" s="16">
        <v>1.17</v>
      </c>
    </row>
    <row r="1820" spans="1:11" ht="15" customHeight="1" x14ac:dyDescent="0.3">
      <c r="A1820" s="48">
        <v>744</v>
      </c>
      <c r="B1820" s="48" t="s">
        <v>159</v>
      </c>
      <c r="C1820" s="48" t="s">
        <v>112</v>
      </c>
      <c r="D1820" s="11">
        <v>2000</v>
      </c>
      <c r="E1820" s="12">
        <v>0.63</v>
      </c>
      <c r="F1820" s="12">
        <v>0</v>
      </c>
      <c r="G1820" s="13">
        <v>0</v>
      </c>
      <c r="H1820" s="12">
        <v>0</v>
      </c>
      <c r="I1820" s="13">
        <v>0</v>
      </c>
      <c r="J1820" s="14">
        <v>0</v>
      </c>
      <c r="K1820" s="16">
        <v>0.63</v>
      </c>
    </row>
    <row r="1821" spans="1:11" ht="15" customHeight="1" x14ac:dyDescent="0.3">
      <c r="A1821" s="48">
        <v>744</v>
      </c>
      <c r="B1821" s="48" t="s">
        <v>159</v>
      </c>
      <c r="C1821" s="48" t="s">
        <v>112</v>
      </c>
      <c r="D1821" s="11">
        <v>2001</v>
      </c>
      <c r="E1821" s="12">
        <v>0.49</v>
      </c>
      <c r="F1821" s="12">
        <v>0</v>
      </c>
      <c r="G1821" s="13">
        <v>0</v>
      </c>
      <c r="H1821" s="12">
        <v>0</v>
      </c>
      <c r="I1821" s="13">
        <v>0</v>
      </c>
      <c r="J1821" s="14">
        <v>0</v>
      </c>
      <c r="K1821" s="16">
        <v>0.49</v>
      </c>
    </row>
    <row r="1822" spans="1:11" ht="14.15" customHeight="1" x14ac:dyDescent="0.3">
      <c r="A1822" s="48">
        <v>744</v>
      </c>
      <c r="B1822" s="48" t="s">
        <v>159</v>
      </c>
      <c r="C1822" s="48" t="s">
        <v>112</v>
      </c>
      <c r="D1822" s="11">
        <v>2002</v>
      </c>
      <c r="E1822" s="12">
        <v>0.25</v>
      </c>
      <c r="F1822" s="12">
        <v>0</v>
      </c>
      <c r="G1822" s="13">
        <v>0</v>
      </c>
      <c r="H1822" s="12">
        <v>0</v>
      </c>
      <c r="I1822" s="13">
        <v>0</v>
      </c>
      <c r="J1822" s="14">
        <v>0</v>
      </c>
      <c r="K1822" s="16">
        <v>0.25</v>
      </c>
    </row>
    <row r="1823" spans="1:11" ht="15" customHeight="1" x14ac:dyDescent="0.3">
      <c r="A1823" s="48">
        <v>744</v>
      </c>
      <c r="B1823" s="48" t="s">
        <v>159</v>
      </c>
      <c r="C1823" s="48" t="s">
        <v>112</v>
      </c>
      <c r="D1823" s="11">
        <v>2003</v>
      </c>
      <c r="E1823" s="12">
        <v>0.15</v>
      </c>
      <c r="F1823" s="12">
        <v>0</v>
      </c>
      <c r="G1823" s="13">
        <v>0</v>
      </c>
      <c r="H1823" s="12">
        <v>0</v>
      </c>
      <c r="I1823" s="13">
        <v>0</v>
      </c>
      <c r="J1823" s="14">
        <v>0.02</v>
      </c>
      <c r="K1823" s="16">
        <v>0.13</v>
      </c>
    </row>
    <row r="1824" spans="1:11" ht="14.15" customHeight="1" x14ac:dyDescent="0.3">
      <c r="A1824" s="48">
        <v>744</v>
      </c>
      <c r="B1824" s="48" t="s">
        <v>159</v>
      </c>
      <c r="C1824" s="48" t="s">
        <v>112</v>
      </c>
      <c r="D1824" s="11">
        <v>2004</v>
      </c>
      <c r="E1824" s="12">
        <v>0.41</v>
      </c>
      <c r="F1824" s="12">
        <v>0</v>
      </c>
      <c r="G1824" s="13">
        <v>0</v>
      </c>
      <c r="H1824" s="12">
        <v>0.01</v>
      </c>
      <c r="I1824" s="13">
        <v>0</v>
      </c>
      <c r="J1824" s="14">
        <v>0.06</v>
      </c>
      <c r="K1824" s="16">
        <v>0.34</v>
      </c>
    </row>
    <row r="1825" spans="1:11" ht="15" customHeight="1" x14ac:dyDescent="0.3">
      <c r="A1825" s="48">
        <v>744</v>
      </c>
      <c r="B1825" s="48" t="s">
        <v>159</v>
      </c>
      <c r="C1825" s="48" t="s">
        <v>112</v>
      </c>
      <c r="D1825" s="11">
        <v>2005</v>
      </c>
      <c r="E1825" s="12">
        <v>0.55000000000000004</v>
      </c>
      <c r="F1825" s="12">
        <v>0</v>
      </c>
      <c r="G1825" s="13">
        <v>0</v>
      </c>
      <c r="H1825" s="12">
        <v>0.01</v>
      </c>
      <c r="I1825" s="13">
        <v>0</v>
      </c>
      <c r="J1825" s="14">
        <v>0.06</v>
      </c>
      <c r="K1825" s="16">
        <v>0.48</v>
      </c>
    </row>
    <row r="1826" spans="1:11" ht="14.15" customHeight="1" x14ac:dyDescent="0.3">
      <c r="A1826" s="48">
        <v>744</v>
      </c>
      <c r="B1826" s="48" t="s">
        <v>159</v>
      </c>
      <c r="C1826" s="48" t="s">
        <v>112</v>
      </c>
      <c r="D1826" s="11">
        <v>2006</v>
      </c>
      <c r="E1826" s="12">
        <v>0.52</v>
      </c>
      <c r="F1826" s="12">
        <v>0</v>
      </c>
      <c r="G1826" s="13">
        <v>0</v>
      </c>
      <c r="H1826" s="12">
        <v>0.04</v>
      </c>
      <c r="I1826" s="13">
        <v>0</v>
      </c>
      <c r="J1826" s="14">
        <v>0.06</v>
      </c>
      <c r="K1826" s="16">
        <v>0.42</v>
      </c>
    </row>
    <row r="1827" spans="1:11" ht="15" customHeight="1" x14ac:dyDescent="0.3">
      <c r="A1827" s="48">
        <v>744</v>
      </c>
      <c r="B1827" s="48" t="s">
        <v>159</v>
      </c>
      <c r="C1827" s="48" t="s">
        <v>112</v>
      </c>
      <c r="D1827" s="11">
        <v>2016</v>
      </c>
      <c r="E1827" s="12">
        <v>24.96</v>
      </c>
      <c r="F1827" s="12">
        <v>0</v>
      </c>
      <c r="G1827" s="13">
        <v>0</v>
      </c>
      <c r="H1827" s="12">
        <v>2.13</v>
      </c>
      <c r="I1827" s="13">
        <v>0</v>
      </c>
      <c r="J1827" s="14">
        <v>6.37</v>
      </c>
      <c r="K1827" s="16">
        <v>16.46</v>
      </c>
    </row>
    <row r="1828" spans="1:11" ht="14.15" customHeight="1" x14ac:dyDescent="0.3">
      <c r="A1828" s="48">
        <v>744</v>
      </c>
      <c r="B1828" s="48" t="s">
        <v>159</v>
      </c>
      <c r="C1828" s="48" t="s">
        <v>112</v>
      </c>
      <c r="D1828" s="11">
        <v>2017</v>
      </c>
      <c r="E1828" s="12">
        <v>24.83</v>
      </c>
      <c r="F1828" s="12">
        <v>0</v>
      </c>
      <c r="G1828" s="13">
        <v>0</v>
      </c>
      <c r="H1828" s="12">
        <v>1.95</v>
      </c>
      <c r="I1828" s="13">
        <v>0</v>
      </c>
      <c r="J1828" s="14">
        <v>0.43</v>
      </c>
      <c r="K1828" s="16">
        <v>22.45</v>
      </c>
    </row>
    <row r="1829" spans="1:11" ht="15" customHeight="1" x14ac:dyDescent="0.3">
      <c r="A1829" s="48">
        <v>744</v>
      </c>
      <c r="B1829" s="48" t="s">
        <v>159</v>
      </c>
      <c r="C1829" s="48" t="s">
        <v>112</v>
      </c>
      <c r="D1829" s="11">
        <v>2018</v>
      </c>
      <c r="E1829" s="12">
        <v>58.01</v>
      </c>
      <c r="F1829" s="12">
        <v>0</v>
      </c>
      <c r="G1829" s="13">
        <v>0</v>
      </c>
      <c r="H1829" s="12">
        <v>3.88</v>
      </c>
      <c r="I1829" s="13">
        <v>0</v>
      </c>
      <c r="J1829" s="14">
        <v>15.75</v>
      </c>
      <c r="K1829" s="16">
        <v>38.380000000000003</v>
      </c>
    </row>
    <row r="1830" spans="1:11" ht="15" customHeight="1" x14ac:dyDescent="0.3">
      <c r="A1830" s="48">
        <v>744</v>
      </c>
      <c r="B1830" s="48" t="s">
        <v>159</v>
      </c>
      <c r="C1830" s="48" t="s">
        <v>112</v>
      </c>
      <c r="D1830" s="11">
        <v>2019</v>
      </c>
      <c r="E1830" s="12">
        <v>106.38</v>
      </c>
      <c r="F1830" s="12">
        <v>0</v>
      </c>
      <c r="G1830" s="21">
        <v>-9.92</v>
      </c>
      <c r="H1830" s="12">
        <v>13.79</v>
      </c>
      <c r="I1830" s="21">
        <v>-0.03</v>
      </c>
      <c r="J1830" s="14">
        <v>4.8499999999999996</v>
      </c>
      <c r="K1830" s="16">
        <v>77.849999999999994</v>
      </c>
    </row>
    <row r="1831" spans="1:11" ht="14.15" customHeight="1" x14ac:dyDescent="0.3">
      <c r="A1831" s="48">
        <v>744</v>
      </c>
      <c r="B1831" s="48" t="s">
        <v>159</v>
      </c>
      <c r="C1831" s="48" t="s">
        <v>112</v>
      </c>
      <c r="D1831" s="11">
        <v>2020</v>
      </c>
      <c r="E1831" s="12">
        <v>125.76</v>
      </c>
      <c r="F1831" s="12">
        <v>0</v>
      </c>
      <c r="G1831" s="21">
        <v>-28.95</v>
      </c>
      <c r="H1831" s="12">
        <v>8.24</v>
      </c>
      <c r="I1831" s="13">
        <v>0.08</v>
      </c>
      <c r="J1831" s="14">
        <v>2.11</v>
      </c>
      <c r="K1831" s="16">
        <v>86.38</v>
      </c>
    </row>
    <row r="1832" spans="1:11" ht="15" customHeight="1" x14ac:dyDescent="0.3">
      <c r="A1832" s="48">
        <v>744</v>
      </c>
      <c r="B1832" s="48" t="s">
        <v>159</v>
      </c>
      <c r="C1832" s="48" t="s">
        <v>112</v>
      </c>
      <c r="D1832" s="11">
        <v>2021</v>
      </c>
      <c r="E1832" s="12">
        <v>347.12</v>
      </c>
      <c r="F1832" s="12">
        <v>0</v>
      </c>
      <c r="G1832" s="21">
        <v>-58.22</v>
      </c>
      <c r="H1832" s="12">
        <v>136.11000000000001</v>
      </c>
      <c r="I1832" s="21">
        <v>-0.61</v>
      </c>
      <c r="J1832" s="14">
        <v>2.56</v>
      </c>
      <c r="K1832" s="16">
        <v>150.84</v>
      </c>
    </row>
    <row r="1833" spans="1:11" ht="14.15" customHeight="1" x14ac:dyDescent="0.3">
      <c r="A1833" s="48">
        <v>744</v>
      </c>
      <c r="B1833" s="48" t="s">
        <v>159</v>
      </c>
      <c r="C1833" s="48" t="s">
        <v>112</v>
      </c>
      <c r="D1833" s="11">
        <v>2022</v>
      </c>
      <c r="E1833" s="12">
        <v>834.86</v>
      </c>
      <c r="F1833" s="12">
        <v>0</v>
      </c>
      <c r="G1833" s="21">
        <v>-41.99</v>
      </c>
      <c r="H1833" s="12">
        <v>349.14</v>
      </c>
      <c r="I1833" s="13">
        <v>0.04</v>
      </c>
      <c r="J1833" s="14">
        <v>1.75</v>
      </c>
      <c r="K1833" s="16">
        <v>441.94</v>
      </c>
    </row>
    <row r="1834" spans="1:11" ht="15" customHeight="1" x14ac:dyDescent="0.3">
      <c r="A1834" s="48">
        <v>744</v>
      </c>
      <c r="B1834" s="48" t="s">
        <v>159</v>
      </c>
      <c r="C1834" s="48" t="s">
        <v>112</v>
      </c>
      <c r="D1834" s="11">
        <v>2023</v>
      </c>
      <c r="E1834" s="17">
        <v>1554.74</v>
      </c>
      <c r="F1834" s="12">
        <v>1.9</v>
      </c>
      <c r="G1834" s="21">
        <v>-66.38</v>
      </c>
      <c r="H1834" s="12">
        <v>523.76</v>
      </c>
      <c r="I1834" s="13">
        <v>0</v>
      </c>
      <c r="J1834" s="14">
        <v>1.87</v>
      </c>
      <c r="K1834" s="16">
        <v>964.63</v>
      </c>
    </row>
    <row r="1835" spans="1:11" ht="14.15" customHeight="1" x14ac:dyDescent="0.3">
      <c r="A1835" s="48">
        <v>744</v>
      </c>
      <c r="B1835" s="48" t="s">
        <v>159</v>
      </c>
      <c r="C1835" s="48" t="s">
        <v>112</v>
      </c>
      <c r="D1835" s="11">
        <v>2024</v>
      </c>
      <c r="E1835" s="17">
        <v>5208.3599999999997</v>
      </c>
      <c r="F1835" s="12">
        <v>0</v>
      </c>
      <c r="G1835" s="21">
        <v>-378.03</v>
      </c>
      <c r="H1835" s="17">
        <v>3157.39</v>
      </c>
      <c r="I1835" s="21">
        <v>-2.41</v>
      </c>
      <c r="J1835" s="14">
        <v>2.2599999999999998</v>
      </c>
      <c r="K1835" s="18">
        <v>1673.09</v>
      </c>
    </row>
    <row r="1836" spans="1:11" ht="15" customHeight="1" x14ac:dyDescent="0.3">
      <c r="A1836" s="48">
        <v>744</v>
      </c>
      <c r="B1836" s="48" t="s">
        <v>159</v>
      </c>
      <c r="C1836" s="48" t="s">
        <v>112</v>
      </c>
      <c r="D1836" s="11">
        <v>2025</v>
      </c>
      <c r="E1836" s="17">
        <v>521487.52</v>
      </c>
      <c r="F1836" s="12">
        <v>170.18</v>
      </c>
      <c r="G1836" s="21">
        <v>-561.37</v>
      </c>
      <c r="H1836" s="17">
        <v>502139.67</v>
      </c>
      <c r="I1836" s="49">
        <v>13325.03</v>
      </c>
      <c r="J1836" s="14">
        <v>2.54</v>
      </c>
      <c r="K1836" s="18">
        <v>5629.09</v>
      </c>
    </row>
    <row r="1837" spans="1:11" ht="15" customHeight="1" x14ac:dyDescent="0.3">
      <c r="A1837" s="48">
        <v>746</v>
      </c>
      <c r="B1837" s="48" t="s">
        <v>160</v>
      </c>
      <c r="C1837" s="48" t="s">
        <v>112</v>
      </c>
      <c r="D1837" s="11">
        <v>1983</v>
      </c>
      <c r="E1837" s="12">
        <v>0.65</v>
      </c>
      <c r="F1837" s="12">
        <v>0</v>
      </c>
      <c r="G1837" s="13">
        <v>0</v>
      </c>
      <c r="H1837" s="12">
        <v>0.65</v>
      </c>
      <c r="I1837" s="13">
        <v>0</v>
      </c>
      <c r="J1837" s="14">
        <v>0</v>
      </c>
      <c r="K1837" s="16">
        <v>0</v>
      </c>
    </row>
    <row r="1838" spans="1:11" ht="15" customHeight="1" x14ac:dyDescent="0.3">
      <c r="A1838" s="48">
        <v>746</v>
      </c>
      <c r="B1838" s="48" t="s">
        <v>160</v>
      </c>
      <c r="C1838" s="48" t="s">
        <v>112</v>
      </c>
      <c r="D1838" s="11">
        <v>1984</v>
      </c>
      <c r="E1838" s="12">
        <v>2.78</v>
      </c>
      <c r="F1838" s="12">
        <v>0</v>
      </c>
      <c r="G1838" s="13">
        <v>0</v>
      </c>
      <c r="H1838" s="12">
        <v>2.78</v>
      </c>
      <c r="I1838" s="13">
        <v>0</v>
      </c>
      <c r="J1838" s="14">
        <v>0</v>
      </c>
      <c r="K1838" s="16">
        <v>0</v>
      </c>
    </row>
    <row r="1839" spans="1:11" ht="15" customHeight="1" x14ac:dyDescent="0.3">
      <c r="A1839" s="48">
        <v>746</v>
      </c>
      <c r="B1839" s="48" t="s">
        <v>160</v>
      </c>
      <c r="C1839" s="48" t="s">
        <v>112</v>
      </c>
      <c r="D1839" s="11">
        <v>1985</v>
      </c>
      <c r="E1839" s="12">
        <v>3.87</v>
      </c>
      <c r="F1839" s="12">
        <v>0</v>
      </c>
      <c r="G1839" s="13">
        <v>0</v>
      </c>
      <c r="H1839" s="12">
        <v>3</v>
      </c>
      <c r="I1839" s="13">
        <v>0</v>
      </c>
      <c r="J1839" s="14">
        <v>0</v>
      </c>
      <c r="K1839" s="16">
        <v>0.87</v>
      </c>
    </row>
    <row r="1840" spans="1:11" ht="14.15" customHeight="1" x14ac:dyDescent="0.3">
      <c r="A1840" s="48">
        <v>746</v>
      </c>
      <c r="B1840" s="48" t="s">
        <v>160</v>
      </c>
      <c r="C1840" s="48" t="s">
        <v>112</v>
      </c>
      <c r="D1840" s="11">
        <v>1986</v>
      </c>
      <c r="E1840" s="12">
        <v>4.32</v>
      </c>
      <c r="F1840" s="12">
        <v>0</v>
      </c>
      <c r="G1840" s="13">
        <v>0</v>
      </c>
      <c r="H1840" s="12">
        <v>3.09</v>
      </c>
      <c r="I1840" s="13">
        <v>0</v>
      </c>
      <c r="J1840" s="14">
        <v>0</v>
      </c>
      <c r="K1840" s="16">
        <v>1.23</v>
      </c>
    </row>
    <row r="1841" spans="1:11" ht="15" customHeight="1" x14ac:dyDescent="0.3">
      <c r="A1841" s="48">
        <v>746</v>
      </c>
      <c r="B1841" s="48" t="s">
        <v>160</v>
      </c>
      <c r="C1841" s="48" t="s">
        <v>112</v>
      </c>
      <c r="D1841" s="11">
        <v>1987</v>
      </c>
      <c r="E1841" s="12">
        <v>5.46</v>
      </c>
      <c r="F1841" s="12">
        <v>0</v>
      </c>
      <c r="G1841" s="13">
        <v>0</v>
      </c>
      <c r="H1841" s="12">
        <v>3.77</v>
      </c>
      <c r="I1841" s="13">
        <v>0</v>
      </c>
      <c r="J1841" s="14">
        <v>0</v>
      </c>
      <c r="K1841" s="16">
        <v>1.69</v>
      </c>
    </row>
    <row r="1842" spans="1:11" ht="14.15" customHeight="1" x14ac:dyDescent="0.3">
      <c r="A1842" s="48">
        <v>746</v>
      </c>
      <c r="B1842" s="48" t="s">
        <v>160</v>
      </c>
      <c r="C1842" s="48" t="s">
        <v>112</v>
      </c>
      <c r="D1842" s="11">
        <v>1988</v>
      </c>
      <c r="E1842" s="12">
        <v>1.8</v>
      </c>
      <c r="F1842" s="12">
        <v>0</v>
      </c>
      <c r="G1842" s="13">
        <v>0</v>
      </c>
      <c r="H1842" s="12">
        <v>0</v>
      </c>
      <c r="I1842" s="13">
        <v>0</v>
      </c>
      <c r="J1842" s="14">
        <v>0</v>
      </c>
      <c r="K1842" s="16">
        <v>1.8</v>
      </c>
    </row>
    <row r="1843" spans="1:11" ht="15" customHeight="1" x14ac:dyDescent="0.3">
      <c r="A1843" s="48">
        <v>746</v>
      </c>
      <c r="B1843" s="48" t="s">
        <v>160</v>
      </c>
      <c r="C1843" s="48" t="s">
        <v>112</v>
      </c>
      <c r="D1843" s="11">
        <v>1989</v>
      </c>
      <c r="E1843" s="12">
        <v>1.76</v>
      </c>
      <c r="F1843" s="12">
        <v>0</v>
      </c>
      <c r="G1843" s="13">
        <v>0</v>
      </c>
      <c r="H1843" s="12">
        <v>0</v>
      </c>
      <c r="I1843" s="13">
        <v>0</v>
      </c>
      <c r="J1843" s="14">
        <v>0</v>
      </c>
      <c r="K1843" s="16">
        <v>1.76</v>
      </c>
    </row>
    <row r="1844" spans="1:11" ht="14.15" customHeight="1" x14ac:dyDescent="0.3">
      <c r="A1844" s="48">
        <v>746</v>
      </c>
      <c r="B1844" s="48" t="s">
        <v>160</v>
      </c>
      <c r="C1844" s="48" t="s">
        <v>112</v>
      </c>
      <c r="D1844" s="11">
        <v>1990</v>
      </c>
      <c r="E1844" s="12">
        <v>1.71</v>
      </c>
      <c r="F1844" s="12">
        <v>0</v>
      </c>
      <c r="G1844" s="13">
        <v>0</v>
      </c>
      <c r="H1844" s="12">
        <v>0</v>
      </c>
      <c r="I1844" s="13">
        <v>0</v>
      </c>
      <c r="J1844" s="14">
        <v>0</v>
      </c>
      <c r="K1844" s="16">
        <v>1.71</v>
      </c>
    </row>
    <row r="1845" spans="1:11" ht="15" customHeight="1" x14ac:dyDescent="0.3">
      <c r="A1845" s="48">
        <v>746</v>
      </c>
      <c r="B1845" s="48" t="s">
        <v>160</v>
      </c>
      <c r="C1845" s="48" t="s">
        <v>112</v>
      </c>
      <c r="D1845" s="11">
        <v>1991</v>
      </c>
      <c r="E1845" s="12">
        <v>1.47</v>
      </c>
      <c r="F1845" s="12">
        <v>0</v>
      </c>
      <c r="G1845" s="13">
        <v>0</v>
      </c>
      <c r="H1845" s="12">
        <v>0</v>
      </c>
      <c r="I1845" s="13">
        <v>0</v>
      </c>
      <c r="J1845" s="14">
        <v>0</v>
      </c>
      <c r="K1845" s="16">
        <v>1.47</v>
      </c>
    </row>
    <row r="1846" spans="1:11" ht="14.15" customHeight="1" x14ac:dyDescent="0.3">
      <c r="A1846" s="48">
        <v>746</v>
      </c>
      <c r="B1846" s="48" t="s">
        <v>160</v>
      </c>
      <c r="C1846" s="48" t="s">
        <v>112</v>
      </c>
      <c r="D1846" s="11">
        <v>1992</v>
      </c>
      <c r="E1846" s="12">
        <v>1.31</v>
      </c>
      <c r="F1846" s="12">
        <v>0</v>
      </c>
      <c r="G1846" s="13">
        <v>0</v>
      </c>
      <c r="H1846" s="12">
        <v>0</v>
      </c>
      <c r="I1846" s="13">
        <v>0</v>
      </c>
      <c r="J1846" s="14">
        <v>0</v>
      </c>
      <c r="K1846" s="16">
        <v>1.31</v>
      </c>
    </row>
    <row r="1847" spans="1:11" ht="15" customHeight="1" x14ac:dyDescent="0.3">
      <c r="A1847" s="48">
        <v>746</v>
      </c>
      <c r="B1847" s="48" t="s">
        <v>160</v>
      </c>
      <c r="C1847" s="48" t="s">
        <v>112</v>
      </c>
      <c r="D1847" s="11">
        <v>1993</v>
      </c>
      <c r="E1847" s="12">
        <v>1.1399999999999999</v>
      </c>
      <c r="F1847" s="12">
        <v>0</v>
      </c>
      <c r="G1847" s="13">
        <v>0</v>
      </c>
      <c r="H1847" s="12">
        <v>0</v>
      </c>
      <c r="I1847" s="13">
        <v>0</v>
      </c>
      <c r="J1847" s="14">
        <v>0</v>
      </c>
      <c r="K1847" s="16">
        <v>1.1399999999999999</v>
      </c>
    </row>
    <row r="1848" spans="1:11" ht="15" customHeight="1" x14ac:dyDescent="0.3">
      <c r="A1848" s="48">
        <v>746</v>
      </c>
      <c r="B1848" s="48" t="s">
        <v>160</v>
      </c>
      <c r="C1848" s="48" t="s">
        <v>112</v>
      </c>
      <c r="D1848" s="11">
        <v>1994</v>
      </c>
      <c r="E1848" s="12">
        <v>0</v>
      </c>
      <c r="F1848" s="12">
        <v>0</v>
      </c>
      <c r="G1848" s="13">
        <v>0</v>
      </c>
      <c r="H1848" s="12">
        <v>0</v>
      </c>
      <c r="I1848" s="13">
        <v>0</v>
      </c>
      <c r="J1848" s="14">
        <v>0</v>
      </c>
      <c r="K1848" s="16">
        <v>0</v>
      </c>
    </row>
    <row r="1849" spans="1:11" ht="14.15" customHeight="1" x14ac:dyDescent="0.3">
      <c r="A1849" s="48">
        <v>746</v>
      </c>
      <c r="B1849" s="48" t="s">
        <v>160</v>
      </c>
      <c r="C1849" s="48" t="s">
        <v>112</v>
      </c>
      <c r="D1849" s="11">
        <v>1995</v>
      </c>
      <c r="E1849" s="12">
        <v>1.1200000000000001</v>
      </c>
      <c r="F1849" s="12">
        <v>0</v>
      </c>
      <c r="G1849" s="13">
        <v>0</v>
      </c>
      <c r="H1849" s="12">
        <v>0</v>
      </c>
      <c r="I1849" s="13">
        <v>0</v>
      </c>
      <c r="J1849" s="14">
        <v>0</v>
      </c>
      <c r="K1849" s="16">
        <v>1.1200000000000001</v>
      </c>
    </row>
    <row r="1850" spans="1:11" ht="15" customHeight="1" x14ac:dyDescent="0.3">
      <c r="A1850" s="48">
        <v>746</v>
      </c>
      <c r="B1850" s="48" t="s">
        <v>160</v>
      </c>
      <c r="C1850" s="48" t="s">
        <v>112</v>
      </c>
      <c r="D1850" s="11">
        <v>1996</v>
      </c>
      <c r="E1850" s="12">
        <v>1.34</v>
      </c>
      <c r="F1850" s="12">
        <v>0</v>
      </c>
      <c r="G1850" s="13">
        <v>0</v>
      </c>
      <c r="H1850" s="12">
        <v>0</v>
      </c>
      <c r="I1850" s="13">
        <v>0</v>
      </c>
      <c r="J1850" s="14">
        <v>0</v>
      </c>
      <c r="K1850" s="16">
        <v>1.34</v>
      </c>
    </row>
    <row r="1851" spans="1:11" ht="14.15" customHeight="1" x14ac:dyDescent="0.3">
      <c r="A1851" s="48">
        <v>746</v>
      </c>
      <c r="B1851" s="48" t="s">
        <v>160</v>
      </c>
      <c r="C1851" s="48" t="s">
        <v>112</v>
      </c>
      <c r="D1851" s="11">
        <v>1997</v>
      </c>
      <c r="E1851" s="12">
        <v>1.61</v>
      </c>
      <c r="F1851" s="12">
        <v>0</v>
      </c>
      <c r="G1851" s="13">
        <v>0</v>
      </c>
      <c r="H1851" s="12">
        <v>0</v>
      </c>
      <c r="I1851" s="13">
        <v>0</v>
      </c>
      <c r="J1851" s="14">
        <v>0</v>
      </c>
      <c r="K1851" s="16">
        <v>1.61</v>
      </c>
    </row>
    <row r="1852" spans="1:11" ht="15" customHeight="1" x14ac:dyDescent="0.3">
      <c r="A1852" s="48">
        <v>746</v>
      </c>
      <c r="B1852" s="48" t="s">
        <v>160</v>
      </c>
      <c r="C1852" s="48" t="s">
        <v>112</v>
      </c>
      <c r="D1852" s="11">
        <v>1998</v>
      </c>
      <c r="E1852" s="12">
        <v>7.59</v>
      </c>
      <c r="F1852" s="12">
        <v>0</v>
      </c>
      <c r="G1852" s="13">
        <v>0</v>
      </c>
      <c r="H1852" s="12">
        <v>0</v>
      </c>
      <c r="I1852" s="13">
        <v>0</v>
      </c>
      <c r="J1852" s="14">
        <v>0</v>
      </c>
      <c r="K1852" s="16">
        <v>7.59</v>
      </c>
    </row>
    <row r="1853" spans="1:11" ht="14.15" customHeight="1" x14ac:dyDescent="0.3">
      <c r="A1853" s="48">
        <v>746</v>
      </c>
      <c r="B1853" s="48" t="s">
        <v>160</v>
      </c>
      <c r="C1853" s="48" t="s">
        <v>112</v>
      </c>
      <c r="D1853" s="11">
        <v>1999</v>
      </c>
      <c r="E1853" s="12">
        <v>10.29</v>
      </c>
      <c r="F1853" s="12">
        <v>0</v>
      </c>
      <c r="G1853" s="13">
        <v>0</v>
      </c>
      <c r="H1853" s="12">
        <v>0</v>
      </c>
      <c r="I1853" s="13">
        <v>0</v>
      </c>
      <c r="J1853" s="14">
        <v>0</v>
      </c>
      <c r="K1853" s="16">
        <v>10.29</v>
      </c>
    </row>
    <row r="1854" spans="1:11" ht="15" customHeight="1" x14ac:dyDescent="0.3">
      <c r="A1854" s="48">
        <v>746</v>
      </c>
      <c r="B1854" s="48" t="s">
        <v>160</v>
      </c>
      <c r="C1854" s="48" t="s">
        <v>112</v>
      </c>
      <c r="D1854" s="11">
        <v>2000</v>
      </c>
      <c r="E1854" s="12">
        <v>17.420000000000002</v>
      </c>
      <c r="F1854" s="12">
        <v>0</v>
      </c>
      <c r="G1854" s="13">
        <v>0</v>
      </c>
      <c r="H1854" s="12">
        <v>0</v>
      </c>
      <c r="I1854" s="13">
        <v>0</v>
      </c>
      <c r="J1854" s="14">
        <v>0</v>
      </c>
      <c r="K1854" s="16">
        <v>17.420000000000002</v>
      </c>
    </row>
    <row r="1855" spans="1:11" ht="15" customHeight="1" x14ac:dyDescent="0.3">
      <c r="A1855" s="48">
        <v>746</v>
      </c>
      <c r="B1855" s="48" t="s">
        <v>160</v>
      </c>
      <c r="C1855" s="48" t="s">
        <v>112</v>
      </c>
      <c r="D1855" s="11">
        <v>2001</v>
      </c>
      <c r="E1855" s="12">
        <v>12.24</v>
      </c>
      <c r="F1855" s="12">
        <v>0</v>
      </c>
      <c r="G1855" s="13">
        <v>0</v>
      </c>
      <c r="H1855" s="12">
        <v>0</v>
      </c>
      <c r="I1855" s="13">
        <v>0</v>
      </c>
      <c r="J1855" s="14">
        <v>0</v>
      </c>
      <c r="K1855" s="16">
        <v>12.24</v>
      </c>
    </row>
    <row r="1856" spans="1:11" ht="14.15" customHeight="1" x14ac:dyDescent="0.3">
      <c r="A1856" s="48">
        <v>746</v>
      </c>
      <c r="B1856" s="48" t="s">
        <v>160</v>
      </c>
      <c r="C1856" s="48" t="s">
        <v>112</v>
      </c>
      <c r="D1856" s="11">
        <v>2002</v>
      </c>
      <c r="E1856" s="12">
        <v>7.52</v>
      </c>
      <c r="F1856" s="12">
        <v>0</v>
      </c>
      <c r="G1856" s="13">
        <v>0</v>
      </c>
      <c r="H1856" s="12">
        <v>0</v>
      </c>
      <c r="I1856" s="13">
        <v>0</v>
      </c>
      <c r="J1856" s="14">
        <v>0</v>
      </c>
      <c r="K1856" s="16">
        <v>7.52</v>
      </c>
    </row>
    <row r="1857" spans="1:11" ht="15" customHeight="1" x14ac:dyDescent="0.3">
      <c r="A1857" s="48">
        <v>746</v>
      </c>
      <c r="B1857" s="48" t="s">
        <v>160</v>
      </c>
      <c r="C1857" s="48" t="s">
        <v>112</v>
      </c>
      <c r="D1857" s="11">
        <v>2003</v>
      </c>
      <c r="E1857" s="12">
        <v>6.08</v>
      </c>
      <c r="F1857" s="12">
        <v>0</v>
      </c>
      <c r="G1857" s="13">
        <v>0</v>
      </c>
      <c r="H1857" s="12">
        <v>0</v>
      </c>
      <c r="I1857" s="13">
        <v>0</v>
      </c>
      <c r="J1857" s="14">
        <v>0.87</v>
      </c>
      <c r="K1857" s="16">
        <v>5.21</v>
      </c>
    </row>
    <row r="1858" spans="1:11" ht="14.15" customHeight="1" x14ac:dyDescent="0.3">
      <c r="A1858" s="48">
        <v>746</v>
      </c>
      <c r="B1858" s="48" t="s">
        <v>160</v>
      </c>
      <c r="C1858" s="48" t="s">
        <v>112</v>
      </c>
      <c r="D1858" s="11">
        <v>2004</v>
      </c>
      <c r="E1858" s="12">
        <v>12.28</v>
      </c>
      <c r="F1858" s="12">
        <v>0</v>
      </c>
      <c r="G1858" s="13">
        <v>0</v>
      </c>
      <c r="H1858" s="12">
        <v>0.21</v>
      </c>
      <c r="I1858" s="13">
        <v>0</v>
      </c>
      <c r="J1858" s="14">
        <v>1.85</v>
      </c>
      <c r="K1858" s="16">
        <v>10.220000000000001</v>
      </c>
    </row>
    <row r="1859" spans="1:11" ht="15" customHeight="1" x14ac:dyDescent="0.3">
      <c r="A1859" s="48">
        <v>746</v>
      </c>
      <c r="B1859" s="48" t="s">
        <v>160</v>
      </c>
      <c r="C1859" s="48" t="s">
        <v>112</v>
      </c>
      <c r="D1859" s="11">
        <v>2005</v>
      </c>
      <c r="E1859" s="12">
        <v>16.66</v>
      </c>
      <c r="F1859" s="12">
        <v>0</v>
      </c>
      <c r="G1859" s="13">
        <v>0</v>
      </c>
      <c r="H1859" s="12">
        <v>0.39</v>
      </c>
      <c r="I1859" s="13">
        <v>0</v>
      </c>
      <c r="J1859" s="14">
        <v>1.88</v>
      </c>
      <c r="K1859" s="16">
        <v>14.39</v>
      </c>
    </row>
    <row r="1860" spans="1:11" ht="14.15" customHeight="1" x14ac:dyDescent="0.3">
      <c r="A1860" s="48">
        <v>746</v>
      </c>
      <c r="B1860" s="48" t="s">
        <v>160</v>
      </c>
      <c r="C1860" s="48" t="s">
        <v>112</v>
      </c>
      <c r="D1860" s="11">
        <v>2006</v>
      </c>
      <c r="E1860" s="12">
        <v>20.399999999999999</v>
      </c>
      <c r="F1860" s="12">
        <v>0</v>
      </c>
      <c r="G1860" s="13">
        <v>0</v>
      </c>
      <c r="H1860" s="12">
        <v>1.6</v>
      </c>
      <c r="I1860" s="13">
        <v>0</v>
      </c>
      <c r="J1860" s="14">
        <v>2.3199999999999998</v>
      </c>
      <c r="K1860" s="16">
        <v>16.48</v>
      </c>
    </row>
    <row r="1861" spans="1:11" ht="15" customHeight="1" x14ac:dyDescent="0.3">
      <c r="A1861" s="48">
        <v>746</v>
      </c>
      <c r="B1861" s="48" t="s">
        <v>160</v>
      </c>
      <c r="C1861" s="48" t="s">
        <v>112</v>
      </c>
      <c r="D1861" s="11">
        <v>2007</v>
      </c>
      <c r="E1861" s="12">
        <v>21.45</v>
      </c>
      <c r="F1861" s="12">
        <v>0</v>
      </c>
      <c r="G1861" s="13">
        <v>0</v>
      </c>
      <c r="H1861" s="12">
        <v>0.74</v>
      </c>
      <c r="I1861" s="13">
        <v>0</v>
      </c>
      <c r="J1861" s="14">
        <v>2.09</v>
      </c>
      <c r="K1861" s="16">
        <v>18.62</v>
      </c>
    </row>
    <row r="1862" spans="1:11" ht="14.15" customHeight="1" x14ac:dyDescent="0.3">
      <c r="A1862" s="48">
        <v>746</v>
      </c>
      <c r="B1862" s="48" t="s">
        <v>160</v>
      </c>
      <c r="C1862" s="48" t="s">
        <v>112</v>
      </c>
      <c r="D1862" s="11">
        <v>2008</v>
      </c>
      <c r="E1862" s="12">
        <v>57.96</v>
      </c>
      <c r="F1862" s="12">
        <v>0</v>
      </c>
      <c r="G1862" s="13">
        <v>0</v>
      </c>
      <c r="H1862" s="12">
        <v>7.65</v>
      </c>
      <c r="I1862" s="13">
        <v>0</v>
      </c>
      <c r="J1862" s="14">
        <v>11.68</v>
      </c>
      <c r="K1862" s="16">
        <v>38.630000000000003</v>
      </c>
    </row>
    <row r="1863" spans="1:11" ht="15" customHeight="1" x14ac:dyDescent="0.3">
      <c r="A1863" s="48">
        <v>746</v>
      </c>
      <c r="B1863" s="48" t="s">
        <v>160</v>
      </c>
      <c r="C1863" s="48" t="s">
        <v>112</v>
      </c>
      <c r="D1863" s="11">
        <v>2009</v>
      </c>
      <c r="E1863" s="12">
        <v>110.82</v>
      </c>
      <c r="F1863" s="12">
        <v>0</v>
      </c>
      <c r="G1863" s="13">
        <v>0</v>
      </c>
      <c r="H1863" s="12">
        <v>7.58</v>
      </c>
      <c r="I1863" s="13">
        <v>0</v>
      </c>
      <c r="J1863" s="14">
        <v>18.239999999999998</v>
      </c>
      <c r="K1863" s="16">
        <v>85</v>
      </c>
    </row>
    <row r="1864" spans="1:11" ht="15" customHeight="1" x14ac:dyDescent="0.3">
      <c r="A1864" s="48">
        <v>746</v>
      </c>
      <c r="B1864" s="48" t="s">
        <v>160</v>
      </c>
      <c r="C1864" s="48" t="s">
        <v>112</v>
      </c>
      <c r="D1864" s="11">
        <v>2010</v>
      </c>
      <c r="E1864" s="12">
        <v>75.52</v>
      </c>
      <c r="F1864" s="12">
        <v>0</v>
      </c>
      <c r="G1864" s="13">
        <v>0</v>
      </c>
      <c r="H1864" s="12">
        <v>6.76</v>
      </c>
      <c r="I1864" s="13">
        <v>0</v>
      </c>
      <c r="J1864" s="14">
        <v>1.76</v>
      </c>
      <c r="K1864" s="16">
        <v>67</v>
      </c>
    </row>
    <row r="1865" spans="1:11" ht="14.15" customHeight="1" x14ac:dyDescent="0.3">
      <c r="A1865" s="48">
        <v>746</v>
      </c>
      <c r="B1865" s="48" t="s">
        <v>160</v>
      </c>
      <c r="C1865" s="48" t="s">
        <v>112</v>
      </c>
      <c r="D1865" s="11">
        <v>2011</v>
      </c>
      <c r="E1865" s="12">
        <v>150.13999999999999</v>
      </c>
      <c r="F1865" s="12">
        <v>0</v>
      </c>
      <c r="G1865" s="13">
        <v>0</v>
      </c>
      <c r="H1865" s="12">
        <v>6.88</v>
      </c>
      <c r="I1865" s="13">
        <v>0</v>
      </c>
      <c r="J1865" s="14">
        <v>1.37</v>
      </c>
      <c r="K1865" s="16">
        <v>141.88999999999999</v>
      </c>
    </row>
    <row r="1866" spans="1:11" ht="15" customHeight="1" x14ac:dyDescent="0.3">
      <c r="A1866" s="48">
        <v>746</v>
      </c>
      <c r="B1866" s="48" t="s">
        <v>160</v>
      </c>
      <c r="C1866" s="48" t="s">
        <v>112</v>
      </c>
      <c r="D1866" s="11">
        <v>2012</v>
      </c>
      <c r="E1866" s="12">
        <v>81.319999999999993</v>
      </c>
      <c r="F1866" s="12">
        <v>0</v>
      </c>
      <c r="G1866" s="13">
        <v>0</v>
      </c>
      <c r="H1866" s="12">
        <v>0.02</v>
      </c>
      <c r="I1866" s="13">
        <v>0</v>
      </c>
      <c r="J1866" s="14">
        <v>1.38</v>
      </c>
      <c r="K1866" s="16">
        <v>79.92</v>
      </c>
    </row>
    <row r="1867" spans="1:11" ht="14.15" customHeight="1" x14ac:dyDescent="0.3">
      <c r="A1867" s="48">
        <v>746</v>
      </c>
      <c r="B1867" s="48" t="s">
        <v>160</v>
      </c>
      <c r="C1867" s="48" t="s">
        <v>112</v>
      </c>
      <c r="D1867" s="11">
        <v>2013</v>
      </c>
      <c r="E1867" s="12">
        <v>91.74</v>
      </c>
      <c r="F1867" s="12">
        <v>0</v>
      </c>
      <c r="G1867" s="13">
        <v>0</v>
      </c>
      <c r="H1867" s="12">
        <v>0.04</v>
      </c>
      <c r="I1867" s="13">
        <v>0</v>
      </c>
      <c r="J1867" s="14">
        <v>1.39</v>
      </c>
      <c r="K1867" s="16">
        <v>90.31</v>
      </c>
    </row>
    <row r="1868" spans="1:11" ht="15" customHeight="1" x14ac:dyDescent="0.3">
      <c r="A1868" s="48">
        <v>746</v>
      </c>
      <c r="B1868" s="48" t="s">
        <v>160</v>
      </c>
      <c r="C1868" s="48" t="s">
        <v>112</v>
      </c>
      <c r="D1868" s="11">
        <v>2014</v>
      </c>
      <c r="E1868" s="12">
        <v>124.75</v>
      </c>
      <c r="F1868" s="12">
        <v>0</v>
      </c>
      <c r="G1868" s="13">
        <v>0</v>
      </c>
      <c r="H1868" s="12">
        <v>11.48</v>
      </c>
      <c r="I1868" s="13">
        <v>0</v>
      </c>
      <c r="J1868" s="14">
        <v>1.32</v>
      </c>
      <c r="K1868" s="16">
        <v>111.95</v>
      </c>
    </row>
    <row r="1869" spans="1:11" ht="14.15" customHeight="1" x14ac:dyDescent="0.3">
      <c r="A1869" s="48">
        <v>746</v>
      </c>
      <c r="B1869" s="48" t="s">
        <v>160</v>
      </c>
      <c r="C1869" s="48" t="s">
        <v>112</v>
      </c>
      <c r="D1869" s="11">
        <v>2015</v>
      </c>
      <c r="E1869" s="12">
        <v>99.42</v>
      </c>
      <c r="F1869" s="12">
        <v>0</v>
      </c>
      <c r="G1869" s="13">
        <v>0</v>
      </c>
      <c r="H1869" s="12">
        <v>14</v>
      </c>
      <c r="I1869" s="13">
        <v>0</v>
      </c>
      <c r="J1869" s="14">
        <v>2.38</v>
      </c>
      <c r="K1869" s="16">
        <v>83.04</v>
      </c>
    </row>
    <row r="1870" spans="1:11" ht="15" customHeight="1" x14ac:dyDescent="0.3">
      <c r="A1870" s="48">
        <v>746</v>
      </c>
      <c r="B1870" s="48" t="s">
        <v>160</v>
      </c>
      <c r="C1870" s="48" t="s">
        <v>112</v>
      </c>
      <c r="D1870" s="11">
        <v>2016</v>
      </c>
      <c r="E1870" s="12">
        <v>181.52</v>
      </c>
      <c r="F1870" s="12">
        <v>0</v>
      </c>
      <c r="G1870" s="13">
        <v>0</v>
      </c>
      <c r="H1870" s="12">
        <v>15.61</v>
      </c>
      <c r="I1870" s="13">
        <v>0</v>
      </c>
      <c r="J1870" s="14">
        <v>46.41</v>
      </c>
      <c r="K1870" s="16">
        <v>119.5</v>
      </c>
    </row>
    <row r="1871" spans="1:11" ht="13.5" customHeight="1" x14ac:dyDescent="0.3">
      <c r="A1871" s="48">
        <v>746</v>
      </c>
      <c r="B1871" s="48" t="s">
        <v>160</v>
      </c>
      <c r="C1871" s="48" t="s">
        <v>112</v>
      </c>
      <c r="D1871" s="11">
        <v>2017</v>
      </c>
      <c r="E1871" s="12">
        <v>180.34</v>
      </c>
      <c r="F1871" s="12">
        <v>0</v>
      </c>
      <c r="G1871" s="13">
        <v>0</v>
      </c>
      <c r="H1871" s="12">
        <v>14.12</v>
      </c>
      <c r="I1871" s="13">
        <v>0</v>
      </c>
      <c r="J1871" s="14">
        <v>3.14</v>
      </c>
      <c r="K1871" s="16">
        <v>163.08000000000001</v>
      </c>
    </row>
    <row r="1872" spans="1:11" ht="13.5" customHeight="1" x14ac:dyDescent="0.3">
      <c r="A1872" s="48">
        <v>746</v>
      </c>
      <c r="B1872" s="48" t="s">
        <v>160</v>
      </c>
      <c r="C1872" s="48" t="s">
        <v>112</v>
      </c>
      <c r="D1872" s="11">
        <v>2018</v>
      </c>
      <c r="E1872" s="12">
        <v>419.77</v>
      </c>
      <c r="F1872" s="12">
        <v>0</v>
      </c>
      <c r="G1872" s="13">
        <v>0</v>
      </c>
      <c r="H1872" s="12">
        <v>28.11</v>
      </c>
      <c r="I1872" s="13">
        <v>0</v>
      </c>
      <c r="J1872" s="14">
        <v>114.05</v>
      </c>
      <c r="K1872" s="16">
        <v>277.61</v>
      </c>
    </row>
    <row r="1873" spans="1:11" ht="14.15" customHeight="1" x14ac:dyDescent="0.3">
      <c r="A1873" s="48">
        <v>746</v>
      </c>
      <c r="B1873" s="48" t="s">
        <v>160</v>
      </c>
      <c r="C1873" s="48" t="s">
        <v>112</v>
      </c>
      <c r="D1873" s="11">
        <v>2019</v>
      </c>
      <c r="E1873" s="12">
        <v>791.55</v>
      </c>
      <c r="F1873" s="12">
        <v>0</v>
      </c>
      <c r="G1873" s="21">
        <v>-73.87</v>
      </c>
      <c r="H1873" s="12">
        <v>102.65</v>
      </c>
      <c r="I1873" s="21">
        <v>-0.27</v>
      </c>
      <c r="J1873" s="14">
        <v>36.08</v>
      </c>
      <c r="K1873" s="16">
        <v>579.22</v>
      </c>
    </row>
    <row r="1874" spans="1:11" ht="15" customHeight="1" x14ac:dyDescent="0.3">
      <c r="A1874" s="48">
        <v>746</v>
      </c>
      <c r="B1874" s="48" t="s">
        <v>160</v>
      </c>
      <c r="C1874" s="48" t="s">
        <v>112</v>
      </c>
      <c r="D1874" s="11">
        <v>2020</v>
      </c>
      <c r="E1874" s="12">
        <v>961.16</v>
      </c>
      <c r="F1874" s="12">
        <v>0</v>
      </c>
      <c r="G1874" s="21">
        <v>-221.1</v>
      </c>
      <c r="H1874" s="12">
        <v>63.03</v>
      </c>
      <c r="I1874" s="13">
        <v>0.52</v>
      </c>
      <c r="J1874" s="14">
        <v>16.07</v>
      </c>
      <c r="K1874" s="16">
        <v>660.44</v>
      </c>
    </row>
    <row r="1875" spans="1:11" ht="15" customHeight="1" x14ac:dyDescent="0.3">
      <c r="A1875" s="48">
        <v>746</v>
      </c>
      <c r="B1875" s="48" t="s">
        <v>160</v>
      </c>
      <c r="C1875" s="48" t="s">
        <v>112</v>
      </c>
      <c r="D1875" s="11">
        <v>2021</v>
      </c>
      <c r="E1875" s="17">
        <v>2680.37</v>
      </c>
      <c r="F1875" s="12">
        <v>0</v>
      </c>
      <c r="G1875" s="21">
        <v>-449.54</v>
      </c>
      <c r="H1875" s="17">
        <v>1050.9000000000001</v>
      </c>
      <c r="I1875" s="21">
        <v>-4.82</v>
      </c>
      <c r="J1875" s="14">
        <v>19.739999999999998</v>
      </c>
      <c r="K1875" s="18">
        <v>1165.01</v>
      </c>
    </row>
    <row r="1876" spans="1:11" ht="14.15" customHeight="1" x14ac:dyDescent="0.3">
      <c r="A1876" s="48">
        <v>746</v>
      </c>
      <c r="B1876" s="48" t="s">
        <v>160</v>
      </c>
      <c r="C1876" s="48" t="s">
        <v>112</v>
      </c>
      <c r="D1876" s="11">
        <v>2022</v>
      </c>
      <c r="E1876" s="17">
        <v>6478.7</v>
      </c>
      <c r="F1876" s="12">
        <v>0</v>
      </c>
      <c r="G1876" s="21">
        <v>-325.8</v>
      </c>
      <c r="H1876" s="17">
        <v>2709.3</v>
      </c>
      <c r="I1876" s="13">
        <v>0.14000000000000001</v>
      </c>
      <c r="J1876" s="14">
        <v>13.64</v>
      </c>
      <c r="K1876" s="18">
        <v>3429.82</v>
      </c>
    </row>
    <row r="1877" spans="1:11" ht="15" customHeight="1" x14ac:dyDescent="0.3">
      <c r="A1877" s="48">
        <v>746</v>
      </c>
      <c r="B1877" s="48" t="s">
        <v>160</v>
      </c>
      <c r="C1877" s="48" t="s">
        <v>112</v>
      </c>
      <c r="D1877" s="11">
        <v>2023</v>
      </c>
      <c r="E1877" s="17">
        <v>12135.01</v>
      </c>
      <c r="F1877" s="12">
        <v>14.84</v>
      </c>
      <c r="G1877" s="21">
        <v>-518.12</v>
      </c>
      <c r="H1877" s="17">
        <v>4088.19</v>
      </c>
      <c r="I1877" s="13">
        <v>0.18</v>
      </c>
      <c r="J1877" s="14">
        <v>14.55</v>
      </c>
      <c r="K1877" s="18">
        <v>7528.81</v>
      </c>
    </row>
    <row r="1878" spans="1:11" ht="14.15" customHeight="1" x14ac:dyDescent="0.3">
      <c r="A1878" s="48">
        <v>746</v>
      </c>
      <c r="B1878" s="48" t="s">
        <v>160</v>
      </c>
      <c r="C1878" s="48" t="s">
        <v>112</v>
      </c>
      <c r="D1878" s="11">
        <v>2024</v>
      </c>
      <c r="E1878" s="17">
        <v>40865.769999999997</v>
      </c>
      <c r="F1878" s="12">
        <v>0</v>
      </c>
      <c r="G1878" s="20">
        <v>-2966.11</v>
      </c>
      <c r="H1878" s="17">
        <v>24773.34</v>
      </c>
      <c r="I1878" s="21">
        <v>-18.809999999999999</v>
      </c>
      <c r="J1878" s="14">
        <v>17.75</v>
      </c>
      <c r="K1878" s="18">
        <v>13127.38</v>
      </c>
    </row>
    <row r="1879" spans="1:11" ht="14.15" customHeight="1" x14ac:dyDescent="0.3">
      <c r="A1879" s="48">
        <v>746</v>
      </c>
      <c r="B1879" s="48" t="s">
        <v>160</v>
      </c>
      <c r="C1879" s="48" t="s">
        <v>112</v>
      </c>
      <c r="D1879" s="11">
        <v>2025</v>
      </c>
      <c r="E1879" s="17">
        <v>4252425.42</v>
      </c>
      <c r="F1879" s="17">
        <v>1387.74</v>
      </c>
      <c r="G1879" s="20">
        <v>-4577.66</v>
      </c>
      <c r="H1879" s="17">
        <v>4094654.76</v>
      </c>
      <c r="I1879" s="49">
        <v>108657.76</v>
      </c>
      <c r="J1879" s="14">
        <v>20.64</v>
      </c>
      <c r="K1879" s="18">
        <v>45902.34</v>
      </c>
    </row>
    <row r="1880" spans="1:11" ht="15" customHeight="1" x14ac:dyDescent="0.3">
      <c r="A1880" s="48">
        <v>748</v>
      </c>
      <c r="B1880" s="48" t="s">
        <v>161</v>
      </c>
      <c r="C1880" s="48" t="s">
        <v>112</v>
      </c>
      <c r="D1880" s="11">
        <v>1983</v>
      </c>
      <c r="E1880" s="12">
        <v>0.05</v>
      </c>
      <c r="F1880" s="12">
        <v>0</v>
      </c>
      <c r="G1880" s="13">
        <v>0</v>
      </c>
      <c r="H1880" s="12">
        <v>0.05</v>
      </c>
      <c r="I1880" s="13">
        <v>0</v>
      </c>
      <c r="J1880" s="14">
        <v>0</v>
      </c>
      <c r="K1880" s="16">
        <v>0</v>
      </c>
    </row>
    <row r="1881" spans="1:11" ht="15" customHeight="1" x14ac:dyDescent="0.3">
      <c r="A1881" s="48">
        <v>748</v>
      </c>
      <c r="B1881" s="48" t="s">
        <v>161</v>
      </c>
      <c r="C1881" s="48" t="s">
        <v>112</v>
      </c>
      <c r="D1881" s="11">
        <v>1984</v>
      </c>
      <c r="E1881" s="12">
        <v>0.2</v>
      </c>
      <c r="F1881" s="12">
        <v>0</v>
      </c>
      <c r="G1881" s="13">
        <v>0</v>
      </c>
      <c r="H1881" s="12">
        <v>0.2</v>
      </c>
      <c r="I1881" s="13">
        <v>0</v>
      </c>
      <c r="J1881" s="14">
        <v>0</v>
      </c>
      <c r="K1881" s="16">
        <v>0</v>
      </c>
    </row>
    <row r="1882" spans="1:11" ht="15" customHeight="1" x14ac:dyDescent="0.3">
      <c r="A1882" s="48">
        <v>748</v>
      </c>
      <c r="B1882" s="48" t="s">
        <v>161</v>
      </c>
      <c r="C1882" s="48" t="s">
        <v>112</v>
      </c>
      <c r="D1882" s="11">
        <v>1985</v>
      </c>
      <c r="E1882" s="12">
        <v>0.27</v>
      </c>
      <c r="F1882" s="12">
        <v>0</v>
      </c>
      <c r="G1882" s="13">
        <v>0</v>
      </c>
      <c r="H1882" s="12">
        <v>0.21</v>
      </c>
      <c r="I1882" s="13">
        <v>0</v>
      </c>
      <c r="J1882" s="14">
        <v>0</v>
      </c>
      <c r="K1882" s="16">
        <v>0.06</v>
      </c>
    </row>
    <row r="1883" spans="1:11" ht="14.15" customHeight="1" x14ac:dyDescent="0.3">
      <c r="A1883" s="48">
        <v>748</v>
      </c>
      <c r="B1883" s="48" t="s">
        <v>161</v>
      </c>
      <c r="C1883" s="48" t="s">
        <v>112</v>
      </c>
      <c r="D1883" s="11">
        <v>1986</v>
      </c>
      <c r="E1883" s="12">
        <v>0.31</v>
      </c>
      <c r="F1883" s="12">
        <v>0</v>
      </c>
      <c r="G1883" s="13">
        <v>0</v>
      </c>
      <c r="H1883" s="12">
        <v>0.22</v>
      </c>
      <c r="I1883" s="13">
        <v>0</v>
      </c>
      <c r="J1883" s="14">
        <v>0</v>
      </c>
      <c r="K1883" s="16">
        <v>0.09</v>
      </c>
    </row>
    <row r="1884" spans="1:11" ht="15" customHeight="1" x14ac:dyDescent="0.3">
      <c r="A1884" s="48">
        <v>748</v>
      </c>
      <c r="B1884" s="48" t="s">
        <v>161</v>
      </c>
      <c r="C1884" s="48" t="s">
        <v>112</v>
      </c>
      <c r="D1884" s="11">
        <v>1987</v>
      </c>
      <c r="E1884" s="12">
        <v>0.39</v>
      </c>
      <c r="F1884" s="12">
        <v>0</v>
      </c>
      <c r="G1884" s="13">
        <v>0</v>
      </c>
      <c r="H1884" s="12">
        <v>0.27</v>
      </c>
      <c r="I1884" s="13">
        <v>0</v>
      </c>
      <c r="J1884" s="14">
        <v>0</v>
      </c>
      <c r="K1884" s="16">
        <v>0.12</v>
      </c>
    </row>
    <row r="1885" spans="1:11" ht="14.15" customHeight="1" x14ac:dyDescent="0.3">
      <c r="A1885" s="48">
        <v>748</v>
      </c>
      <c r="B1885" s="48" t="s">
        <v>161</v>
      </c>
      <c r="C1885" s="48" t="s">
        <v>112</v>
      </c>
      <c r="D1885" s="11">
        <v>1988</v>
      </c>
      <c r="E1885" s="12">
        <v>0.13</v>
      </c>
      <c r="F1885" s="12">
        <v>0</v>
      </c>
      <c r="G1885" s="13">
        <v>0</v>
      </c>
      <c r="H1885" s="12">
        <v>0</v>
      </c>
      <c r="I1885" s="13">
        <v>0</v>
      </c>
      <c r="J1885" s="14">
        <v>0</v>
      </c>
      <c r="K1885" s="16">
        <v>0.13</v>
      </c>
    </row>
    <row r="1886" spans="1:11" ht="15" customHeight="1" x14ac:dyDescent="0.3">
      <c r="A1886" s="48">
        <v>748</v>
      </c>
      <c r="B1886" s="48" t="s">
        <v>161</v>
      </c>
      <c r="C1886" s="48" t="s">
        <v>112</v>
      </c>
      <c r="D1886" s="11">
        <v>1989</v>
      </c>
      <c r="E1886" s="12">
        <v>0.12</v>
      </c>
      <c r="F1886" s="12">
        <v>0</v>
      </c>
      <c r="G1886" s="13">
        <v>0</v>
      </c>
      <c r="H1886" s="12">
        <v>0</v>
      </c>
      <c r="I1886" s="13">
        <v>0</v>
      </c>
      <c r="J1886" s="14">
        <v>0</v>
      </c>
      <c r="K1886" s="16">
        <v>0.12</v>
      </c>
    </row>
    <row r="1887" spans="1:11" ht="14.15" customHeight="1" x14ac:dyDescent="0.3">
      <c r="A1887" s="48">
        <v>748</v>
      </c>
      <c r="B1887" s="48" t="s">
        <v>161</v>
      </c>
      <c r="C1887" s="48" t="s">
        <v>112</v>
      </c>
      <c r="D1887" s="11">
        <v>1990</v>
      </c>
      <c r="E1887" s="12">
        <v>0.12</v>
      </c>
      <c r="F1887" s="12">
        <v>0</v>
      </c>
      <c r="G1887" s="13">
        <v>0</v>
      </c>
      <c r="H1887" s="12">
        <v>0</v>
      </c>
      <c r="I1887" s="13">
        <v>0</v>
      </c>
      <c r="J1887" s="14">
        <v>0</v>
      </c>
      <c r="K1887" s="16">
        <v>0.12</v>
      </c>
    </row>
    <row r="1888" spans="1:11" ht="15" customHeight="1" x14ac:dyDescent="0.3">
      <c r="A1888" s="48">
        <v>748</v>
      </c>
      <c r="B1888" s="48" t="s">
        <v>161</v>
      </c>
      <c r="C1888" s="48" t="s">
        <v>112</v>
      </c>
      <c r="D1888" s="11">
        <v>1991</v>
      </c>
      <c r="E1888" s="12">
        <v>0.1</v>
      </c>
      <c r="F1888" s="12">
        <v>0</v>
      </c>
      <c r="G1888" s="13">
        <v>0</v>
      </c>
      <c r="H1888" s="12">
        <v>0</v>
      </c>
      <c r="I1888" s="13">
        <v>0</v>
      </c>
      <c r="J1888" s="14">
        <v>0</v>
      </c>
      <c r="K1888" s="16">
        <v>0.1</v>
      </c>
    </row>
    <row r="1889" spans="1:11" ht="14.15" customHeight="1" x14ac:dyDescent="0.3">
      <c r="A1889" s="48">
        <v>748</v>
      </c>
      <c r="B1889" s="48" t="s">
        <v>161</v>
      </c>
      <c r="C1889" s="48" t="s">
        <v>112</v>
      </c>
      <c r="D1889" s="11">
        <v>1992</v>
      </c>
      <c r="E1889" s="12">
        <v>0.09</v>
      </c>
      <c r="F1889" s="12">
        <v>0</v>
      </c>
      <c r="G1889" s="13">
        <v>0</v>
      </c>
      <c r="H1889" s="12">
        <v>0</v>
      </c>
      <c r="I1889" s="13">
        <v>0</v>
      </c>
      <c r="J1889" s="14">
        <v>0</v>
      </c>
      <c r="K1889" s="16">
        <v>0.09</v>
      </c>
    </row>
    <row r="1890" spans="1:11" ht="15" customHeight="1" x14ac:dyDescent="0.3">
      <c r="A1890" s="48">
        <v>748</v>
      </c>
      <c r="B1890" s="48" t="s">
        <v>161</v>
      </c>
      <c r="C1890" s="48" t="s">
        <v>112</v>
      </c>
      <c r="D1890" s="11">
        <v>1993</v>
      </c>
      <c r="E1890" s="12">
        <v>0.08</v>
      </c>
      <c r="F1890" s="12">
        <v>0</v>
      </c>
      <c r="G1890" s="13">
        <v>0</v>
      </c>
      <c r="H1890" s="12">
        <v>0</v>
      </c>
      <c r="I1890" s="13">
        <v>0</v>
      </c>
      <c r="J1890" s="14">
        <v>0</v>
      </c>
      <c r="K1890" s="16">
        <v>0.08</v>
      </c>
    </row>
    <row r="1891" spans="1:11" ht="15" customHeight="1" x14ac:dyDescent="0.3">
      <c r="A1891" s="48">
        <v>748</v>
      </c>
      <c r="B1891" s="48" t="s">
        <v>161</v>
      </c>
      <c r="C1891" s="48" t="s">
        <v>112</v>
      </c>
      <c r="D1891" s="11">
        <v>1994</v>
      </c>
      <c r="E1891" s="12">
        <v>0</v>
      </c>
      <c r="F1891" s="12">
        <v>0</v>
      </c>
      <c r="G1891" s="13">
        <v>0</v>
      </c>
      <c r="H1891" s="12">
        <v>0</v>
      </c>
      <c r="I1891" s="13">
        <v>0</v>
      </c>
      <c r="J1891" s="14">
        <v>0</v>
      </c>
      <c r="K1891" s="16">
        <v>0</v>
      </c>
    </row>
    <row r="1892" spans="1:11" ht="14.15" customHeight="1" x14ac:dyDescent="0.3">
      <c r="A1892" s="48">
        <v>748</v>
      </c>
      <c r="B1892" s="48" t="s">
        <v>161</v>
      </c>
      <c r="C1892" s="48" t="s">
        <v>112</v>
      </c>
      <c r="D1892" s="11">
        <v>1995</v>
      </c>
      <c r="E1892" s="12">
        <v>0.08</v>
      </c>
      <c r="F1892" s="12">
        <v>0</v>
      </c>
      <c r="G1892" s="13">
        <v>0</v>
      </c>
      <c r="H1892" s="12">
        <v>0</v>
      </c>
      <c r="I1892" s="13">
        <v>0</v>
      </c>
      <c r="J1892" s="14">
        <v>0</v>
      </c>
      <c r="K1892" s="16">
        <v>0.08</v>
      </c>
    </row>
    <row r="1893" spans="1:11" ht="15" customHeight="1" x14ac:dyDescent="0.3">
      <c r="A1893" s="48">
        <v>748</v>
      </c>
      <c r="B1893" s="48" t="s">
        <v>161</v>
      </c>
      <c r="C1893" s="48" t="s">
        <v>112</v>
      </c>
      <c r="D1893" s="11">
        <v>1996</v>
      </c>
      <c r="E1893" s="12">
        <v>0.31</v>
      </c>
      <c r="F1893" s="12">
        <v>0</v>
      </c>
      <c r="G1893" s="13">
        <v>0</v>
      </c>
      <c r="H1893" s="12">
        <v>0</v>
      </c>
      <c r="I1893" s="13">
        <v>0</v>
      </c>
      <c r="J1893" s="14">
        <v>0</v>
      </c>
      <c r="K1893" s="16">
        <v>0.31</v>
      </c>
    </row>
    <row r="1894" spans="1:11" ht="14.15" customHeight="1" x14ac:dyDescent="0.3">
      <c r="A1894" s="48">
        <v>748</v>
      </c>
      <c r="B1894" s="48" t="s">
        <v>161</v>
      </c>
      <c r="C1894" s="48" t="s">
        <v>112</v>
      </c>
      <c r="D1894" s="11">
        <v>1997</v>
      </c>
      <c r="E1894" s="12">
        <v>1.02</v>
      </c>
      <c r="F1894" s="12">
        <v>0</v>
      </c>
      <c r="G1894" s="13">
        <v>0</v>
      </c>
      <c r="H1894" s="12">
        <v>0</v>
      </c>
      <c r="I1894" s="13">
        <v>0</v>
      </c>
      <c r="J1894" s="14">
        <v>0</v>
      </c>
      <c r="K1894" s="16">
        <v>1.02</v>
      </c>
    </row>
    <row r="1895" spans="1:11" ht="15" customHeight="1" x14ac:dyDescent="0.3">
      <c r="A1895" s="48">
        <v>748</v>
      </c>
      <c r="B1895" s="48" t="s">
        <v>161</v>
      </c>
      <c r="C1895" s="48" t="s">
        <v>112</v>
      </c>
      <c r="D1895" s="11">
        <v>1998</v>
      </c>
      <c r="E1895" s="12">
        <v>5.03</v>
      </c>
      <c r="F1895" s="12">
        <v>0</v>
      </c>
      <c r="G1895" s="13">
        <v>0</v>
      </c>
      <c r="H1895" s="12">
        <v>0</v>
      </c>
      <c r="I1895" s="13">
        <v>0</v>
      </c>
      <c r="J1895" s="14">
        <v>0</v>
      </c>
      <c r="K1895" s="16">
        <v>5.03</v>
      </c>
    </row>
    <row r="1896" spans="1:11" ht="14.15" customHeight="1" x14ac:dyDescent="0.3">
      <c r="A1896" s="48">
        <v>748</v>
      </c>
      <c r="B1896" s="48" t="s">
        <v>161</v>
      </c>
      <c r="C1896" s="48" t="s">
        <v>112</v>
      </c>
      <c r="D1896" s="11">
        <v>1999</v>
      </c>
      <c r="E1896" s="12">
        <v>7.11</v>
      </c>
      <c r="F1896" s="12">
        <v>0</v>
      </c>
      <c r="G1896" s="13">
        <v>0</v>
      </c>
      <c r="H1896" s="12">
        <v>0</v>
      </c>
      <c r="I1896" s="13">
        <v>0</v>
      </c>
      <c r="J1896" s="14">
        <v>0</v>
      </c>
      <c r="K1896" s="16">
        <v>7.11</v>
      </c>
    </row>
    <row r="1897" spans="1:11" ht="15" customHeight="1" x14ac:dyDescent="0.3">
      <c r="A1897" s="48">
        <v>748</v>
      </c>
      <c r="B1897" s="48" t="s">
        <v>161</v>
      </c>
      <c r="C1897" s="48" t="s">
        <v>112</v>
      </c>
      <c r="D1897" s="11">
        <v>2000</v>
      </c>
      <c r="E1897" s="12">
        <v>10.88</v>
      </c>
      <c r="F1897" s="12">
        <v>0</v>
      </c>
      <c r="G1897" s="13">
        <v>0</v>
      </c>
      <c r="H1897" s="12">
        <v>0</v>
      </c>
      <c r="I1897" s="13">
        <v>0</v>
      </c>
      <c r="J1897" s="14">
        <v>0</v>
      </c>
      <c r="K1897" s="16">
        <v>10.88</v>
      </c>
    </row>
    <row r="1898" spans="1:11" ht="15" customHeight="1" x14ac:dyDescent="0.3">
      <c r="A1898" s="48">
        <v>748</v>
      </c>
      <c r="B1898" s="48" t="s">
        <v>161</v>
      </c>
      <c r="C1898" s="48" t="s">
        <v>112</v>
      </c>
      <c r="D1898" s="11">
        <v>2001</v>
      </c>
      <c r="E1898" s="12">
        <v>7.55</v>
      </c>
      <c r="F1898" s="12">
        <v>0</v>
      </c>
      <c r="G1898" s="13">
        <v>0</v>
      </c>
      <c r="H1898" s="12">
        <v>0</v>
      </c>
      <c r="I1898" s="13">
        <v>0</v>
      </c>
      <c r="J1898" s="14">
        <v>0</v>
      </c>
      <c r="K1898" s="16">
        <v>7.55</v>
      </c>
    </row>
    <row r="1899" spans="1:11" ht="14.15" customHeight="1" x14ac:dyDescent="0.3">
      <c r="A1899" s="48">
        <v>748</v>
      </c>
      <c r="B1899" s="48" t="s">
        <v>161</v>
      </c>
      <c r="C1899" s="48" t="s">
        <v>112</v>
      </c>
      <c r="D1899" s="11">
        <v>2002</v>
      </c>
      <c r="E1899" s="12">
        <v>4.71</v>
      </c>
      <c r="F1899" s="12">
        <v>0</v>
      </c>
      <c r="G1899" s="13">
        <v>0</v>
      </c>
      <c r="H1899" s="12">
        <v>0</v>
      </c>
      <c r="I1899" s="13">
        <v>0</v>
      </c>
      <c r="J1899" s="14">
        <v>0</v>
      </c>
      <c r="K1899" s="16">
        <v>4.71</v>
      </c>
    </row>
    <row r="1900" spans="1:11" ht="15" customHeight="1" x14ac:dyDescent="0.3">
      <c r="A1900" s="48">
        <v>748</v>
      </c>
      <c r="B1900" s="48" t="s">
        <v>161</v>
      </c>
      <c r="C1900" s="48" t="s">
        <v>112</v>
      </c>
      <c r="D1900" s="11">
        <v>2003</v>
      </c>
      <c r="E1900" s="12">
        <v>3.03</v>
      </c>
      <c r="F1900" s="12">
        <v>0</v>
      </c>
      <c r="G1900" s="13">
        <v>0</v>
      </c>
      <c r="H1900" s="12">
        <v>0</v>
      </c>
      <c r="I1900" s="13">
        <v>0</v>
      </c>
      <c r="J1900" s="14">
        <v>0.44</v>
      </c>
      <c r="K1900" s="16">
        <v>2.59</v>
      </c>
    </row>
    <row r="1901" spans="1:11" ht="14.15" customHeight="1" x14ac:dyDescent="0.3">
      <c r="A1901" s="48">
        <v>748</v>
      </c>
      <c r="B1901" s="48" t="s">
        <v>161</v>
      </c>
      <c r="C1901" s="48" t="s">
        <v>112</v>
      </c>
      <c r="D1901" s="11">
        <v>2004</v>
      </c>
      <c r="E1901" s="12">
        <v>6.06</v>
      </c>
      <c r="F1901" s="12">
        <v>0</v>
      </c>
      <c r="G1901" s="13">
        <v>0</v>
      </c>
      <c r="H1901" s="12">
        <v>0.11</v>
      </c>
      <c r="I1901" s="13">
        <v>0</v>
      </c>
      <c r="J1901" s="14">
        <v>0.91</v>
      </c>
      <c r="K1901" s="16">
        <v>5.04</v>
      </c>
    </row>
    <row r="1902" spans="1:11" ht="15" customHeight="1" x14ac:dyDescent="0.3">
      <c r="A1902" s="48">
        <v>748</v>
      </c>
      <c r="B1902" s="48" t="s">
        <v>161</v>
      </c>
      <c r="C1902" s="48" t="s">
        <v>112</v>
      </c>
      <c r="D1902" s="11">
        <v>2005</v>
      </c>
      <c r="E1902" s="12">
        <v>7.93</v>
      </c>
      <c r="F1902" s="12">
        <v>0</v>
      </c>
      <c r="G1902" s="13">
        <v>0</v>
      </c>
      <c r="H1902" s="12">
        <v>0.18</v>
      </c>
      <c r="I1902" s="13">
        <v>0</v>
      </c>
      <c r="J1902" s="14">
        <v>0.9</v>
      </c>
      <c r="K1902" s="16">
        <v>6.85</v>
      </c>
    </row>
    <row r="1903" spans="1:11" ht="14.15" customHeight="1" x14ac:dyDescent="0.3">
      <c r="A1903" s="48">
        <v>748</v>
      </c>
      <c r="B1903" s="48" t="s">
        <v>161</v>
      </c>
      <c r="C1903" s="48" t="s">
        <v>112</v>
      </c>
      <c r="D1903" s="11">
        <v>2006</v>
      </c>
      <c r="E1903" s="12">
        <v>7.29</v>
      </c>
      <c r="F1903" s="12">
        <v>0</v>
      </c>
      <c r="G1903" s="13">
        <v>0</v>
      </c>
      <c r="H1903" s="12">
        <v>0.56999999999999995</v>
      </c>
      <c r="I1903" s="13">
        <v>0</v>
      </c>
      <c r="J1903" s="14">
        <v>0.83</v>
      </c>
      <c r="K1903" s="16">
        <v>5.89</v>
      </c>
    </row>
    <row r="1904" spans="1:11" ht="15" customHeight="1" x14ac:dyDescent="0.3">
      <c r="A1904" s="48">
        <v>748</v>
      </c>
      <c r="B1904" s="48" t="s">
        <v>161</v>
      </c>
      <c r="C1904" s="48" t="s">
        <v>112</v>
      </c>
      <c r="D1904" s="11">
        <v>2007</v>
      </c>
      <c r="E1904" s="12">
        <v>7.37</v>
      </c>
      <c r="F1904" s="12">
        <v>0</v>
      </c>
      <c r="G1904" s="13">
        <v>0</v>
      </c>
      <c r="H1904" s="12">
        <v>0.22</v>
      </c>
      <c r="I1904" s="13">
        <v>0</v>
      </c>
      <c r="J1904" s="14">
        <v>0.72</v>
      </c>
      <c r="K1904" s="16">
        <v>6.43</v>
      </c>
    </row>
    <row r="1905" spans="1:11" ht="14.15" customHeight="1" x14ac:dyDescent="0.3">
      <c r="A1905" s="48">
        <v>748</v>
      </c>
      <c r="B1905" s="48" t="s">
        <v>161</v>
      </c>
      <c r="C1905" s="48" t="s">
        <v>112</v>
      </c>
      <c r="D1905" s="11">
        <v>2008</v>
      </c>
      <c r="E1905" s="12">
        <v>24.47</v>
      </c>
      <c r="F1905" s="12">
        <v>0</v>
      </c>
      <c r="G1905" s="13">
        <v>0</v>
      </c>
      <c r="H1905" s="12">
        <v>3.23</v>
      </c>
      <c r="I1905" s="13">
        <v>0</v>
      </c>
      <c r="J1905" s="14">
        <v>4.93</v>
      </c>
      <c r="K1905" s="16">
        <v>16.309999999999999</v>
      </c>
    </row>
    <row r="1906" spans="1:11" ht="15" customHeight="1" x14ac:dyDescent="0.3">
      <c r="A1906" s="48">
        <v>748</v>
      </c>
      <c r="B1906" s="48" t="s">
        <v>161</v>
      </c>
      <c r="C1906" s="48" t="s">
        <v>112</v>
      </c>
      <c r="D1906" s="11">
        <v>2009</v>
      </c>
      <c r="E1906" s="12">
        <v>43.52</v>
      </c>
      <c r="F1906" s="12">
        <v>0</v>
      </c>
      <c r="G1906" s="13">
        <v>0</v>
      </c>
      <c r="H1906" s="12">
        <v>2.98</v>
      </c>
      <c r="I1906" s="13">
        <v>0</v>
      </c>
      <c r="J1906" s="14">
        <v>7.17</v>
      </c>
      <c r="K1906" s="16">
        <v>33.369999999999997</v>
      </c>
    </row>
    <row r="1907" spans="1:11" ht="15" customHeight="1" x14ac:dyDescent="0.3">
      <c r="A1907" s="48">
        <v>748</v>
      </c>
      <c r="B1907" s="48" t="s">
        <v>161</v>
      </c>
      <c r="C1907" s="48" t="s">
        <v>112</v>
      </c>
      <c r="D1907" s="11">
        <v>2010</v>
      </c>
      <c r="E1907" s="12">
        <v>29.38</v>
      </c>
      <c r="F1907" s="12">
        <v>0</v>
      </c>
      <c r="G1907" s="13">
        <v>0</v>
      </c>
      <c r="H1907" s="12">
        <v>2.63</v>
      </c>
      <c r="I1907" s="13">
        <v>0</v>
      </c>
      <c r="J1907" s="14">
        <v>0.68</v>
      </c>
      <c r="K1907" s="16">
        <v>26.07</v>
      </c>
    </row>
    <row r="1908" spans="1:11" ht="14.15" customHeight="1" x14ac:dyDescent="0.3">
      <c r="A1908" s="48">
        <v>748</v>
      </c>
      <c r="B1908" s="48" t="s">
        <v>161</v>
      </c>
      <c r="C1908" s="48" t="s">
        <v>112</v>
      </c>
      <c r="D1908" s="11">
        <v>2011</v>
      </c>
      <c r="E1908" s="12">
        <v>62.35</v>
      </c>
      <c r="F1908" s="12">
        <v>0</v>
      </c>
      <c r="G1908" s="13">
        <v>0</v>
      </c>
      <c r="H1908" s="12">
        <v>2.86</v>
      </c>
      <c r="I1908" s="13">
        <v>0</v>
      </c>
      <c r="J1908" s="14">
        <v>0.56999999999999995</v>
      </c>
      <c r="K1908" s="16">
        <v>58.92</v>
      </c>
    </row>
    <row r="1909" spans="1:11" ht="15" customHeight="1" x14ac:dyDescent="0.3">
      <c r="A1909" s="48">
        <v>748</v>
      </c>
      <c r="B1909" s="48" t="s">
        <v>161</v>
      </c>
      <c r="C1909" s="48" t="s">
        <v>112</v>
      </c>
      <c r="D1909" s="11">
        <v>2012</v>
      </c>
      <c r="E1909" s="12">
        <v>39.25</v>
      </c>
      <c r="F1909" s="12">
        <v>0</v>
      </c>
      <c r="G1909" s="13">
        <v>0</v>
      </c>
      <c r="H1909" s="12">
        <v>0.01</v>
      </c>
      <c r="I1909" s="13">
        <v>0</v>
      </c>
      <c r="J1909" s="14">
        <v>0.67</v>
      </c>
      <c r="K1909" s="16">
        <v>38.57</v>
      </c>
    </row>
    <row r="1910" spans="1:11" ht="14.15" customHeight="1" x14ac:dyDescent="0.3">
      <c r="A1910" s="48">
        <v>748</v>
      </c>
      <c r="B1910" s="48" t="s">
        <v>161</v>
      </c>
      <c r="C1910" s="48" t="s">
        <v>112</v>
      </c>
      <c r="D1910" s="11">
        <v>2013</v>
      </c>
      <c r="E1910" s="12">
        <v>42.89</v>
      </c>
      <c r="F1910" s="12">
        <v>0</v>
      </c>
      <c r="G1910" s="13">
        <v>0</v>
      </c>
      <c r="H1910" s="12">
        <v>0.02</v>
      </c>
      <c r="I1910" s="13">
        <v>0</v>
      </c>
      <c r="J1910" s="14">
        <v>0.65</v>
      </c>
      <c r="K1910" s="16">
        <v>42.22</v>
      </c>
    </row>
    <row r="1911" spans="1:11" ht="15" customHeight="1" x14ac:dyDescent="0.3">
      <c r="A1911" s="48">
        <v>748</v>
      </c>
      <c r="B1911" s="48" t="s">
        <v>161</v>
      </c>
      <c r="C1911" s="48" t="s">
        <v>112</v>
      </c>
      <c r="D1911" s="11">
        <v>2014</v>
      </c>
      <c r="E1911" s="12">
        <v>57.34</v>
      </c>
      <c r="F1911" s="12">
        <v>0</v>
      </c>
      <c r="G1911" s="13">
        <v>0</v>
      </c>
      <c r="H1911" s="12">
        <v>5.27</v>
      </c>
      <c r="I1911" s="13">
        <v>0</v>
      </c>
      <c r="J1911" s="14">
        <v>0.61</v>
      </c>
      <c r="K1911" s="16">
        <v>51.46</v>
      </c>
    </row>
    <row r="1912" spans="1:11" ht="14.15" customHeight="1" x14ac:dyDescent="0.3">
      <c r="A1912" s="48">
        <v>748</v>
      </c>
      <c r="B1912" s="48" t="s">
        <v>161</v>
      </c>
      <c r="C1912" s="48" t="s">
        <v>112</v>
      </c>
      <c r="D1912" s="11">
        <v>2015</v>
      </c>
      <c r="E1912" s="12">
        <v>44.35</v>
      </c>
      <c r="F1912" s="12">
        <v>0</v>
      </c>
      <c r="G1912" s="13">
        <v>0</v>
      </c>
      <c r="H1912" s="12">
        <v>6.24</v>
      </c>
      <c r="I1912" s="13">
        <v>0</v>
      </c>
      <c r="J1912" s="14">
        <v>1.07</v>
      </c>
      <c r="K1912" s="16">
        <v>37.04</v>
      </c>
    </row>
    <row r="1913" spans="1:11" ht="15" customHeight="1" x14ac:dyDescent="0.3">
      <c r="A1913" s="48">
        <v>748</v>
      </c>
      <c r="B1913" s="48" t="s">
        <v>161</v>
      </c>
      <c r="C1913" s="48" t="s">
        <v>112</v>
      </c>
      <c r="D1913" s="11">
        <v>2016</v>
      </c>
      <c r="E1913" s="12">
        <v>79.23</v>
      </c>
      <c r="F1913" s="12">
        <v>0</v>
      </c>
      <c r="G1913" s="13">
        <v>0</v>
      </c>
      <c r="H1913" s="12">
        <v>6.81</v>
      </c>
      <c r="I1913" s="13">
        <v>0</v>
      </c>
      <c r="J1913" s="14">
        <v>20.260000000000002</v>
      </c>
      <c r="K1913" s="16">
        <v>52.16</v>
      </c>
    </row>
    <row r="1914" spans="1:11" ht="13.5" customHeight="1" x14ac:dyDescent="0.3">
      <c r="A1914" s="48">
        <v>748</v>
      </c>
      <c r="B1914" s="48" t="s">
        <v>161</v>
      </c>
      <c r="C1914" s="48" t="s">
        <v>112</v>
      </c>
      <c r="D1914" s="11">
        <v>2017</v>
      </c>
      <c r="E1914" s="12">
        <v>73.55</v>
      </c>
      <c r="F1914" s="12">
        <v>0</v>
      </c>
      <c r="G1914" s="13">
        <v>0</v>
      </c>
      <c r="H1914" s="12">
        <v>5.76</v>
      </c>
      <c r="I1914" s="13">
        <v>0</v>
      </c>
      <c r="J1914" s="14">
        <v>1.28</v>
      </c>
      <c r="K1914" s="16">
        <v>66.510000000000005</v>
      </c>
    </row>
    <row r="1915" spans="1:11" ht="13.5" customHeight="1" x14ac:dyDescent="0.3">
      <c r="A1915" s="48">
        <v>748</v>
      </c>
      <c r="B1915" s="48" t="s">
        <v>161</v>
      </c>
      <c r="C1915" s="48" t="s">
        <v>112</v>
      </c>
      <c r="D1915" s="11">
        <v>2018</v>
      </c>
      <c r="E1915" s="12">
        <v>170.66</v>
      </c>
      <c r="F1915" s="12">
        <v>0</v>
      </c>
      <c r="G1915" s="13">
        <v>0</v>
      </c>
      <c r="H1915" s="12">
        <v>11.43</v>
      </c>
      <c r="I1915" s="13">
        <v>0</v>
      </c>
      <c r="J1915" s="14">
        <v>46.36</v>
      </c>
      <c r="K1915" s="16">
        <v>112.87</v>
      </c>
    </row>
    <row r="1916" spans="1:11" ht="14.15" customHeight="1" x14ac:dyDescent="0.3">
      <c r="A1916" s="48">
        <v>748</v>
      </c>
      <c r="B1916" s="48" t="s">
        <v>161</v>
      </c>
      <c r="C1916" s="48" t="s">
        <v>112</v>
      </c>
      <c r="D1916" s="11">
        <v>2019</v>
      </c>
      <c r="E1916" s="12">
        <v>319.75</v>
      </c>
      <c r="F1916" s="12">
        <v>0</v>
      </c>
      <c r="G1916" s="21">
        <v>-29.84</v>
      </c>
      <c r="H1916" s="12">
        <v>41.45</v>
      </c>
      <c r="I1916" s="21">
        <v>-0.11</v>
      </c>
      <c r="J1916" s="14">
        <v>14.57</v>
      </c>
      <c r="K1916" s="16">
        <v>234</v>
      </c>
    </row>
    <row r="1917" spans="1:11" ht="15" customHeight="1" x14ac:dyDescent="0.3">
      <c r="A1917" s="48">
        <v>748</v>
      </c>
      <c r="B1917" s="48" t="s">
        <v>161</v>
      </c>
      <c r="C1917" s="48" t="s">
        <v>112</v>
      </c>
      <c r="D1917" s="11">
        <v>2020</v>
      </c>
      <c r="E1917" s="12">
        <v>358.35</v>
      </c>
      <c r="F1917" s="12">
        <v>0</v>
      </c>
      <c r="G1917" s="21">
        <v>-82.42</v>
      </c>
      <c r="H1917" s="12">
        <v>23.49</v>
      </c>
      <c r="I1917" s="13">
        <v>0.2</v>
      </c>
      <c r="J1917" s="14">
        <v>5.99</v>
      </c>
      <c r="K1917" s="16">
        <v>246.25</v>
      </c>
    </row>
    <row r="1918" spans="1:11" ht="15" customHeight="1" x14ac:dyDescent="0.3">
      <c r="A1918" s="48">
        <v>748</v>
      </c>
      <c r="B1918" s="48" t="s">
        <v>161</v>
      </c>
      <c r="C1918" s="48" t="s">
        <v>112</v>
      </c>
      <c r="D1918" s="11">
        <v>2021</v>
      </c>
      <c r="E1918" s="12">
        <v>994.95</v>
      </c>
      <c r="F1918" s="12">
        <v>0</v>
      </c>
      <c r="G1918" s="21">
        <v>-166.86</v>
      </c>
      <c r="H1918" s="12">
        <v>390.1</v>
      </c>
      <c r="I1918" s="21">
        <v>-1.8</v>
      </c>
      <c r="J1918" s="14">
        <v>7.32</v>
      </c>
      <c r="K1918" s="16">
        <v>432.47</v>
      </c>
    </row>
    <row r="1919" spans="1:11" ht="14.15" customHeight="1" x14ac:dyDescent="0.3">
      <c r="A1919" s="48">
        <v>748</v>
      </c>
      <c r="B1919" s="48" t="s">
        <v>161</v>
      </c>
      <c r="C1919" s="48" t="s">
        <v>112</v>
      </c>
      <c r="D1919" s="11">
        <v>2022</v>
      </c>
      <c r="E1919" s="17">
        <v>2389.98</v>
      </c>
      <c r="F1919" s="12">
        <v>0</v>
      </c>
      <c r="G1919" s="21">
        <v>-120.18</v>
      </c>
      <c r="H1919" s="12">
        <v>999.46</v>
      </c>
      <c r="I1919" s="13">
        <v>0.05</v>
      </c>
      <c r="J1919" s="14">
        <v>5.03</v>
      </c>
      <c r="K1919" s="18">
        <v>1265.26</v>
      </c>
    </row>
    <row r="1920" spans="1:11" ht="15" customHeight="1" x14ac:dyDescent="0.3">
      <c r="A1920" s="48">
        <v>748</v>
      </c>
      <c r="B1920" s="48" t="s">
        <v>161</v>
      </c>
      <c r="C1920" s="48" t="s">
        <v>112</v>
      </c>
      <c r="D1920" s="11">
        <v>2023</v>
      </c>
      <c r="E1920" s="17">
        <v>4394.78</v>
      </c>
      <c r="F1920" s="12">
        <v>5.37</v>
      </c>
      <c r="G1920" s="21">
        <v>-187.65</v>
      </c>
      <c r="H1920" s="17">
        <v>1480.57</v>
      </c>
      <c r="I1920" s="13">
        <v>7.0000000000000007E-2</v>
      </c>
      <c r="J1920" s="14">
        <v>5.27</v>
      </c>
      <c r="K1920" s="18">
        <v>2726.59</v>
      </c>
    </row>
    <row r="1921" spans="1:11" ht="14.15" customHeight="1" x14ac:dyDescent="0.3">
      <c r="A1921" s="48">
        <v>748</v>
      </c>
      <c r="B1921" s="48" t="s">
        <v>161</v>
      </c>
      <c r="C1921" s="48" t="s">
        <v>112</v>
      </c>
      <c r="D1921" s="11">
        <v>2024</v>
      </c>
      <c r="E1921" s="17">
        <v>24441.56</v>
      </c>
      <c r="F1921" s="12">
        <v>0</v>
      </c>
      <c r="G1921" s="20">
        <v>-1774.02</v>
      </c>
      <c r="H1921" s="17">
        <v>14816.79</v>
      </c>
      <c r="I1921" s="21">
        <v>-11.25</v>
      </c>
      <c r="J1921" s="14">
        <v>10.62</v>
      </c>
      <c r="K1921" s="18">
        <v>7851.38</v>
      </c>
    </row>
    <row r="1922" spans="1:11" ht="14.15" customHeight="1" x14ac:dyDescent="0.3">
      <c r="A1922" s="48">
        <v>748</v>
      </c>
      <c r="B1922" s="48" t="s">
        <v>161</v>
      </c>
      <c r="C1922" s="48" t="s">
        <v>112</v>
      </c>
      <c r="D1922" s="11">
        <v>2025</v>
      </c>
      <c r="E1922" s="17">
        <v>2428088.63</v>
      </c>
      <c r="F1922" s="12">
        <v>792.38</v>
      </c>
      <c r="G1922" s="20">
        <v>-2613.7800000000002</v>
      </c>
      <c r="H1922" s="17">
        <v>2338003.31</v>
      </c>
      <c r="I1922" s="49">
        <v>62042.38</v>
      </c>
      <c r="J1922" s="14">
        <v>11.79</v>
      </c>
      <c r="K1922" s="18">
        <v>26209.75</v>
      </c>
    </row>
    <row r="1923" spans="1:11" ht="15" customHeight="1" x14ac:dyDescent="0.3">
      <c r="A1923" s="48">
        <v>750</v>
      </c>
      <c r="B1923" s="48" t="s">
        <v>162</v>
      </c>
      <c r="C1923" s="48" t="s">
        <v>112</v>
      </c>
      <c r="D1923" s="11">
        <v>1983</v>
      </c>
      <c r="E1923" s="12">
        <v>2.71</v>
      </c>
      <c r="F1923" s="12">
        <v>0</v>
      </c>
      <c r="G1923" s="13">
        <v>0</v>
      </c>
      <c r="H1923" s="12">
        <v>2.71</v>
      </c>
      <c r="I1923" s="13">
        <v>0</v>
      </c>
      <c r="J1923" s="14">
        <v>0</v>
      </c>
      <c r="K1923" s="16">
        <v>0</v>
      </c>
    </row>
    <row r="1924" spans="1:11" ht="15" customHeight="1" x14ac:dyDescent="0.3">
      <c r="A1924" s="48">
        <v>750</v>
      </c>
      <c r="B1924" s="48" t="s">
        <v>162</v>
      </c>
      <c r="C1924" s="48" t="s">
        <v>112</v>
      </c>
      <c r="D1924" s="11">
        <v>1984</v>
      </c>
      <c r="E1924" s="12">
        <v>11.62</v>
      </c>
      <c r="F1924" s="12">
        <v>0</v>
      </c>
      <c r="G1924" s="13">
        <v>0</v>
      </c>
      <c r="H1924" s="12">
        <v>11.62</v>
      </c>
      <c r="I1924" s="13">
        <v>0</v>
      </c>
      <c r="J1924" s="14">
        <v>0</v>
      </c>
      <c r="K1924" s="16">
        <v>0</v>
      </c>
    </row>
    <row r="1925" spans="1:11" ht="15" customHeight="1" x14ac:dyDescent="0.3">
      <c r="A1925" s="48">
        <v>750</v>
      </c>
      <c r="B1925" s="48" t="s">
        <v>162</v>
      </c>
      <c r="C1925" s="48" t="s">
        <v>112</v>
      </c>
      <c r="D1925" s="11">
        <v>1985</v>
      </c>
      <c r="E1925" s="12">
        <v>16.149999999999999</v>
      </c>
      <c r="F1925" s="12">
        <v>0</v>
      </c>
      <c r="G1925" s="13">
        <v>0</v>
      </c>
      <c r="H1925" s="12">
        <v>12.52</v>
      </c>
      <c r="I1925" s="13">
        <v>0</v>
      </c>
      <c r="J1925" s="14">
        <v>0</v>
      </c>
      <c r="K1925" s="16">
        <v>3.63</v>
      </c>
    </row>
    <row r="1926" spans="1:11" ht="14.15" customHeight="1" x14ac:dyDescent="0.3">
      <c r="A1926" s="48">
        <v>750</v>
      </c>
      <c r="B1926" s="48" t="s">
        <v>162</v>
      </c>
      <c r="C1926" s="48" t="s">
        <v>112</v>
      </c>
      <c r="D1926" s="11">
        <v>1986</v>
      </c>
      <c r="E1926" s="12">
        <v>18.03</v>
      </c>
      <c r="F1926" s="12">
        <v>0</v>
      </c>
      <c r="G1926" s="13">
        <v>0</v>
      </c>
      <c r="H1926" s="12">
        <v>12.9</v>
      </c>
      <c r="I1926" s="13">
        <v>0</v>
      </c>
      <c r="J1926" s="14">
        <v>0</v>
      </c>
      <c r="K1926" s="16">
        <v>5.13</v>
      </c>
    </row>
    <row r="1927" spans="1:11" ht="15" customHeight="1" x14ac:dyDescent="0.3">
      <c r="A1927" s="48">
        <v>750</v>
      </c>
      <c r="B1927" s="48" t="s">
        <v>162</v>
      </c>
      <c r="C1927" s="48" t="s">
        <v>112</v>
      </c>
      <c r="D1927" s="11">
        <v>1987</v>
      </c>
      <c r="E1927" s="12">
        <v>22.81</v>
      </c>
      <c r="F1927" s="12">
        <v>0</v>
      </c>
      <c r="G1927" s="13">
        <v>0</v>
      </c>
      <c r="H1927" s="12">
        <v>15.75</v>
      </c>
      <c r="I1927" s="13">
        <v>0</v>
      </c>
      <c r="J1927" s="14">
        <v>0</v>
      </c>
      <c r="K1927" s="16">
        <v>7.06</v>
      </c>
    </row>
    <row r="1928" spans="1:11" ht="14.15" customHeight="1" x14ac:dyDescent="0.3">
      <c r="A1928" s="48">
        <v>750</v>
      </c>
      <c r="B1928" s="48" t="s">
        <v>162</v>
      </c>
      <c r="C1928" s="48" t="s">
        <v>112</v>
      </c>
      <c r="D1928" s="11">
        <v>1988</v>
      </c>
      <c r="E1928" s="12">
        <v>7.51</v>
      </c>
      <c r="F1928" s="12">
        <v>0</v>
      </c>
      <c r="G1928" s="13">
        <v>0</v>
      </c>
      <c r="H1928" s="12">
        <v>0</v>
      </c>
      <c r="I1928" s="13">
        <v>0</v>
      </c>
      <c r="J1928" s="14">
        <v>0</v>
      </c>
      <c r="K1928" s="16">
        <v>7.51</v>
      </c>
    </row>
    <row r="1929" spans="1:11" ht="15" customHeight="1" x14ac:dyDescent="0.3">
      <c r="A1929" s="48">
        <v>750</v>
      </c>
      <c r="B1929" s="48" t="s">
        <v>162</v>
      </c>
      <c r="C1929" s="48" t="s">
        <v>112</v>
      </c>
      <c r="D1929" s="11">
        <v>1989</v>
      </c>
      <c r="E1929" s="12">
        <v>7.34</v>
      </c>
      <c r="F1929" s="12">
        <v>0</v>
      </c>
      <c r="G1929" s="13">
        <v>0</v>
      </c>
      <c r="H1929" s="12">
        <v>0</v>
      </c>
      <c r="I1929" s="13">
        <v>0</v>
      </c>
      <c r="J1929" s="14">
        <v>0</v>
      </c>
      <c r="K1929" s="16">
        <v>7.34</v>
      </c>
    </row>
    <row r="1930" spans="1:11" ht="14.15" customHeight="1" x14ac:dyDescent="0.3">
      <c r="A1930" s="48">
        <v>750</v>
      </c>
      <c r="B1930" s="48" t="s">
        <v>162</v>
      </c>
      <c r="C1930" s="48" t="s">
        <v>112</v>
      </c>
      <c r="D1930" s="11">
        <v>1990</v>
      </c>
      <c r="E1930" s="12">
        <v>7.13</v>
      </c>
      <c r="F1930" s="12">
        <v>0</v>
      </c>
      <c r="G1930" s="13">
        <v>0</v>
      </c>
      <c r="H1930" s="12">
        <v>0</v>
      </c>
      <c r="I1930" s="13">
        <v>0</v>
      </c>
      <c r="J1930" s="14">
        <v>0</v>
      </c>
      <c r="K1930" s="16">
        <v>7.13</v>
      </c>
    </row>
    <row r="1931" spans="1:11" ht="15" customHeight="1" x14ac:dyDescent="0.3">
      <c r="A1931" s="48">
        <v>750</v>
      </c>
      <c r="B1931" s="48" t="s">
        <v>162</v>
      </c>
      <c r="C1931" s="48" t="s">
        <v>112</v>
      </c>
      <c r="D1931" s="11">
        <v>1991</v>
      </c>
      <c r="E1931" s="12">
        <v>6.12</v>
      </c>
      <c r="F1931" s="12">
        <v>0</v>
      </c>
      <c r="G1931" s="13">
        <v>0</v>
      </c>
      <c r="H1931" s="12">
        <v>0</v>
      </c>
      <c r="I1931" s="13">
        <v>0</v>
      </c>
      <c r="J1931" s="14">
        <v>0</v>
      </c>
      <c r="K1931" s="16">
        <v>6.12</v>
      </c>
    </row>
    <row r="1932" spans="1:11" ht="14.15" customHeight="1" x14ac:dyDescent="0.3">
      <c r="A1932" s="48">
        <v>750</v>
      </c>
      <c r="B1932" s="48" t="s">
        <v>162</v>
      </c>
      <c r="C1932" s="48" t="s">
        <v>112</v>
      </c>
      <c r="D1932" s="11">
        <v>1992</v>
      </c>
      <c r="E1932" s="12">
        <v>5.47</v>
      </c>
      <c r="F1932" s="12">
        <v>0</v>
      </c>
      <c r="G1932" s="13">
        <v>0</v>
      </c>
      <c r="H1932" s="12">
        <v>0</v>
      </c>
      <c r="I1932" s="13">
        <v>0</v>
      </c>
      <c r="J1932" s="14">
        <v>0</v>
      </c>
      <c r="K1932" s="16">
        <v>5.47</v>
      </c>
    </row>
    <row r="1933" spans="1:11" ht="15" customHeight="1" x14ac:dyDescent="0.3">
      <c r="A1933" s="48">
        <v>750</v>
      </c>
      <c r="B1933" s="48" t="s">
        <v>162</v>
      </c>
      <c r="C1933" s="48" t="s">
        <v>112</v>
      </c>
      <c r="D1933" s="11">
        <v>1993</v>
      </c>
      <c r="E1933" s="12">
        <v>4.76</v>
      </c>
      <c r="F1933" s="12">
        <v>0</v>
      </c>
      <c r="G1933" s="13">
        <v>0</v>
      </c>
      <c r="H1933" s="12">
        <v>0</v>
      </c>
      <c r="I1933" s="13">
        <v>0</v>
      </c>
      <c r="J1933" s="14">
        <v>0</v>
      </c>
      <c r="K1933" s="16">
        <v>4.76</v>
      </c>
    </row>
    <row r="1934" spans="1:11" ht="15" customHeight="1" x14ac:dyDescent="0.3">
      <c r="A1934" s="48">
        <v>750</v>
      </c>
      <c r="B1934" s="48" t="s">
        <v>162</v>
      </c>
      <c r="C1934" s="48" t="s">
        <v>112</v>
      </c>
      <c r="D1934" s="11">
        <v>1994</v>
      </c>
      <c r="E1934" s="12">
        <v>0</v>
      </c>
      <c r="F1934" s="12">
        <v>0</v>
      </c>
      <c r="G1934" s="13">
        <v>0</v>
      </c>
      <c r="H1934" s="12">
        <v>0</v>
      </c>
      <c r="I1934" s="13">
        <v>0</v>
      </c>
      <c r="J1934" s="14">
        <v>0</v>
      </c>
      <c r="K1934" s="16">
        <v>0</v>
      </c>
    </row>
    <row r="1935" spans="1:11" ht="14.15" customHeight="1" x14ac:dyDescent="0.3">
      <c r="A1935" s="48">
        <v>750</v>
      </c>
      <c r="B1935" s="48" t="s">
        <v>162</v>
      </c>
      <c r="C1935" s="48" t="s">
        <v>112</v>
      </c>
      <c r="D1935" s="11">
        <v>1995</v>
      </c>
      <c r="E1935" s="12">
        <v>4.7699999999999996</v>
      </c>
      <c r="F1935" s="12">
        <v>0</v>
      </c>
      <c r="G1935" s="13">
        <v>0</v>
      </c>
      <c r="H1935" s="12">
        <v>0</v>
      </c>
      <c r="I1935" s="13">
        <v>0</v>
      </c>
      <c r="J1935" s="14">
        <v>0</v>
      </c>
      <c r="K1935" s="16">
        <v>4.7699999999999996</v>
      </c>
    </row>
    <row r="1936" spans="1:11" ht="15" customHeight="1" x14ac:dyDescent="0.3">
      <c r="A1936" s="48">
        <v>750</v>
      </c>
      <c r="B1936" s="48" t="s">
        <v>162</v>
      </c>
      <c r="C1936" s="48" t="s">
        <v>112</v>
      </c>
      <c r="D1936" s="11">
        <v>1996</v>
      </c>
      <c r="E1936" s="12">
        <v>5.84</v>
      </c>
      <c r="F1936" s="12">
        <v>0</v>
      </c>
      <c r="G1936" s="13">
        <v>0</v>
      </c>
      <c r="H1936" s="12">
        <v>0</v>
      </c>
      <c r="I1936" s="13">
        <v>0</v>
      </c>
      <c r="J1936" s="14">
        <v>0</v>
      </c>
      <c r="K1936" s="16">
        <v>5.84</v>
      </c>
    </row>
    <row r="1937" spans="1:11" ht="14.15" customHeight="1" x14ac:dyDescent="0.3">
      <c r="A1937" s="48">
        <v>750</v>
      </c>
      <c r="B1937" s="48" t="s">
        <v>162</v>
      </c>
      <c r="C1937" s="48" t="s">
        <v>112</v>
      </c>
      <c r="D1937" s="11">
        <v>1997</v>
      </c>
      <c r="E1937" s="12">
        <v>6.95</v>
      </c>
      <c r="F1937" s="12">
        <v>0</v>
      </c>
      <c r="G1937" s="13">
        <v>0</v>
      </c>
      <c r="H1937" s="12">
        <v>0</v>
      </c>
      <c r="I1937" s="13">
        <v>0</v>
      </c>
      <c r="J1937" s="14">
        <v>0</v>
      </c>
      <c r="K1937" s="16">
        <v>6.95</v>
      </c>
    </row>
    <row r="1938" spans="1:11" ht="15" customHeight="1" x14ac:dyDescent="0.3">
      <c r="A1938" s="48">
        <v>750</v>
      </c>
      <c r="B1938" s="48" t="s">
        <v>162</v>
      </c>
      <c r="C1938" s="48" t="s">
        <v>112</v>
      </c>
      <c r="D1938" s="11">
        <v>1998</v>
      </c>
      <c r="E1938" s="12">
        <v>32.61</v>
      </c>
      <c r="F1938" s="12">
        <v>0</v>
      </c>
      <c r="G1938" s="13">
        <v>0</v>
      </c>
      <c r="H1938" s="12">
        <v>0</v>
      </c>
      <c r="I1938" s="13">
        <v>0</v>
      </c>
      <c r="J1938" s="14">
        <v>0</v>
      </c>
      <c r="K1938" s="16">
        <v>32.61</v>
      </c>
    </row>
    <row r="1939" spans="1:11" ht="14.15" customHeight="1" x14ac:dyDescent="0.3">
      <c r="A1939" s="48">
        <v>750</v>
      </c>
      <c r="B1939" s="48" t="s">
        <v>162</v>
      </c>
      <c r="C1939" s="48" t="s">
        <v>112</v>
      </c>
      <c r="D1939" s="11">
        <v>1999</v>
      </c>
      <c r="E1939" s="12">
        <v>43.21</v>
      </c>
      <c r="F1939" s="12">
        <v>0</v>
      </c>
      <c r="G1939" s="13">
        <v>0</v>
      </c>
      <c r="H1939" s="12">
        <v>0</v>
      </c>
      <c r="I1939" s="13">
        <v>0</v>
      </c>
      <c r="J1939" s="14">
        <v>0</v>
      </c>
      <c r="K1939" s="16">
        <v>43.21</v>
      </c>
    </row>
    <row r="1940" spans="1:11" ht="15" customHeight="1" x14ac:dyDescent="0.3">
      <c r="A1940" s="48">
        <v>750</v>
      </c>
      <c r="B1940" s="48" t="s">
        <v>162</v>
      </c>
      <c r="C1940" s="48" t="s">
        <v>112</v>
      </c>
      <c r="D1940" s="11">
        <v>2000</v>
      </c>
      <c r="E1940" s="12">
        <v>70.069999999999993</v>
      </c>
      <c r="F1940" s="12">
        <v>0</v>
      </c>
      <c r="G1940" s="13">
        <v>0</v>
      </c>
      <c r="H1940" s="12">
        <v>0</v>
      </c>
      <c r="I1940" s="13">
        <v>0</v>
      </c>
      <c r="J1940" s="14">
        <v>0</v>
      </c>
      <c r="K1940" s="16">
        <v>70.069999999999993</v>
      </c>
    </row>
    <row r="1941" spans="1:11" ht="15" customHeight="1" x14ac:dyDescent="0.3">
      <c r="A1941" s="48">
        <v>750</v>
      </c>
      <c r="B1941" s="48" t="s">
        <v>162</v>
      </c>
      <c r="C1941" s="48" t="s">
        <v>112</v>
      </c>
      <c r="D1941" s="11">
        <v>2001</v>
      </c>
      <c r="E1941" s="12">
        <v>49.24</v>
      </c>
      <c r="F1941" s="12">
        <v>0</v>
      </c>
      <c r="G1941" s="13">
        <v>0</v>
      </c>
      <c r="H1941" s="12">
        <v>0</v>
      </c>
      <c r="I1941" s="13">
        <v>0</v>
      </c>
      <c r="J1941" s="14">
        <v>0</v>
      </c>
      <c r="K1941" s="16">
        <v>49.24</v>
      </c>
    </row>
    <row r="1942" spans="1:11" ht="14.15" customHeight="1" x14ac:dyDescent="0.3">
      <c r="A1942" s="48">
        <v>750</v>
      </c>
      <c r="B1942" s="48" t="s">
        <v>162</v>
      </c>
      <c r="C1942" s="48" t="s">
        <v>112</v>
      </c>
      <c r="D1942" s="11">
        <v>2002</v>
      </c>
      <c r="E1942" s="12">
        <v>30.22</v>
      </c>
      <c r="F1942" s="12">
        <v>0</v>
      </c>
      <c r="G1942" s="13">
        <v>0</v>
      </c>
      <c r="H1942" s="12">
        <v>0</v>
      </c>
      <c r="I1942" s="13">
        <v>0</v>
      </c>
      <c r="J1942" s="14">
        <v>0</v>
      </c>
      <c r="K1942" s="16">
        <v>30.22</v>
      </c>
    </row>
    <row r="1943" spans="1:11" ht="15" customHeight="1" x14ac:dyDescent="0.3">
      <c r="A1943" s="48">
        <v>750</v>
      </c>
      <c r="B1943" s="48" t="s">
        <v>162</v>
      </c>
      <c r="C1943" s="48" t="s">
        <v>112</v>
      </c>
      <c r="D1943" s="11">
        <v>2003</v>
      </c>
      <c r="E1943" s="12">
        <v>24.22</v>
      </c>
      <c r="F1943" s="12">
        <v>0</v>
      </c>
      <c r="G1943" s="13">
        <v>0</v>
      </c>
      <c r="H1943" s="12">
        <v>0</v>
      </c>
      <c r="I1943" s="13">
        <v>0</v>
      </c>
      <c r="J1943" s="14">
        <v>3.47</v>
      </c>
      <c r="K1943" s="16">
        <v>20.75</v>
      </c>
    </row>
    <row r="1944" spans="1:11" ht="14.15" customHeight="1" x14ac:dyDescent="0.3">
      <c r="A1944" s="48">
        <v>750</v>
      </c>
      <c r="B1944" s="48" t="s">
        <v>162</v>
      </c>
      <c r="C1944" s="48" t="s">
        <v>112</v>
      </c>
      <c r="D1944" s="11">
        <v>2004</v>
      </c>
      <c r="E1944" s="12">
        <v>48.53</v>
      </c>
      <c r="F1944" s="12">
        <v>0</v>
      </c>
      <c r="G1944" s="13">
        <v>0</v>
      </c>
      <c r="H1944" s="12">
        <v>0.84</v>
      </c>
      <c r="I1944" s="13">
        <v>0</v>
      </c>
      <c r="J1944" s="14">
        <v>7.29</v>
      </c>
      <c r="K1944" s="16">
        <v>40.4</v>
      </c>
    </row>
    <row r="1945" spans="1:11" ht="15" customHeight="1" x14ac:dyDescent="0.3">
      <c r="A1945" s="48">
        <v>750</v>
      </c>
      <c r="B1945" s="48" t="s">
        <v>162</v>
      </c>
      <c r="C1945" s="48" t="s">
        <v>112</v>
      </c>
      <c r="D1945" s="11">
        <v>2005</v>
      </c>
      <c r="E1945" s="12">
        <v>66.72</v>
      </c>
      <c r="F1945" s="12">
        <v>0</v>
      </c>
      <c r="G1945" s="13">
        <v>0</v>
      </c>
      <c r="H1945" s="12">
        <v>1.55</v>
      </c>
      <c r="I1945" s="13">
        <v>0</v>
      </c>
      <c r="J1945" s="14">
        <v>7.53</v>
      </c>
      <c r="K1945" s="16">
        <v>57.64</v>
      </c>
    </row>
    <row r="1946" spans="1:11" ht="14.15" customHeight="1" x14ac:dyDescent="0.3">
      <c r="A1946" s="48">
        <v>750</v>
      </c>
      <c r="B1946" s="48" t="s">
        <v>162</v>
      </c>
      <c r="C1946" s="48" t="s">
        <v>112</v>
      </c>
      <c r="D1946" s="11">
        <v>2006</v>
      </c>
      <c r="E1946" s="12">
        <v>82.44</v>
      </c>
      <c r="F1946" s="12">
        <v>0</v>
      </c>
      <c r="G1946" s="13">
        <v>0</v>
      </c>
      <c r="H1946" s="12">
        <v>6.48</v>
      </c>
      <c r="I1946" s="13">
        <v>0</v>
      </c>
      <c r="J1946" s="14">
        <v>9.3800000000000008</v>
      </c>
      <c r="K1946" s="16">
        <v>66.58</v>
      </c>
    </row>
    <row r="1947" spans="1:11" ht="15" customHeight="1" x14ac:dyDescent="0.3">
      <c r="A1947" s="48">
        <v>750</v>
      </c>
      <c r="B1947" s="48" t="s">
        <v>162</v>
      </c>
      <c r="C1947" s="48" t="s">
        <v>112</v>
      </c>
      <c r="D1947" s="11">
        <v>2007</v>
      </c>
      <c r="E1947" s="12">
        <v>86.92</v>
      </c>
      <c r="F1947" s="12">
        <v>0</v>
      </c>
      <c r="G1947" s="13">
        <v>0</v>
      </c>
      <c r="H1947" s="12">
        <v>2.97</v>
      </c>
      <c r="I1947" s="13">
        <v>0</v>
      </c>
      <c r="J1947" s="14">
        <v>8.4600000000000009</v>
      </c>
      <c r="K1947" s="16">
        <v>75.489999999999995</v>
      </c>
    </row>
    <row r="1948" spans="1:11" ht="14.15" customHeight="1" x14ac:dyDescent="0.3">
      <c r="A1948" s="48">
        <v>750</v>
      </c>
      <c r="B1948" s="48" t="s">
        <v>162</v>
      </c>
      <c r="C1948" s="48" t="s">
        <v>112</v>
      </c>
      <c r="D1948" s="11">
        <v>2008</v>
      </c>
      <c r="E1948" s="12">
        <v>234.27</v>
      </c>
      <c r="F1948" s="12">
        <v>0</v>
      </c>
      <c r="G1948" s="13">
        <v>0</v>
      </c>
      <c r="H1948" s="12">
        <v>30.89</v>
      </c>
      <c r="I1948" s="13">
        <v>0</v>
      </c>
      <c r="J1948" s="14">
        <v>47.16</v>
      </c>
      <c r="K1948" s="16">
        <v>156.22</v>
      </c>
    </row>
    <row r="1949" spans="1:11" ht="15" customHeight="1" x14ac:dyDescent="0.3">
      <c r="A1949" s="48">
        <v>750</v>
      </c>
      <c r="B1949" s="48" t="s">
        <v>162</v>
      </c>
      <c r="C1949" s="48" t="s">
        <v>112</v>
      </c>
      <c r="D1949" s="11">
        <v>2009</v>
      </c>
      <c r="E1949" s="12">
        <v>456.35</v>
      </c>
      <c r="F1949" s="12">
        <v>0</v>
      </c>
      <c r="G1949" s="13">
        <v>0</v>
      </c>
      <c r="H1949" s="12">
        <v>31.22</v>
      </c>
      <c r="I1949" s="13">
        <v>0</v>
      </c>
      <c r="J1949" s="14">
        <v>75.13</v>
      </c>
      <c r="K1949" s="16">
        <v>350</v>
      </c>
    </row>
    <row r="1950" spans="1:11" ht="15" customHeight="1" x14ac:dyDescent="0.3">
      <c r="A1950" s="48">
        <v>750</v>
      </c>
      <c r="B1950" s="48" t="s">
        <v>162</v>
      </c>
      <c r="C1950" s="48" t="s">
        <v>112</v>
      </c>
      <c r="D1950" s="11">
        <v>2010</v>
      </c>
      <c r="E1950" s="12">
        <v>306.2</v>
      </c>
      <c r="F1950" s="12">
        <v>0</v>
      </c>
      <c r="G1950" s="13">
        <v>0</v>
      </c>
      <c r="H1950" s="12">
        <v>27.42</v>
      </c>
      <c r="I1950" s="13">
        <v>0</v>
      </c>
      <c r="J1950" s="14">
        <v>7.14</v>
      </c>
      <c r="K1950" s="16">
        <v>271.64</v>
      </c>
    </row>
    <row r="1951" spans="1:11" ht="14.15" customHeight="1" x14ac:dyDescent="0.3">
      <c r="A1951" s="48">
        <v>750</v>
      </c>
      <c r="B1951" s="48" t="s">
        <v>162</v>
      </c>
      <c r="C1951" s="48" t="s">
        <v>112</v>
      </c>
      <c r="D1951" s="11">
        <v>2011</v>
      </c>
      <c r="E1951" s="12">
        <v>612.66999999999996</v>
      </c>
      <c r="F1951" s="12">
        <v>0</v>
      </c>
      <c r="G1951" s="13">
        <v>0</v>
      </c>
      <c r="H1951" s="12">
        <v>28.06</v>
      </c>
      <c r="I1951" s="13">
        <v>0</v>
      </c>
      <c r="J1951" s="14">
        <v>5.59</v>
      </c>
      <c r="K1951" s="16">
        <v>579.02</v>
      </c>
    </row>
    <row r="1952" spans="1:11" ht="15" customHeight="1" x14ac:dyDescent="0.3">
      <c r="A1952" s="48">
        <v>750</v>
      </c>
      <c r="B1952" s="48" t="s">
        <v>162</v>
      </c>
      <c r="C1952" s="48" t="s">
        <v>112</v>
      </c>
      <c r="D1952" s="11">
        <v>2012</v>
      </c>
      <c r="E1952" s="12">
        <v>328.14</v>
      </c>
      <c r="F1952" s="12">
        <v>0</v>
      </c>
      <c r="G1952" s="13">
        <v>0</v>
      </c>
      <c r="H1952" s="12">
        <v>7.0000000000000007E-2</v>
      </c>
      <c r="I1952" s="13">
        <v>0</v>
      </c>
      <c r="J1952" s="14">
        <v>5.56</v>
      </c>
      <c r="K1952" s="16">
        <v>322.51</v>
      </c>
    </row>
    <row r="1953" spans="1:11" ht="14.15" customHeight="1" x14ac:dyDescent="0.3">
      <c r="A1953" s="48">
        <v>750</v>
      </c>
      <c r="B1953" s="48" t="s">
        <v>162</v>
      </c>
      <c r="C1953" s="48" t="s">
        <v>112</v>
      </c>
      <c r="D1953" s="11">
        <v>2013</v>
      </c>
      <c r="E1953" s="12">
        <v>367.98</v>
      </c>
      <c r="F1953" s="12">
        <v>0</v>
      </c>
      <c r="G1953" s="13">
        <v>0</v>
      </c>
      <c r="H1953" s="12">
        <v>0.14000000000000001</v>
      </c>
      <c r="I1953" s="13">
        <v>0</v>
      </c>
      <c r="J1953" s="14">
        <v>5.58</v>
      </c>
      <c r="K1953" s="16">
        <v>362.26</v>
      </c>
    </row>
    <row r="1954" spans="1:11" ht="15" customHeight="1" x14ac:dyDescent="0.3">
      <c r="A1954" s="48">
        <v>750</v>
      </c>
      <c r="B1954" s="48" t="s">
        <v>162</v>
      </c>
      <c r="C1954" s="48" t="s">
        <v>112</v>
      </c>
      <c r="D1954" s="11">
        <v>2014</v>
      </c>
      <c r="E1954" s="12">
        <v>505.13</v>
      </c>
      <c r="F1954" s="12">
        <v>0</v>
      </c>
      <c r="G1954" s="13">
        <v>0</v>
      </c>
      <c r="H1954" s="12">
        <v>46.46</v>
      </c>
      <c r="I1954" s="13">
        <v>0</v>
      </c>
      <c r="J1954" s="14">
        <v>5.34</v>
      </c>
      <c r="K1954" s="16">
        <v>453.33</v>
      </c>
    </row>
    <row r="1955" spans="1:11" ht="14.15" customHeight="1" x14ac:dyDescent="0.3">
      <c r="A1955" s="48">
        <v>750</v>
      </c>
      <c r="B1955" s="48" t="s">
        <v>162</v>
      </c>
      <c r="C1955" s="48" t="s">
        <v>112</v>
      </c>
      <c r="D1955" s="11">
        <v>2015</v>
      </c>
      <c r="E1955" s="12">
        <v>399.06</v>
      </c>
      <c r="F1955" s="12">
        <v>0</v>
      </c>
      <c r="G1955" s="13">
        <v>0</v>
      </c>
      <c r="H1955" s="12">
        <v>56.17</v>
      </c>
      <c r="I1955" s="13">
        <v>0</v>
      </c>
      <c r="J1955" s="14">
        <v>9.56</v>
      </c>
      <c r="K1955" s="16">
        <v>333.33</v>
      </c>
    </row>
    <row r="1956" spans="1:11" ht="15" customHeight="1" x14ac:dyDescent="0.3">
      <c r="A1956" s="48">
        <v>750</v>
      </c>
      <c r="B1956" s="48" t="s">
        <v>162</v>
      </c>
      <c r="C1956" s="48" t="s">
        <v>112</v>
      </c>
      <c r="D1956" s="11">
        <v>2016</v>
      </c>
      <c r="E1956" s="12">
        <v>712.67</v>
      </c>
      <c r="F1956" s="12">
        <v>0</v>
      </c>
      <c r="G1956" s="13">
        <v>0</v>
      </c>
      <c r="H1956" s="12">
        <v>61.35</v>
      </c>
      <c r="I1956" s="13">
        <v>0</v>
      </c>
      <c r="J1956" s="14">
        <v>182.22</v>
      </c>
      <c r="K1956" s="16">
        <v>469.1</v>
      </c>
    </row>
    <row r="1957" spans="1:11" ht="13.5" customHeight="1" x14ac:dyDescent="0.3">
      <c r="A1957" s="48">
        <v>750</v>
      </c>
      <c r="B1957" s="48" t="s">
        <v>162</v>
      </c>
      <c r="C1957" s="48" t="s">
        <v>112</v>
      </c>
      <c r="D1957" s="11">
        <v>2017</v>
      </c>
      <c r="E1957" s="12">
        <v>742.46</v>
      </c>
      <c r="F1957" s="12">
        <v>0</v>
      </c>
      <c r="G1957" s="13">
        <v>0</v>
      </c>
      <c r="H1957" s="12">
        <v>58.16</v>
      </c>
      <c r="I1957" s="13">
        <v>0</v>
      </c>
      <c r="J1957" s="14">
        <v>12.92</v>
      </c>
      <c r="K1957" s="16">
        <v>671.38</v>
      </c>
    </row>
    <row r="1958" spans="1:11" ht="13.5" customHeight="1" x14ac:dyDescent="0.3">
      <c r="A1958" s="48">
        <v>750</v>
      </c>
      <c r="B1958" s="48" t="s">
        <v>162</v>
      </c>
      <c r="C1958" s="48" t="s">
        <v>112</v>
      </c>
      <c r="D1958" s="11">
        <v>2018</v>
      </c>
      <c r="E1958" s="17">
        <v>1738.51</v>
      </c>
      <c r="F1958" s="12">
        <v>0</v>
      </c>
      <c r="G1958" s="13">
        <v>0</v>
      </c>
      <c r="H1958" s="12">
        <v>116.39</v>
      </c>
      <c r="I1958" s="13">
        <v>0</v>
      </c>
      <c r="J1958" s="14">
        <v>472.32</v>
      </c>
      <c r="K1958" s="18">
        <v>1149.8</v>
      </c>
    </row>
    <row r="1959" spans="1:11" ht="14.15" customHeight="1" x14ac:dyDescent="0.3">
      <c r="A1959" s="48">
        <v>750</v>
      </c>
      <c r="B1959" s="48" t="s">
        <v>162</v>
      </c>
      <c r="C1959" s="48" t="s">
        <v>112</v>
      </c>
      <c r="D1959" s="11">
        <v>2019</v>
      </c>
      <c r="E1959" s="17">
        <v>3338.79</v>
      </c>
      <c r="F1959" s="12">
        <v>0</v>
      </c>
      <c r="G1959" s="21">
        <v>-311.57</v>
      </c>
      <c r="H1959" s="12">
        <v>432.94</v>
      </c>
      <c r="I1959" s="21">
        <v>-1.1399999999999999</v>
      </c>
      <c r="J1959" s="14">
        <v>152.19999999999999</v>
      </c>
      <c r="K1959" s="18">
        <v>2443.2199999999998</v>
      </c>
    </row>
    <row r="1960" spans="1:11" ht="15" customHeight="1" x14ac:dyDescent="0.3">
      <c r="A1960" s="48">
        <v>750</v>
      </c>
      <c r="B1960" s="48" t="s">
        <v>162</v>
      </c>
      <c r="C1960" s="48" t="s">
        <v>112</v>
      </c>
      <c r="D1960" s="11">
        <v>2020</v>
      </c>
      <c r="E1960" s="17">
        <v>3989.95</v>
      </c>
      <c r="F1960" s="12">
        <v>0</v>
      </c>
      <c r="G1960" s="21">
        <v>-917.83</v>
      </c>
      <c r="H1960" s="12">
        <v>261.57</v>
      </c>
      <c r="I1960" s="13">
        <v>2.09</v>
      </c>
      <c r="J1960" s="14">
        <v>66.7</v>
      </c>
      <c r="K1960" s="18">
        <v>2741.76</v>
      </c>
    </row>
    <row r="1961" spans="1:11" ht="15" customHeight="1" x14ac:dyDescent="0.3">
      <c r="A1961" s="48">
        <v>750</v>
      </c>
      <c r="B1961" s="48" t="s">
        <v>162</v>
      </c>
      <c r="C1961" s="48" t="s">
        <v>112</v>
      </c>
      <c r="D1961" s="11">
        <v>2021</v>
      </c>
      <c r="E1961" s="17">
        <v>11295.44</v>
      </c>
      <c r="F1961" s="12">
        <v>0</v>
      </c>
      <c r="G1961" s="20">
        <v>-1894.5</v>
      </c>
      <c r="H1961" s="17">
        <v>4428.68</v>
      </c>
      <c r="I1961" s="21">
        <v>-20.37</v>
      </c>
      <c r="J1961" s="14">
        <v>83.17</v>
      </c>
      <c r="K1961" s="18">
        <v>4909.46</v>
      </c>
    </row>
    <row r="1962" spans="1:11" ht="14.15" customHeight="1" x14ac:dyDescent="0.3">
      <c r="A1962" s="48">
        <v>750</v>
      </c>
      <c r="B1962" s="48" t="s">
        <v>162</v>
      </c>
      <c r="C1962" s="48" t="s">
        <v>112</v>
      </c>
      <c r="D1962" s="11">
        <v>2022</v>
      </c>
      <c r="E1962" s="17">
        <v>28015.55</v>
      </c>
      <c r="F1962" s="12">
        <v>0</v>
      </c>
      <c r="G1962" s="20">
        <v>-1408.82</v>
      </c>
      <c r="H1962" s="17">
        <v>11715.74</v>
      </c>
      <c r="I1962" s="13">
        <v>0.61</v>
      </c>
      <c r="J1962" s="14">
        <v>58.98</v>
      </c>
      <c r="K1962" s="18">
        <v>14831.4</v>
      </c>
    </row>
    <row r="1963" spans="1:11" ht="15" customHeight="1" x14ac:dyDescent="0.3">
      <c r="A1963" s="48">
        <v>750</v>
      </c>
      <c r="B1963" s="48" t="s">
        <v>162</v>
      </c>
      <c r="C1963" s="48" t="s">
        <v>112</v>
      </c>
      <c r="D1963" s="11">
        <v>2023</v>
      </c>
      <c r="E1963" s="17">
        <v>53556.03</v>
      </c>
      <c r="F1963" s="12">
        <v>65.48</v>
      </c>
      <c r="G1963" s="20">
        <v>-2286.66</v>
      </c>
      <c r="H1963" s="17">
        <v>18042.59</v>
      </c>
      <c r="I1963" s="13">
        <v>0.79</v>
      </c>
      <c r="J1963" s="14">
        <v>64.22</v>
      </c>
      <c r="K1963" s="18">
        <v>33227.25</v>
      </c>
    </row>
    <row r="1964" spans="1:11" ht="14.15" customHeight="1" x14ac:dyDescent="0.3">
      <c r="A1964" s="48">
        <v>750</v>
      </c>
      <c r="B1964" s="48" t="s">
        <v>162</v>
      </c>
      <c r="C1964" s="48" t="s">
        <v>112</v>
      </c>
      <c r="D1964" s="11">
        <v>2024</v>
      </c>
      <c r="E1964" s="17">
        <v>182306.45</v>
      </c>
      <c r="F1964" s="12">
        <v>0</v>
      </c>
      <c r="G1964" s="20">
        <v>-13232.15</v>
      </c>
      <c r="H1964" s="17">
        <v>110516.48</v>
      </c>
      <c r="I1964" s="21">
        <v>-83.95</v>
      </c>
      <c r="J1964" s="14">
        <v>79.11</v>
      </c>
      <c r="K1964" s="18">
        <v>58562.66</v>
      </c>
    </row>
    <row r="1965" spans="1:11" ht="14.15" customHeight="1" x14ac:dyDescent="0.3">
      <c r="A1965" s="48">
        <v>750</v>
      </c>
      <c r="B1965" s="48" t="s">
        <v>162</v>
      </c>
      <c r="C1965" s="48" t="s">
        <v>112</v>
      </c>
      <c r="D1965" s="11">
        <v>2025</v>
      </c>
      <c r="E1965" s="17">
        <v>18387803.789999999</v>
      </c>
      <c r="F1965" s="17">
        <v>6000.67</v>
      </c>
      <c r="G1965" s="20">
        <v>-19794.03</v>
      </c>
      <c r="H1965" s="17">
        <v>17705591.73</v>
      </c>
      <c r="I1965" s="49">
        <v>469844.29</v>
      </c>
      <c r="J1965" s="14">
        <v>89.27</v>
      </c>
      <c r="K1965" s="18">
        <v>198485.14</v>
      </c>
    </row>
    <row r="1966" spans="1:11" ht="15" customHeight="1" x14ac:dyDescent="0.3">
      <c r="A1966" s="48">
        <v>752</v>
      </c>
      <c r="B1966" s="48" t="s">
        <v>163</v>
      </c>
      <c r="C1966" s="48" t="s">
        <v>112</v>
      </c>
      <c r="D1966" s="11">
        <v>1983</v>
      </c>
      <c r="E1966" s="12">
        <v>1.0900000000000001</v>
      </c>
      <c r="F1966" s="12">
        <v>0</v>
      </c>
      <c r="G1966" s="13">
        <v>0</v>
      </c>
      <c r="H1966" s="12">
        <v>1.0900000000000001</v>
      </c>
      <c r="I1966" s="13">
        <v>0</v>
      </c>
      <c r="J1966" s="14">
        <v>0</v>
      </c>
      <c r="K1966" s="16">
        <v>0</v>
      </c>
    </row>
    <row r="1967" spans="1:11" ht="15" customHeight="1" x14ac:dyDescent="0.3">
      <c r="A1967" s="48">
        <v>752</v>
      </c>
      <c r="B1967" s="48" t="s">
        <v>163</v>
      </c>
      <c r="C1967" s="48" t="s">
        <v>112</v>
      </c>
      <c r="D1967" s="11">
        <v>1984</v>
      </c>
      <c r="E1967" s="12">
        <v>4.6500000000000004</v>
      </c>
      <c r="F1967" s="12">
        <v>0</v>
      </c>
      <c r="G1967" s="13">
        <v>0</v>
      </c>
      <c r="H1967" s="12">
        <v>4.6500000000000004</v>
      </c>
      <c r="I1967" s="13">
        <v>0</v>
      </c>
      <c r="J1967" s="14">
        <v>0</v>
      </c>
      <c r="K1967" s="16">
        <v>0</v>
      </c>
    </row>
    <row r="1968" spans="1:11" ht="15" customHeight="1" x14ac:dyDescent="0.3">
      <c r="A1968" s="48">
        <v>752</v>
      </c>
      <c r="B1968" s="48" t="s">
        <v>163</v>
      </c>
      <c r="C1968" s="48" t="s">
        <v>112</v>
      </c>
      <c r="D1968" s="11">
        <v>1985</v>
      </c>
      <c r="E1968" s="12">
        <v>6.46</v>
      </c>
      <c r="F1968" s="12">
        <v>0</v>
      </c>
      <c r="G1968" s="13">
        <v>0</v>
      </c>
      <c r="H1968" s="12">
        <v>5.01</v>
      </c>
      <c r="I1968" s="13">
        <v>0</v>
      </c>
      <c r="J1968" s="14">
        <v>0</v>
      </c>
      <c r="K1968" s="16">
        <v>1.45</v>
      </c>
    </row>
    <row r="1969" spans="1:11" ht="14.15" customHeight="1" x14ac:dyDescent="0.3">
      <c r="A1969" s="48">
        <v>752</v>
      </c>
      <c r="B1969" s="48" t="s">
        <v>163</v>
      </c>
      <c r="C1969" s="48" t="s">
        <v>112</v>
      </c>
      <c r="D1969" s="11">
        <v>1986</v>
      </c>
      <c r="E1969" s="12">
        <v>7.21</v>
      </c>
      <c r="F1969" s="12">
        <v>0</v>
      </c>
      <c r="G1969" s="13">
        <v>0</v>
      </c>
      <c r="H1969" s="12">
        <v>5.16</v>
      </c>
      <c r="I1969" s="13">
        <v>0</v>
      </c>
      <c r="J1969" s="14">
        <v>0</v>
      </c>
      <c r="K1969" s="16">
        <v>2.0499999999999998</v>
      </c>
    </row>
    <row r="1970" spans="1:11" ht="15" customHeight="1" x14ac:dyDescent="0.3">
      <c r="A1970" s="48">
        <v>752</v>
      </c>
      <c r="B1970" s="48" t="s">
        <v>163</v>
      </c>
      <c r="C1970" s="48" t="s">
        <v>112</v>
      </c>
      <c r="D1970" s="11">
        <v>1987</v>
      </c>
      <c r="E1970" s="12">
        <v>9.1300000000000008</v>
      </c>
      <c r="F1970" s="12">
        <v>0</v>
      </c>
      <c r="G1970" s="13">
        <v>0</v>
      </c>
      <c r="H1970" s="12">
        <v>6.3</v>
      </c>
      <c r="I1970" s="13">
        <v>0</v>
      </c>
      <c r="J1970" s="14">
        <v>0</v>
      </c>
      <c r="K1970" s="16">
        <v>2.83</v>
      </c>
    </row>
    <row r="1971" spans="1:11" ht="14.15" customHeight="1" x14ac:dyDescent="0.3">
      <c r="A1971" s="48">
        <v>752</v>
      </c>
      <c r="B1971" s="48" t="s">
        <v>163</v>
      </c>
      <c r="C1971" s="48" t="s">
        <v>112</v>
      </c>
      <c r="D1971" s="11">
        <v>1988</v>
      </c>
      <c r="E1971" s="12">
        <v>3</v>
      </c>
      <c r="F1971" s="12">
        <v>0</v>
      </c>
      <c r="G1971" s="13">
        <v>0</v>
      </c>
      <c r="H1971" s="12">
        <v>0</v>
      </c>
      <c r="I1971" s="13">
        <v>0</v>
      </c>
      <c r="J1971" s="14">
        <v>0</v>
      </c>
      <c r="K1971" s="16">
        <v>3</v>
      </c>
    </row>
    <row r="1972" spans="1:11" ht="15" customHeight="1" x14ac:dyDescent="0.3">
      <c r="A1972" s="48">
        <v>752</v>
      </c>
      <c r="B1972" s="48" t="s">
        <v>163</v>
      </c>
      <c r="C1972" s="48" t="s">
        <v>112</v>
      </c>
      <c r="D1972" s="11">
        <v>1989</v>
      </c>
      <c r="E1972" s="12">
        <v>2.94</v>
      </c>
      <c r="F1972" s="12">
        <v>0</v>
      </c>
      <c r="G1972" s="13">
        <v>0</v>
      </c>
      <c r="H1972" s="12">
        <v>0</v>
      </c>
      <c r="I1972" s="13">
        <v>0</v>
      </c>
      <c r="J1972" s="14">
        <v>0</v>
      </c>
      <c r="K1972" s="16">
        <v>2.94</v>
      </c>
    </row>
    <row r="1973" spans="1:11" ht="14.15" customHeight="1" x14ac:dyDescent="0.3">
      <c r="A1973" s="48">
        <v>752</v>
      </c>
      <c r="B1973" s="48" t="s">
        <v>163</v>
      </c>
      <c r="C1973" s="48" t="s">
        <v>112</v>
      </c>
      <c r="D1973" s="11">
        <v>1990</v>
      </c>
      <c r="E1973" s="12">
        <v>2.86</v>
      </c>
      <c r="F1973" s="12">
        <v>0</v>
      </c>
      <c r="G1973" s="13">
        <v>0</v>
      </c>
      <c r="H1973" s="12">
        <v>0</v>
      </c>
      <c r="I1973" s="13">
        <v>0</v>
      </c>
      <c r="J1973" s="14">
        <v>0</v>
      </c>
      <c r="K1973" s="16">
        <v>2.86</v>
      </c>
    </row>
    <row r="1974" spans="1:11" ht="15" customHeight="1" x14ac:dyDescent="0.3">
      <c r="A1974" s="48">
        <v>752</v>
      </c>
      <c r="B1974" s="48" t="s">
        <v>163</v>
      </c>
      <c r="C1974" s="48" t="s">
        <v>112</v>
      </c>
      <c r="D1974" s="11">
        <v>1991</v>
      </c>
      <c r="E1974" s="12">
        <v>2.4500000000000002</v>
      </c>
      <c r="F1974" s="12">
        <v>0</v>
      </c>
      <c r="G1974" s="13">
        <v>0</v>
      </c>
      <c r="H1974" s="12">
        <v>0</v>
      </c>
      <c r="I1974" s="13">
        <v>0</v>
      </c>
      <c r="J1974" s="14">
        <v>0</v>
      </c>
      <c r="K1974" s="16">
        <v>2.4500000000000002</v>
      </c>
    </row>
    <row r="1975" spans="1:11" ht="14.15" customHeight="1" x14ac:dyDescent="0.3">
      <c r="A1975" s="48">
        <v>752</v>
      </c>
      <c r="B1975" s="48" t="s">
        <v>163</v>
      </c>
      <c r="C1975" s="48" t="s">
        <v>112</v>
      </c>
      <c r="D1975" s="11">
        <v>1992</v>
      </c>
      <c r="E1975" s="12">
        <v>2.19</v>
      </c>
      <c r="F1975" s="12">
        <v>0</v>
      </c>
      <c r="G1975" s="13">
        <v>0</v>
      </c>
      <c r="H1975" s="12">
        <v>0</v>
      </c>
      <c r="I1975" s="13">
        <v>0</v>
      </c>
      <c r="J1975" s="14">
        <v>0</v>
      </c>
      <c r="K1975" s="16">
        <v>2.19</v>
      </c>
    </row>
    <row r="1976" spans="1:11" ht="15" customHeight="1" x14ac:dyDescent="0.3">
      <c r="A1976" s="48">
        <v>752</v>
      </c>
      <c r="B1976" s="48" t="s">
        <v>163</v>
      </c>
      <c r="C1976" s="48" t="s">
        <v>112</v>
      </c>
      <c r="D1976" s="11">
        <v>1993</v>
      </c>
      <c r="E1976" s="12">
        <v>1.9</v>
      </c>
      <c r="F1976" s="12">
        <v>0</v>
      </c>
      <c r="G1976" s="13">
        <v>0</v>
      </c>
      <c r="H1976" s="12">
        <v>0</v>
      </c>
      <c r="I1976" s="13">
        <v>0</v>
      </c>
      <c r="J1976" s="14">
        <v>0</v>
      </c>
      <c r="K1976" s="16">
        <v>1.9</v>
      </c>
    </row>
    <row r="1977" spans="1:11" ht="15" customHeight="1" x14ac:dyDescent="0.3">
      <c r="A1977" s="48">
        <v>752</v>
      </c>
      <c r="B1977" s="48" t="s">
        <v>163</v>
      </c>
      <c r="C1977" s="48" t="s">
        <v>112</v>
      </c>
      <c r="D1977" s="11">
        <v>1994</v>
      </c>
      <c r="E1977" s="12">
        <v>0</v>
      </c>
      <c r="F1977" s="12">
        <v>0</v>
      </c>
      <c r="G1977" s="13">
        <v>0</v>
      </c>
      <c r="H1977" s="12">
        <v>0</v>
      </c>
      <c r="I1977" s="13">
        <v>0</v>
      </c>
      <c r="J1977" s="14">
        <v>0</v>
      </c>
      <c r="K1977" s="16">
        <v>0</v>
      </c>
    </row>
    <row r="1978" spans="1:11" ht="14.15" customHeight="1" x14ac:dyDescent="0.3">
      <c r="A1978" s="48">
        <v>752</v>
      </c>
      <c r="B1978" s="48" t="s">
        <v>163</v>
      </c>
      <c r="C1978" s="48" t="s">
        <v>112</v>
      </c>
      <c r="D1978" s="11">
        <v>1995</v>
      </c>
      <c r="E1978" s="12">
        <v>3.18</v>
      </c>
      <c r="F1978" s="12">
        <v>0</v>
      </c>
      <c r="G1978" s="13">
        <v>0</v>
      </c>
      <c r="H1978" s="12">
        <v>0</v>
      </c>
      <c r="I1978" s="13">
        <v>0</v>
      </c>
      <c r="J1978" s="14">
        <v>0</v>
      </c>
      <c r="K1978" s="16">
        <v>3.18</v>
      </c>
    </row>
    <row r="1979" spans="1:11" ht="15" customHeight="1" x14ac:dyDescent="0.3">
      <c r="A1979" s="48">
        <v>752</v>
      </c>
      <c r="B1979" s="48" t="s">
        <v>163</v>
      </c>
      <c r="C1979" s="48" t="s">
        <v>112</v>
      </c>
      <c r="D1979" s="11">
        <v>1996</v>
      </c>
      <c r="E1979" s="12">
        <v>3.41</v>
      </c>
      <c r="F1979" s="12">
        <v>0</v>
      </c>
      <c r="G1979" s="13">
        <v>0</v>
      </c>
      <c r="H1979" s="12">
        <v>0</v>
      </c>
      <c r="I1979" s="13">
        <v>0</v>
      </c>
      <c r="J1979" s="14">
        <v>0</v>
      </c>
      <c r="K1979" s="16">
        <v>3.41</v>
      </c>
    </row>
    <row r="1980" spans="1:11" ht="14.15" customHeight="1" x14ac:dyDescent="0.3">
      <c r="A1980" s="48">
        <v>752</v>
      </c>
      <c r="B1980" s="48" t="s">
        <v>163</v>
      </c>
      <c r="C1980" s="48" t="s">
        <v>112</v>
      </c>
      <c r="D1980" s="11">
        <v>1997</v>
      </c>
      <c r="E1980" s="12">
        <v>4.6900000000000004</v>
      </c>
      <c r="F1980" s="12">
        <v>0</v>
      </c>
      <c r="G1980" s="13">
        <v>0</v>
      </c>
      <c r="H1980" s="12">
        <v>0</v>
      </c>
      <c r="I1980" s="13">
        <v>0</v>
      </c>
      <c r="J1980" s="14">
        <v>0</v>
      </c>
      <c r="K1980" s="16">
        <v>4.6900000000000004</v>
      </c>
    </row>
    <row r="1981" spans="1:11" ht="15" customHeight="1" x14ac:dyDescent="0.3">
      <c r="A1981" s="48">
        <v>752</v>
      </c>
      <c r="B1981" s="48" t="s">
        <v>163</v>
      </c>
      <c r="C1981" s="48" t="s">
        <v>112</v>
      </c>
      <c r="D1981" s="11">
        <v>1998</v>
      </c>
      <c r="E1981" s="12">
        <v>21.05</v>
      </c>
      <c r="F1981" s="12">
        <v>0</v>
      </c>
      <c r="G1981" s="13">
        <v>0</v>
      </c>
      <c r="H1981" s="12">
        <v>0</v>
      </c>
      <c r="I1981" s="13">
        <v>0</v>
      </c>
      <c r="J1981" s="14">
        <v>0</v>
      </c>
      <c r="K1981" s="16">
        <v>21.05</v>
      </c>
    </row>
    <row r="1982" spans="1:11" ht="14.15" customHeight="1" x14ac:dyDescent="0.3">
      <c r="A1982" s="48">
        <v>752</v>
      </c>
      <c r="B1982" s="48" t="s">
        <v>163</v>
      </c>
      <c r="C1982" s="48" t="s">
        <v>112</v>
      </c>
      <c r="D1982" s="11">
        <v>1999</v>
      </c>
      <c r="E1982" s="12">
        <v>30.19</v>
      </c>
      <c r="F1982" s="12">
        <v>0</v>
      </c>
      <c r="G1982" s="13">
        <v>0</v>
      </c>
      <c r="H1982" s="12">
        <v>0</v>
      </c>
      <c r="I1982" s="13">
        <v>0</v>
      </c>
      <c r="J1982" s="14">
        <v>0</v>
      </c>
      <c r="K1982" s="16">
        <v>30.19</v>
      </c>
    </row>
    <row r="1983" spans="1:11" ht="15" customHeight="1" x14ac:dyDescent="0.3">
      <c r="A1983" s="48">
        <v>752</v>
      </c>
      <c r="B1983" s="48" t="s">
        <v>163</v>
      </c>
      <c r="C1983" s="48" t="s">
        <v>112</v>
      </c>
      <c r="D1983" s="11">
        <v>2000</v>
      </c>
      <c r="E1983" s="12">
        <v>22.55</v>
      </c>
      <c r="F1983" s="12">
        <v>0</v>
      </c>
      <c r="G1983" s="13">
        <v>0</v>
      </c>
      <c r="H1983" s="12">
        <v>0</v>
      </c>
      <c r="I1983" s="13">
        <v>0</v>
      </c>
      <c r="J1983" s="14">
        <v>0</v>
      </c>
      <c r="K1983" s="16">
        <v>22.55</v>
      </c>
    </row>
    <row r="1984" spans="1:11" ht="15" customHeight="1" x14ac:dyDescent="0.3">
      <c r="A1984" s="48">
        <v>752</v>
      </c>
      <c r="B1984" s="48" t="s">
        <v>163</v>
      </c>
      <c r="C1984" s="48" t="s">
        <v>112</v>
      </c>
      <c r="D1984" s="11">
        <v>2001</v>
      </c>
      <c r="E1984" s="12">
        <v>34.24</v>
      </c>
      <c r="F1984" s="12">
        <v>0</v>
      </c>
      <c r="G1984" s="13">
        <v>0</v>
      </c>
      <c r="H1984" s="12">
        <v>0</v>
      </c>
      <c r="I1984" s="13">
        <v>0</v>
      </c>
      <c r="J1984" s="14">
        <v>0</v>
      </c>
      <c r="K1984" s="16">
        <v>34.24</v>
      </c>
    </row>
    <row r="1985" spans="1:11" ht="14.15" customHeight="1" x14ac:dyDescent="0.3">
      <c r="A1985" s="48">
        <v>752</v>
      </c>
      <c r="B1985" s="48" t="s">
        <v>163</v>
      </c>
      <c r="C1985" s="48" t="s">
        <v>112</v>
      </c>
      <c r="D1985" s="11">
        <v>2002</v>
      </c>
      <c r="E1985" s="12">
        <v>21.35</v>
      </c>
      <c r="F1985" s="12">
        <v>0</v>
      </c>
      <c r="G1985" s="13">
        <v>0</v>
      </c>
      <c r="H1985" s="12">
        <v>0</v>
      </c>
      <c r="I1985" s="13">
        <v>0</v>
      </c>
      <c r="J1985" s="14">
        <v>0</v>
      </c>
      <c r="K1985" s="16">
        <v>21.35</v>
      </c>
    </row>
    <row r="1986" spans="1:11" ht="15" customHeight="1" x14ac:dyDescent="0.3">
      <c r="A1986" s="48">
        <v>752</v>
      </c>
      <c r="B1986" s="48" t="s">
        <v>163</v>
      </c>
      <c r="C1986" s="48" t="s">
        <v>112</v>
      </c>
      <c r="D1986" s="11">
        <v>2003</v>
      </c>
      <c r="E1986" s="12">
        <v>16.670000000000002</v>
      </c>
      <c r="F1986" s="12">
        <v>0</v>
      </c>
      <c r="G1986" s="13">
        <v>0</v>
      </c>
      <c r="H1986" s="12">
        <v>0</v>
      </c>
      <c r="I1986" s="13">
        <v>0</v>
      </c>
      <c r="J1986" s="14">
        <v>2.39</v>
      </c>
      <c r="K1986" s="16">
        <v>14.28</v>
      </c>
    </row>
    <row r="1987" spans="1:11" ht="14.15" customHeight="1" x14ac:dyDescent="0.3">
      <c r="A1987" s="48">
        <v>752</v>
      </c>
      <c r="B1987" s="48" t="s">
        <v>163</v>
      </c>
      <c r="C1987" s="48" t="s">
        <v>112</v>
      </c>
      <c r="D1987" s="11">
        <v>2004</v>
      </c>
      <c r="E1987" s="12">
        <v>33.229999999999997</v>
      </c>
      <c r="F1987" s="12">
        <v>0</v>
      </c>
      <c r="G1987" s="13">
        <v>0</v>
      </c>
      <c r="H1987" s="12">
        <v>0.57999999999999996</v>
      </c>
      <c r="I1987" s="13">
        <v>0</v>
      </c>
      <c r="J1987" s="14">
        <v>5</v>
      </c>
      <c r="K1987" s="16">
        <v>27.65</v>
      </c>
    </row>
    <row r="1988" spans="1:11" ht="15" customHeight="1" x14ac:dyDescent="0.3">
      <c r="A1988" s="48">
        <v>752</v>
      </c>
      <c r="B1988" s="48" t="s">
        <v>163</v>
      </c>
      <c r="C1988" s="48" t="s">
        <v>112</v>
      </c>
      <c r="D1988" s="11">
        <v>2005</v>
      </c>
      <c r="E1988" s="12">
        <v>43.89</v>
      </c>
      <c r="F1988" s="12">
        <v>0</v>
      </c>
      <c r="G1988" s="13">
        <v>0</v>
      </c>
      <c r="H1988" s="12">
        <v>1.02</v>
      </c>
      <c r="I1988" s="13">
        <v>0</v>
      </c>
      <c r="J1988" s="14">
        <v>4.96</v>
      </c>
      <c r="K1988" s="16">
        <v>37.909999999999997</v>
      </c>
    </row>
    <row r="1989" spans="1:11" ht="14.15" customHeight="1" x14ac:dyDescent="0.3">
      <c r="A1989" s="48">
        <v>752</v>
      </c>
      <c r="B1989" s="48" t="s">
        <v>163</v>
      </c>
      <c r="C1989" s="48" t="s">
        <v>112</v>
      </c>
      <c r="D1989" s="11">
        <v>2006</v>
      </c>
      <c r="E1989" s="12">
        <v>56.71</v>
      </c>
      <c r="F1989" s="12">
        <v>0</v>
      </c>
      <c r="G1989" s="13">
        <v>0</v>
      </c>
      <c r="H1989" s="12">
        <v>4.46</v>
      </c>
      <c r="I1989" s="13">
        <v>0</v>
      </c>
      <c r="J1989" s="14">
        <v>6.45</v>
      </c>
      <c r="K1989" s="16">
        <v>45.8</v>
      </c>
    </row>
    <row r="1990" spans="1:11" ht="15" customHeight="1" x14ac:dyDescent="0.3">
      <c r="A1990" s="48">
        <v>752</v>
      </c>
      <c r="B1990" s="48" t="s">
        <v>163</v>
      </c>
      <c r="C1990" s="48" t="s">
        <v>112</v>
      </c>
      <c r="D1990" s="11">
        <v>2007</v>
      </c>
      <c r="E1990" s="12">
        <v>59.35</v>
      </c>
      <c r="F1990" s="12">
        <v>0</v>
      </c>
      <c r="G1990" s="13">
        <v>0</v>
      </c>
      <c r="H1990" s="12">
        <v>2.0299999999999998</v>
      </c>
      <c r="I1990" s="13">
        <v>0</v>
      </c>
      <c r="J1990" s="14">
        <v>5.77</v>
      </c>
      <c r="K1990" s="16">
        <v>51.55</v>
      </c>
    </row>
    <row r="1991" spans="1:11" ht="14.15" customHeight="1" x14ac:dyDescent="0.3">
      <c r="A1991" s="48">
        <v>752</v>
      </c>
      <c r="B1991" s="48" t="s">
        <v>163</v>
      </c>
      <c r="C1991" s="48" t="s">
        <v>112</v>
      </c>
      <c r="D1991" s="11">
        <v>2008</v>
      </c>
      <c r="E1991" s="12">
        <v>165.11</v>
      </c>
      <c r="F1991" s="12">
        <v>0</v>
      </c>
      <c r="G1991" s="13">
        <v>0</v>
      </c>
      <c r="H1991" s="12">
        <v>21.77</v>
      </c>
      <c r="I1991" s="13">
        <v>0</v>
      </c>
      <c r="J1991" s="14">
        <v>33.25</v>
      </c>
      <c r="K1991" s="16">
        <v>110.09</v>
      </c>
    </row>
    <row r="1992" spans="1:11" ht="15" customHeight="1" x14ac:dyDescent="0.3">
      <c r="A1992" s="48">
        <v>752</v>
      </c>
      <c r="B1992" s="48" t="s">
        <v>163</v>
      </c>
      <c r="C1992" s="48" t="s">
        <v>112</v>
      </c>
      <c r="D1992" s="11">
        <v>2009</v>
      </c>
      <c r="E1992" s="12">
        <v>315.64999999999998</v>
      </c>
      <c r="F1992" s="12">
        <v>0</v>
      </c>
      <c r="G1992" s="13">
        <v>0</v>
      </c>
      <c r="H1992" s="12">
        <v>21.59</v>
      </c>
      <c r="I1992" s="13">
        <v>0</v>
      </c>
      <c r="J1992" s="14">
        <v>51.96</v>
      </c>
      <c r="K1992" s="16">
        <v>242.1</v>
      </c>
    </row>
    <row r="1993" spans="1:11" ht="15" customHeight="1" x14ac:dyDescent="0.3">
      <c r="A1993" s="48">
        <v>752</v>
      </c>
      <c r="B1993" s="48" t="s">
        <v>163</v>
      </c>
      <c r="C1993" s="48" t="s">
        <v>112</v>
      </c>
      <c r="D1993" s="11">
        <v>2010</v>
      </c>
      <c r="E1993" s="12">
        <v>221.77</v>
      </c>
      <c r="F1993" s="12">
        <v>0</v>
      </c>
      <c r="G1993" s="13">
        <v>0</v>
      </c>
      <c r="H1993" s="12">
        <v>19.86</v>
      </c>
      <c r="I1993" s="13">
        <v>0</v>
      </c>
      <c r="J1993" s="14">
        <v>5.17</v>
      </c>
      <c r="K1993" s="16">
        <v>196.74</v>
      </c>
    </row>
    <row r="1994" spans="1:11" ht="14.15" customHeight="1" x14ac:dyDescent="0.3">
      <c r="A1994" s="48">
        <v>752</v>
      </c>
      <c r="B1994" s="48" t="s">
        <v>163</v>
      </c>
      <c r="C1994" s="48" t="s">
        <v>112</v>
      </c>
      <c r="D1994" s="11">
        <v>2011</v>
      </c>
      <c r="E1994" s="12">
        <v>420.57</v>
      </c>
      <c r="F1994" s="12">
        <v>0</v>
      </c>
      <c r="G1994" s="13">
        <v>0</v>
      </c>
      <c r="H1994" s="12">
        <v>19.27</v>
      </c>
      <c r="I1994" s="13">
        <v>0</v>
      </c>
      <c r="J1994" s="14">
        <v>3.83</v>
      </c>
      <c r="K1994" s="16">
        <v>397.47</v>
      </c>
    </row>
    <row r="1995" spans="1:11" ht="15" customHeight="1" x14ac:dyDescent="0.3">
      <c r="A1995" s="48">
        <v>752</v>
      </c>
      <c r="B1995" s="48" t="s">
        <v>163</v>
      </c>
      <c r="C1995" s="48" t="s">
        <v>112</v>
      </c>
      <c r="D1995" s="11">
        <v>2012</v>
      </c>
      <c r="E1995" s="12">
        <v>219.2</v>
      </c>
      <c r="F1995" s="12">
        <v>0</v>
      </c>
      <c r="G1995" s="13">
        <v>0</v>
      </c>
      <c r="H1995" s="12">
        <v>0.05</v>
      </c>
      <c r="I1995" s="13">
        <v>0</v>
      </c>
      <c r="J1995" s="14">
        <v>3.71</v>
      </c>
      <c r="K1995" s="16">
        <v>215.44</v>
      </c>
    </row>
    <row r="1996" spans="1:11" ht="14.15" customHeight="1" x14ac:dyDescent="0.3">
      <c r="A1996" s="48">
        <v>752</v>
      </c>
      <c r="B1996" s="48" t="s">
        <v>163</v>
      </c>
      <c r="C1996" s="48" t="s">
        <v>112</v>
      </c>
      <c r="D1996" s="11">
        <v>2013</v>
      </c>
      <c r="E1996" s="12">
        <v>230.62</v>
      </c>
      <c r="F1996" s="12">
        <v>0</v>
      </c>
      <c r="G1996" s="13">
        <v>0</v>
      </c>
      <c r="H1996" s="12">
        <v>0.08</v>
      </c>
      <c r="I1996" s="13">
        <v>0</v>
      </c>
      <c r="J1996" s="14">
        <v>3.5</v>
      </c>
      <c r="K1996" s="16">
        <v>227.04</v>
      </c>
    </row>
    <row r="1997" spans="1:11" ht="15" customHeight="1" x14ac:dyDescent="0.3">
      <c r="A1997" s="48">
        <v>752</v>
      </c>
      <c r="B1997" s="48" t="s">
        <v>163</v>
      </c>
      <c r="C1997" s="48" t="s">
        <v>112</v>
      </c>
      <c r="D1997" s="11">
        <v>2014</v>
      </c>
      <c r="E1997" s="12">
        <v>295.52999999999997</v>
      </c>
      <c r="F1997" s="12">
        <v>0</v>
      </c>
      <c r="G1997" s="13">
        <v>0</v>
      </c>
      <c r="H1997" s="12">
        <v>27.18</v>
      </c>
      <c r="I1997" s="13">
        <v>0</v>
      </c>
      <c r="J1997" s="14">
        <v>3.12</v>
      </c>
      <c r="K1997" s="16">
        <v>265.23</v>
      </c>
    </row>
    <row r="1998" spans="1:11" ht="14.15" customHeight="1" x14ac:dyDescent="0.3">
      <c r="A1998" s="48">
        <v>752</v>
      </c>
      <c r="B1998" s="48" t="s">
        <v>163</v>
      </c>
      <c r="C1998" s="48" t="s">
        <v>112</v>
      </c>
      <c r="D1998" s="11">
        <v>2015</v>
      </c>
      <c r="E1998" s="12">
        <v>218.37</v>
      </c>
      <c r="F1998" s="12">
        <v>0</v>
      </c>
      <c r="G1998" s="13">
        <v>0</v>
      </c>
      <c r="H1998" s="12">
        <v>30.75</v>
      </c>
      <c r="I1998" s="13">
        <v>0</v>
      </c>
      <c r="J1998" s="14">
        <v>5.23</v>
      </c>
      <c r="K1998" s="16">
        <v>182.39</v>
      </c>
    </row>
    <row r="1999" spans="1:11" ht="15" customHeight="1" x14ac:dyDescent="0.3">
      <c r="A1999" s="48">
        <v>752</v>
      </c>
      <c r="B1999" s="48" t="s">
        <v>163</v>
      </c>
      <c r="C1999" s="48" t="s">
        <v>112</v>
      </c>
      <c r="D1999" s="11">
        <v>2016</v>
      </c>
      <c r="E1999" s="12">
        <v>432.01</v>
      </c>
      <c r="F1999" s="12">
        <v>0</v>
      </c>
      <c r="G1999" s="13">
        <v>0</v>
      </c>
      <c r="H1999" s="12">
        <v>37.19</v>
      </c>
      <c r="I1999" s="13">
        <v>0</v>
      </c>
      <c r="J1999" s="14">
        <v>110.45</v>
      </c>
      <c r="K1999" s="16">
        <v>284.37</v>
      </c>
    </row>
    <row r="2000" spans="1:11" ht="13.5" customHeight="1" x14ac:dyDescent="0.3">
      <c r="A2000" s="48">
        <v>752</v>
      </c>
      <c r="B2000" s="48" t="s">
        <v>163</v>
      </c>
      <c r="C2000" s="48" t="s">
        <v>112</v>
      </c>
      <c r="D2000" s="11">
        <v>2017</v>
      </c>
      <c r="E2000" s="12">
        <v>443.51</v>
      </c>
      <c r="F2000" s="12">
        <v>0</v>
      </c>
      <c r="G2000" s="13">
        <v>0</v>
      </c>
      <c r="H2000" s="12">
        <v>34.74</v>
      </c>
      <c r="I2000" s="13">
        <v>0</v>
      </c>
      <c r="J2000" s="14">
        <v>7.72</v>
      </c>
      <c r="K2000" s="16">
        <v>401.05</v>
      </c>
    </row>
    <row r="2001" spans="1:11" ht="13.5" customHeight="1" x14ac:dyDescent="0.3">
      <c r="A2001" s="48">
        <v>752</v>
      </c>
      <c r="B2001" s="48" t="s">
        <v>163</v>
      </c>
      <c r="C2001" s="48" t="s">
        <v>112</v>
      </c>
      <c r="D2001" s="11">
        <v>2018</v>
      </c>
      <c r="E2001" s="12">
        <v>998.89</v>
      </c>
      <c r="F2001" s="12">
        <v>0</v>
      </c>
      <c r="G2001" s="13">
        <v>0</v>
      </c>
      <c r="H2001" s="12">
        <v>66.87</v>
      </c>
      <c r="I2001" s="13">
        <v>0</v>
      </c>
      <c r="J2001" s="14">
        <v>271.36</v>
      </c>
      <c r="K2001" s="16">
        <v>660.66</v>
      </c>
    </row>
    <row r="2002" spans="1:11" ht="14.15" customHeight="1" x14ac:dyDescent="0.3">
      <c r="A2002" s="48">
        <v>752</v>
      </c>
      <c r="B2002" s="48" t="s">
        <v>163</v>
      </c>
      <c r="C2002" s="48" t="s">
        <v>112</v>
      </c>
      <c r="D2002" s="11">
        <v>2019</v>
      </c>
      <c r="E2002" s="17">
        <v>1814.56</v>
      </c>
      <c r="F2002" s="12">
        <v>0</v>
      </c>
      <c r="G2002" s="21">
        <v>-169.33</v>
      </c>
      <c r="H2002" s="12">
        <v>235.28</v>
      </c>
      <c r="I2002" s="21">
        <v>-0.62</v>
      </c>
      <c r="J2002" s="14">
        <v>82.72</v>
      </c>
      <c r="K2002" s="18">
        <v>1327.85</v>
      </c>
    </row>
    <row r="2003" spans="1:11" ht="15" customHeight="1" x14ac:dyDescent="0.3">
      <c r="A2003" s="48">
        <v>752</v>
      </c>
      <c r="B2003" s="48" t="s">
        <v>163</v>
      </c>
      <c r="C2003" s="48" t="s">
        <v>112</v>
      </c>
      <c r="D2003" s="11">
        <v>2020</v>
      </c>
      <c r="E2003" s="17">
        <v>2132.4899999999998</v>
      </c>
      <c r="F2003" s="12">
        <v>0</v>
      </c>
      <c r="G2003" s="21">
        <v>-490.54</v>
      </c>
      <c r="H2003" s="12">
        <v>139.80000000000001</v>
      </c>
      <c r="I2003" s="13">
        <v>1.1200000000000001</v>
      </c>
      <c r="J2003" s="14">
        <v>35.65</v>
      </c>
      <c r="K2003" s="18">
        <v>1465.38</v>
      </c>
    </row>
    <row r="2004" spans="1:11" ht="15" customHeight="1" x14ac:dyDescent="0.3">
      <c r="A2004" s="48">
        <v>752</v>
      </c>
      <c r="B2004" s="48" t="s">
        <v>163</v>
      </c>
      <c r="C2004" s="48" t="s">
        <v>112</v>
      </c>
      <c r="D2004" s="11">
        <v>2021</v>
      </c>
      <c r="E2004" s="17">
        <v>5099.55</v>
      </c>
      <c r="F2004" s="12">
        <v>0</v>
      </c>
      <c r="G2004" s="21">
        <v>-855.29</v>
      </c>
      <c r="H2004" s="17">
        <v>1999.39</v>
      </c>
      <c r="I2004" s="21">
        <v>-9.2200000000000006</v>
      </c>
      <c r="J2004" s="14">
        <v>37.549999999999997</v>
      </c>
      <c r="K2004" s="18">
        <v>2216.54</v>
      </c>
    </row>
    <row r="2005" spans="1:11" ht="14.15" customHeight="1" x14ac:dyDescent="0.3">
      <c r="A2005" s="48">
        <v>752</v>
      </c>
      <c r="B2005" s="48" t="s">
        <v>163</v>
      </c>
      <c r="C2005" s="48" t="s">
        <v>112</v>
      </c>
      <c r="D2005" s="11">
        <v>2022</v>
      </c>
      <c r="E2005" s="17">
        <v>11144.43</v>
      </c>
      <c r="F2005" s="12">
        <v>0</v>
      </c>
      <c r="G2005" s="21">
        <v>-560.41</v>
      </c>
      <c r="H2005" s="17">
        <v>4660.4399999999996</v>
      </c>
      <c r="I2005" s="13">
        <v>0.23</v>
      </c>
      <c r="J2005" s="14">
        <v>23.46</v>
      </c>
      <c r="K2005" s="18">
        <v>5899.89</v>
      </c>
    </row>
    <row r="2006" spans="1:11" ht="15" customHeight="1" x14ac:dyDescent="0.3">
      <c r="A2006" s="48">
        <v>752</v>
      </c>
      <c r="B2006" s="48" t="s">
        <v>163</v>
      </c>
      <c r="C2006" s="48" t="s">
        <v>112</v>
      </c>
      <c r="D2006" s="11">
        <v>2023</v>
      </c>
      <c r="E2006" s="17">
        <v>37888.410000000003</v>
      </c>
      <c r="F2006" s="12">
        <v>46.33</v>
      </c>
      <c r="G2006" s="20">
        <v>-1617.71</v>
      </c>
      <c r="H2006" s="17">
        <v>12764.3</v>
      </c>
      <c r="I2006" s="13">
        <v>0.56000000000000005</v>
      </c>
      <c r="J2006" s="14">
        <v>45.44</v>
      </c>
      <c r="K2006" s="18">
        <v>23506.73</v>
      </c>
    </row>
    <row r="2007" spans="1:11" ht="14.15" customHeight="1" x14ac:dyDescent="0.3">
      <c r="A2007" s="48">
        <v>752</v>
      </c>
      <c r="B2007" s="48" t="s">
        <v>163</v>
      </c>
      <c r="C2007" s="48" t="s">
        <v>112</v>
      </c>
      <c r="D2007" s="11">
        <v>2024</v>
      </c>
      <c r="E2007" s="17">
        <v>132024.87</v>
      </c>
      <c r="F2007" s="12">
        <v>0</v>
      </c>
      <c r="G2007" s="20">
        <v>-9582.6</v>
      </c>
      <c r="H2007" s="17">
        <v>80035.14</v>
      </c>
      <c r="I2007" s="21">
        <v>-60.77</v>
      </c>
      <c r="J2007" s="14">
        <v>57.29</v>
      </c>
      <c r="K2007" s="18">
        <v>42410.61</v>
      </c>
    </row>
    <row r="2008" spans="1:11" ht="14.15" customHeight="1" x14ac:dyDescent="0.3">
      <c r="A2008" s="48">
        <v>752</v>
      </c>
      <c r="B2008" s="48" t="s">
        <v>163</v>
      </c>
      <c r="C2008" s="48" t="s">
        <v>112</v>
      </c>
      <c r="D2008" s="11">
        <v>2025</v>
      </c>
      <c r="E2008" s="17">
        <v>13587061.33</v>
      </c>
      <c r="F2008" s="17">
        <v>4434</v>
      </c>
      <c r="G2008" s="20">
        <v>-14626.16</v>
      </c>
      <c r="H2008" s="17">
        <v>13082963.24</v>
      </c>
      <c r="I2008" s="49">
        <v>347175.92</v>
      </c>
      <c r="J2008" s="14">
        <v>65.95</v>
      </c>
      <c r="K2008" s="18">
        <v>146664.06</v>
      </c>
    </row>
    <row r="2009" spans="1:11" ht="15" customHeight="1" x14ac:dyDescent="0.3">
      <c r="A2009" s="48">
        <v>754</v>
      </c>
      <c r="B2009" s="48" t="s">
        <v>164</v>
      </c>
      <c r="C2009" s="48" t="s">
        <v>112</v>
      </c>
      <c r="D2009" s="11">
        <v>1983</v>
      </c>
      <c r="E2009" s="12">
        <v>11.04</v>
      </c>
      <c r="F2009" s="12">
        <v>0</v>
      </c>
      <c r="G2009" s="13">
        <v>0</v>
      </c>
      <c r="H2009" s="12">
        <v>11.04</v>
      </c>
      <c r="I2009" s="13">
        <v>0</v>
      </c>
      <c r="J2009" s="14">
        <v>0</v>
      </c>
      <c r="K2009" s="16">
        <v>0</v>
      </c>
    </row>
    <row r="2010" spans="1:11" ht="15" customHeight="1" x14ac:dyDescent="0.3">
      <c r="A2010" s="48">
        <v>754</v>
      </c>
      <c r="B2010" s="48" t="s">
        <v>164</v>
      </c>
      <c r="C2010" s="48" t="s">
        <v>112</v>
      </c>
      <c r="D2010" s="11">
        <v>1984</v>
      </c>
      <c r="E2010" s="12">
        <v>47.25</v>
      </c>
      <c r="F2010" s="12">
        <v>0</v>
      </c>
      <c r="G2010" s="13">
        <v>0</v>
      </c>
      <c r="H2010" s="12">
        <v>47.25</v>
      </c>
      <c r="I2010" s="13">
        <v>0</v>
      </c>
      <c r="J2010" s="14">
        <v>0</v>
      </c>
      <c r="K2010" s="16">
        <v>0</v>
      </c>
    </row>
    <row r="2011" spans="1:11" ht="15" customHeight="1" x14ac:dyDescent="0.3">
      <c r="A2011" s="48">
        <v>754</v>
      </c>
      <c r="B2011" s="48" t="s">
        <v>164</v>
      </c>
      <c r="C2011" s="48" t="s">
        <v>112</v>
      </c>
      <c r="D2011" s="11">
        <v>1985</v>
      </c>
      <c r="E2011" s="12">
        <v>65.680000000000007</v>
      </c>
      <c r="F2011" s="12">
        <v>0</v>
      </c>
      <c r="G2011" s="13">
        <v>0</v>
      </c>
      <c r="H2011" s="12">
        <v>50.92</v>
      </c>
      <c r="I2011" s="13">
        <v>0</v>
      </c>
      <c r="J2011" s="14">
        <v>0</v>
      </c>
      <c r="K2011" s="16">
        <v>14.76</v>
      </c>
    </row>
    <row r="2012" spans="1:11" ht="14.15" customHeight="1" x14ac:dyDescent="0.3">
      <c r="A2012" s="48">
        <v>754</v>
      </c>
      <c r="B2012" s="48" t="s">
        <v>164</v>
      </c>
      <c r="C2012" s="48" t="s">
        <v>112</v>
      </c>
      <c r="D2012" s="11">
        <v>1986</v>
      </c>
      <c r="E2012" s="12">
        <v>73.3</v>
      </c>
      <c r="F2012" s="12">
        <v>0</v>
      </c>
      <c r="G2012" s="13">
        <v>0</v>
      </c>
      <c r="H2012" s="12">
        <v>52.47</v>
      </c>
      <c r="I2012" s="13">
        <v>0</v>
      </c>
      <c r="J2012" s="14">
        <v>0</v>
      </c>
      <c r="K2012" s="16">
        <v>20.83</v>
      </c>
    </row>
    <row r="2013" spans="1:11" ht="15" customHeight="1" x14ac:dyDescent="0.3">
      <c r="A2013" s="48">
        <v>754</v>
      </c>
      <c r="B2013" s="48" t="s">
        <v>164</v>
      </c>
      <c r="C2013" s="48" t="s">
        <v>112</v>
      </c>
      <c r="D2013" s="11">
        <v>1987</v>
      </c>
      <c r="E2013" s="12">
        <v>92.77</v>
      </c>
      <c r="F2013" s="12">
        <v>0</v>
      </c>
      <c r="G2013" s="13">
        <v>0</v>
      </c>
      <c r="H2013" s="12">
        <v>64.05</v>
      </c>
      <c r="I2013" s="13">
        <v>0</v>
      </c>
      <c r="J2013" s="14">
        <v>0</v>
      </c>
      <c r="K2013" s="16">
        <v>28.72</v>
      </c>
    </row>
    <row r="2014" spans="1:11" ht="14.15" customHeight="1" x14ac:dyDescent="0.3">
      <c r="A2014" s="48">
        <v>754</v>
      </c>
      <c r="B2014" s="48" t="s">
        <v>164</v>
      </c>
      <c r="C2014" s="48" t="s">
        <v>112</v>
      </c>
      <c r="D2014" s="11">
        <v>1988</v>
      </c>
      <c r="E2014" s="12">
        <v>30.53</v>
      </c>
      <c r="F2014" s="12">
        <v>0</v>
      </c>
      <c r="G2014" s="13">
        <v>0</v>
      </c>
      <c r="H2014" s="12">
        <v>0</v>
      </c>
      <c r="I2014" s="13">
        <v>0</v>
      </c>
      <c r="J2014" s="14">
        <v>0</v>
      </c>
      <c r="K2014" s="16">
        <v>30.53</v>
      </c>
    </row>
    <row r="2015" spans="1:11" ht="15" customHeight="1" x14ac:dyDescent="0.3">
      <c r="A2015" s="48">
        <v>754</v>
      </c>
      <c r="B2015" s="48" t="s">
        <v>164</v>
      </c>
      <c r="C2015" s="48" t="s">
        <v>112</v>
      </c>
      <c r="D2015" s="11">
        <v>1989</v>
      </c>
      <c r="E2015" s="12">
        <v>29.84</v>
      </c>
      <c r="F2015" s="12">
        <v>0</v>
      </c>
      <c r="G2015" s="13">
        <v>0</v>
      </c>
      <c r="H2015" s="12">
        <v>0</v>
      </c>
      <c r="I2015" s="13">
        <v>0</v>
      </c>
      <c r="J2015" s="14">
        <v>0</v>
      </c>
      <c r="K2015" s="16">
        <v>29.84</v>
      </c>
    </row>
    <row r="2016" spans="1:11" ht="14.15" customHeight="1" x14ac:dyDescent="0.3">
      <c r="A2016" s="48">
        <v>754</v>
      </c>
      <c r="B2016" s="48" t="s">
        <v>164</v>
      </c>
      <c r="C2016" s="48" t="s">
        <v>112</v>
      </c>
      <c r="D2016" s="11">
        <v>1990</v>
      </c>
      <c r="E2016" s="12">
        <v>29.01</v>
      </c>
      <c r="F2016" s="12">
        <v>0</v>
      </c>
      <c r="G2016" s="13">
        <v>0</v>
      </c>
      <c r="H2016" s="12">
        <v>0</v>
      </c>
      <c r="I2016" s="13">
        <v>0</v>
      </c>
      <c r="J2016" s="14">
        <v>0</v>
      </c>
      <c r="K2016" s="16">
        <v>29.01</v>
      </c>
    </row>
    <row r="2017" spans="1:11" ht="15" customHeight="1" x14ac:dyDescent="0.3">
      <c r="A2017" s="48">
        <v>754</v>
      </c>
      <c r="B2017" s="48" t="s">
        <v>164</v>
      </c>
      <c r="C2017" s="48" t="s">
        <v>112</v>
      </c>
      <c r="D2017" s="11">
        <v>1991</v>
      </c>
      <c r="E2017" s="12">
        <v>24.91</v>
      </c>
      <c r="F2017" s="12">
        <v>0</v>
      </c>
      <c r="G2017" s="13">
        <v>0</v>
      </c>
      <c r="H2017" s="12">
        <v>0</v>
      </c>
      <c r="I2017" s="13">
        <v>0</v>
      </c>
      <c r="J2017" s="14">
        <v>0</v>
      </c>
      <c r="K2017" s="16">
        <v>24.91</v>
      </c>
    </row>
    <row r="2018" spans="1:11" ht="14.15" customHeight="1" x14ac:dyDescent="0.3">
      <c r="A2018" s="48">
        <v>754</v>
      </c>
      <c r="B2018" s="48" t="s">
        <v>164</v>
      </c>
      <c r="C2018" s="48" t="s">
        <v>112</v>
      </c>
      <c r="D2018" s="11">
        <v>1992</v>
      </c>
      <c r="E2018" s="12">
        <v>22.24</v>
      </c>
      <c r="F2018" s="12">
        <v>0</v>
      </c>
      <c r="G2018" s="13">
        <v>0</v>
      </c>
      <c r="H2018" s="12">
        <v>0</v>
      </c>
      <c r="I2018" s="13">
        <v>0</v>
      </c>
      <c r="J2018" s="14">
        <v>0</v>
      </c>
      <c r="K2018" s="16">
        <v>22.24</v>
      </c>
    </row>
    <row r="2019" spans="1:11" ht="15" customHeight="1" x14ac:dyDescent="0.3">
      <c r="A2019" s="48">
        <v>754</v>
      </c>
      <c r="B2019" s="48" t="s">
        <v>164</v>
      </c>
      <c r="C2019" s="48" t="s">
        <v>112</v>
      </c>
      <c r="D2019" s="11">
        <v>1993</v>
      </c>
      <c r="E2019" s="12">
        <v>19.34</v>
      </c>
      <c r="F2019" s="12">
        <v>0</v>
      </c>
      <c r="G2019" s="13">
        <v>0</v>
      </c>
      <c r="H2019" s="12">
        <v>0</v>
      </c>
      <c r="I2019" s="13">
        <v>0</v>
      </c>
      <c r="J2019" s="14">
        <v>0</v>
      </c>
      <c r="K2019" s="16">
        <v>19.34</v>
      </c>
    </row>
    <row r="2020" spans="1:11" ht="15" customHeight="1" x14ac:dyDescent="0.3">
      <c r="A2020" s="48">
        <v>754</v>
      </c>
      <c r="B2020" s="48" t="s">
        <v>164</v>
      </c>
      <c r="C2020" s="48" t="s">
        <v>112</v>
      </c>
      <c r="D2020" s="11">
        <v>1994</v>
      </c>
      <c r="E2020" s="12">
        <v>0</v>
      </c>
      <c r="F2020" s="12">
        <v>0</v>
      </c>
      <c r="G2020" s="13">
        <v>0</v>
      </c>
      <c r="H2020" s="12">
        <v>0</v>
      </c>
      <c r="I2020" s="13">
        <v>0</v>
      </c>
      <c r="J2020" s="14">
        <v>0</v>
      </c>
      <c r="K2020" s="16">
        <v>0</v>
      </c>
    </row>
    <row r="2021" spans="1:11" ht="14.15" customHeight="1" x14ac:dyDescent="0.3">
      <c r="A2021" s="48">
        <v>754</v>
      </c>
      <c r="B2021" s="48" t="s">
        <v>164</v>
      </c>
      <c r="C2021" s="48" t="s">
        <v>112</v>
      </c>
      <c r="D2021" s="11">
        <v>1995</v>
      </c>
      <c r="E2021" s="12">
        <v>19.59</v>
      </c>
      <c r="F2021" s="12">
        <v>0</v>
      </c>
      <c r="G2021" s="13">
        <v>0</v>
      </c>
      <c r="H2021" s="12">
        <v>0</v>
      </c>
      <c r="I2021" s="13">
        <v>0</v>
      </c>
      <c r="J2021" s="14">
        <v>0</v>
      </c>
      <c r="K2021" s="16">
        <v>19.59</v>
      </c>
    </row>
    <row r="2022" spans="1:11" ht="15" customHeight="1" x14ac:dyDescent="0.3">
      <c r="A2022" s="48">
        <v>754</v>
      </c>
      <c r="B2022" s="48" t="s">
        <v>164</v>
      </c>
      <c r="C2022" s="48" t="s">
        <v>112</v>
      </c>
      <c r="D2022" s="11">
        <v>1996</v>
      </c>
      <c r="E2022" s="12">
        <v>23.32</v>
      </c>
      <c r="F2022" s="12">
        <v>0</v>
      </c>
      <c r="G2022" s="13">
        <v>0</v>
      </c>
      <c r="H2022" s="12">
        <v>0</v>
      </c>
      <c r="I2022" s="13">
        <v>0</v>
      </c>
      <c r="J2022" s="14">
        <v>0</v>
      </c>
      <c r="K2022" s="16">
        <v>23.32</v>
      </c>
    </row>
    <row r="2023" spans="1:11" ht="14.15" customHeight="1" x14ac:dyDescent="0.3">
      <c r="A2023" s="48">
        <v>754</v>
      </c>
      <c r="B2023" s="48" t="s">
        <v>164</v>
      </c>
      <c r="C2023" s="48" t="s">
        <v>112</v>
      </c>
      <c r="D2023" s="11">
        <v>1997</v>
      </c>
      <c r="E2023" s="12">
        <v>27.8</v>
      </c>
      <c r="F2023" s="12">
        <v>0</v>
      </c>
      <c r="G2023" s="13">
        <v>0</v>
      </c>
      <c r="H2023" s="12">
        <v>0</v>
      </c>
      <c r="I2023" s="13">
        <v>0</v>
      </c>
      <c r="J2023" s="14">
        <v>0</v>
      </c>
      <c r="K2023" s="16">
        <v>27.8</v>
      </c>
    </row>
    <row r="2024" spans="1:11" ht="15" customHeight="1" x14ac:dyDescent="0.3">
      <c r="A2024" s="48">
        <v>754</v>
      </c>
      <c r="B2024" s="48" t="s">
        <v>164</v>
      </c>
      <c r="C2024" s="48" t="s">
        <v>112</v>
      </c>
      <c r="D2024" s="11">
        <v>1998</v>
      </c>
      <c r="E2024" s="12">
        <v>132.41</v>
      </c>
      <c r="F2024" s="12">
        <v>0</v>
      </c>
      <c r="G2024" s="13">
        <v>0</v>
      </c>
      <c r="H2024" s="12">
        <v>0</v>
      </c>
      <c r="I2024" s="13">
        <v>0</v>
      </c>
      <c r="J2024" s="14">
        <v>0</v>
      </c>
      <c r="K2024" s="16">
        <v>132.41</v>
      </c>
    </row>
    <row r="2025" spans="1:11" ht="14.15" customHeight="1" x14ac:dyDescent="0.3">
      <c r="A2025" s="48">
        <v>754</v>
      </c>
      <c r="B2025" s="48" t="s">
        <v>164</v>
      </c>
      <c r="C2025" s="48" t="s">
        <v>112</v>
      </c>
      <c r="D2025" s="11">
        <v>1999</v>
      </c>
      <c r="E2025" s="12">
        <v>175.61</v>
      </c>
      <c r="F2025" s="12">
        <v>0</v>
      </c>
      <c r="G2025" s="13">
        <v>0</v>
      </c>
      <c r="H2025" s="12">
        <v>0</v>
      </c>
      <c r="I2025" s="13">
        <v>0</v>
      </c>
      <c r="J2025" s="14">
        <v>0</v>
      </c>
      <c r="K2025" s="16">
        <v>175.61</v>
      </c>
    </row>
    <row r="2026" spans="1:11" ht="15" customHeight="1" x14ac:dyDescent="0.3">
      <c r="A2026" s="48">
        <v>754</v>
      </c>
      <c r="B2026" s="48" t="s">
        <v>164</v>
      </c>
      <c r="C2026" s="48" t="s">
        <v>112</v>
      </c>
      <c r="D2026" s="11">
        <v>2000</v>
      </c>
      <c r="E2026" s="12">
        <v>315.95999999999998</v>
      </c>
      <c r="F2026" s="12">
        <v>0</v>
      </c>
      <c r="G2026" s="13">
        <v>0</v>
      </c>
      <c r="H2026" s="12">
        <v>0</v>
      </c>
      <c r="I2026" s="13">
        <v>0</v>
      </c>
      <c r="J2026" s="14">
        <v>0</v>
      </c>
      <c r="K2026" s="16">
        <v>315.95999999999998</v>
      </c>
    </row>
    <row r="2027" spans="1:11" ht="15" customHeight="1" x14ac:dyDescent="0.3">
      <c r="A2027" s="48">
        <v>754</v>
      </c>
      <c r="B2027" s="48" t="s">
        <v>164</v>
      </c>
      <c r="C2027" s="48" t="s">
        <v>112</v>
      </c>
      <c r="D2027" s="11">
        <v>2001</v>
      </c>
      <c r="E2027" s="12">
        <v>225.83</v>
      </c>
      <c r="F2027" s="12">
        <v>0</v>
      </c>
      <c r="G2027" s="13">
        <v>0</v>
      </c>
      <c r="H2027" s="12">
        <v>0</v>
      </c>
      <c r="I2027" s="13">
        <v>0</v>
      </c>
      <c r="J2027" s="14">
        <v>0</v>
      </c>
      <c r="K2027" s="16">
        <v>225.83</v>
      </c>
    </row>
    <row r="2028" spans="1:11" ht="14.15" customHeight="1" x14ac:dyDescent="0.3">
      <c r="A2028" s="48">
        <v>754</v>
      </c>
      <c r="B2028" s="48" t="s">
        <v>164</v>
      </c>
      <c r="C2028" s="48" t="s">
        <v>112</v>
      </c>
      <c r="D2028" s="11">
        <v>2002</v>
      </c>
      <c r="E2028" s="12">
        <v>140.33000000000001</v>
      </c>
      <c r="F2028" s="12">
        <v>0</v>
      </c>
      <c r="G2028" s="13">
        <v>0</v>
      </c>
      <c r="H2028" s="12">
        <v>0</v>
      </c>
      <c r="I2028" s="13">
        <v>0</v>
      </c>
      <c r="J2028" s="14">
        <v>0</v>
      </c>
      <c r="K2028" s="16">
        <v>140.33000000000001</v>
      </c>
    </row>
    <row r="2029" spans="1:11" ht="15" customHeight="1" x14ac:dyDescent="0.3">
      <c r="A2029" s="48">
        <v>754</v>
      </c>
      <c r="B2029" s="48" t="s">
        <v>164</v>
      </c>
      <c r="C2029" s="48" t="s">
        <v>112</v>
      </c>
      <c r="D2029" s="11">
        <v>2003</v>
      </c>
      <c r="E2029" s="12">
        <v>117.01</v>
      </c>
      <c r="F2029" s="12">
        <v>0</v>
      </c>
      <c r="G2029" s="13">
        <v>0</v>
      </c>
      <c r="H2029" s="12">
        <v>0</v>
      </c>
      <c r="I2029" s="13">
        <v>0</v>
      </c>
      <c r="J2029" s="14">
        <v>16.760000000000002</v>
      </c>
      <c r="K2029" s="16">
        <v>100.25</v>
      </c>
    </row>
    <row r="2030" spans="1:11" ht="14.15" customHeight="1" x14ac:dyDescent="0.3">
      <c r="A2030" s="48">
        <v>754</v>
      </c>
      <c r="B2030" s="48" t="s">
        <v>164</v>
      </c>
      <c r="C2030" s="48" t="s">
        <v>112</v>
      </c>
      <c r="D2030" s="11">
        <v>2004</v>
      </c>
      <c r="E2030" s="12">
        <v>238.17</v>
      </c>
      <c r="F2030" s="12">
        <v>0</v>
      </c>
      <c r="G2030" s="13">
        <v>0</v>
      </c>
      <c r="H2030" s="12">
        <v>4.1500000000000004</v>
      </c>
      <c r="I2030" s="13">
        <v>0</v>
      </c>
      <c r="J2030" s="14">
        <v>35.81</v>
      </c>
      <c r="K2030" s="16">
        <v>198.21</v>
      </c>
    </row>
    <row r="2031" spans="1:11" ht="15" customHeight="1" x14ac:dyDescent="0.3">
      <c r="A2031" s="48">
        <v>754</v>
      </c>
      <c r="B2031" s="48" t="s">
        <v>164</v>
      </c>
      <c r="C2031" s="48" t="s">
        <v>112</v>
      </c>
      <c r="D2031" s="11">
        <v>2005</v>
      </c>
      <c r="E2031" s="12">
        <v>329.46</v>
      </c>
      <c r="F2031" s="12">
        <v>0</v>
      </c>
      <c r="G2031" s="13">
        <v>0</v>
      </c>
      <c r="H2031" s="12">
        <v>7.66</v>
      </c>
      <c r="I2031" s="13">
        <v>0</v>
      </c>
      <c r="J2031" s="14">
        <v>37.200000000000003</v>
      </c>
      <c r="K2031" s="16">
        <v>284.60000000000002</v>
      </c>
    </row>
    <row r="2032" spans="1:11" ht="14.15" customHeight="1" x14ac:dyDescent="0.3">
      <c r="A2032" s="48">
        <v>754</v>
      </c>
      <c r="B2032" s="48" t="s">
        <v>164</v>
      </c>
      <c r="C2032" s="48" t="s">
        <v>112</v>
      </c>
      <c r="D2032" s="11">
        <v>2006</v>
      </c>
      <c r="E2032" s="12">
        <v>413.92</v>
      </c>
      <c r="F2032" s="12">
        <v>0</v>
      </c>
      <c r="G2032" s="13">
        <v>0</v>
      </c>
      <c r="H2032" s="12">
        <v>32.51</v>
      </c>
      <c r="I2032" s="13">
        <v>0</v>
      </c>
      <c r="J2032" s="14">
        <v>47.08</v>
      </c>
      <c r="K2032" s="16">
        <v>334.33</v>
      </c>
    </row>
    <row r="2033" spans="1:11" ht="15" customHeight="1" x14ac:dyDescent="0.3">
      <c r="A2033" s="48">
        <v>754</v>
      </c>
      <c r="B2033" s="48" t="s">
        <v>164</v>
      </c>
      <c r="C2033" s="48" t="s">
        <v>112</v>
      </c>
      <c r="D2033" s="11">
        <v>2007</v>
      </c>
      <c r="E2033" s="12">
        <v>445.7</v>
      </c>
      <c r="F2033" s="12">
        <v>0</v>
      </c>
      <c r="G2033" s="13">
        <v>0</v>
      </c>
      <c r="H2033" s="12">
        <v>15.28</v>
      </c>
      <c r="I2033" s="13">
        <v>0</v>
      </c>
      <c r="J2033" s="14">
        <v>43.37</v>
      </c>
      <c r="K2033" s="16">
        <v>387.05</v>
      </c>
    </row>
    <row r="2034" spans="1:11" ht="14.15" customHeight="1" x14ac:dyDescent="0.3">
      <c r="A2034" s="48">
        <v>754</v>
      </c>
      <c r="B2034" s="48" t="s">
        <v>164</v>
      </c>
      <c r="C2034" s="48" t="s">
        <v>112</v>
      </c>
      <c r="D2034" s="11">
        <v>2008</v>
      </c>
      <c r="E2034" s="17">
        <v>1198.97</v>
      </c>
      <c r="F2034" s="12">
        <v>0</v>
      </c>
      <c r="G2034" s="13">
        <v>0</v>
      </c>
      <c r="H2034" s="12">
        <v>158.11000000000001</v>
      </c>
      <c r="I2034" s="13">
        <v>0</v>
      </c>
      <c r="J2034" s="14">
        <v>241.42</v>
      </c>
      <c r="K2034" s="16">
        <v>799.44</v>
      </c>
    </row>
    <row r="2035" spans="1:11" ht="15" customHeight="1" x14ac:dyDescent="0.3">
      <c r="A2035" s="48">
        <v>754</v>
      </c>
      <c r="B2035" s="48" t="s">
        <v>164</v>
      </c>
      <c r="C2035" s="48" t="s">
        <v>112</v>
      </c>
      <c r="D2035" s="11">
        <v>2009</v>
      </c>
      <c r="E2035" s="17">
        <v>2325.44</v>
      </c>
      <c r="F2035" s="12">
        <v>0</v>
      </c>
      <c r="G2035" s="13">
        <v>0</v>
      </c>
      <c r="H2035" s="12">
        <v>159.09</v>
      </c>
      <c r="I2035" s="13">
        <v>0</v>
      </c>
      <c r="J2035" s="14">
        <v>382.83</v>
      </c>
      <c r="K2035" s="18">
        <v>1783.52</v>
      </c>
    </row>
    <row r="2036" spans="1:11" ht="15" customHeight="1" x14ac:dyDescent="0.3">
      <c r="A2036" s="48">
        <v>754</v>
      </c>
      <c r="B2036" s="48" t="s">
        <v>164</v>
      </c>
      <c r="C2036" s="48" t="s">
        <v>112</v>
      </c>
      <c r="D2036" s="11">
        <v>2010</v>
      </c>
      <c r="E2036" s="17">
        <v>1535.9</v>
      </c>
      <c r="F2036" s="12">
        <v>0</v>
      </c>
      <c r="G2036" s="13">
        <v>0</v>
      </c>
      <c r="H2036" s="12">
        <v>137.54</v>
      </c>
      <c r="I2036" s="13">
        <v>0</v>
      </c>
      <c r="J2036" s="14">
        <v>35.799999999999997</v>
      </c>
      <c r="K2036" s="18">
        <v>1362.56</v>
      </c>
    </row>
    <row r="2037" spans="1:11" ht="14.15" customHeight="1" x14ac:dyDescent="0.3">
      <c r="A2037" s="48">
        <v>754</v>
      </c>
      <c r="B2037" s="48" t="s">
        <v>164</v>
      </c>
      <c r="C2037" s="48" t="s">
        <v>112</v>
      </c>
      <c r="D2037" s="11">
        <v>2011</v>
      </c>
      <c r="E2037" s="17">
        <v>2949.55</v>
      </c>
      <c r="F2037" s="12">
        <v>0</v>
      </c>
      <c r="G2037" s="13">
        <v>0</v>
      </c>
      <c r="H2037" s="12">
        <v>135.12</v>
      </c>
      <c r="I2037" s="13">
        <v>0</v>
      </c>
      <c r="J2037" s="14">
        <v>26.89</v>
      </c>
      <c r="K2037" s="18">
        <v>2787.54</v>
      </c>
    </row>
    <row r="2038" spans="1:11" ht="15" customHeight="1" x14ac:dyDescent="0.3">
      <c r="A2038" s="48">
        <v>754</v>
      </c>
      <c r="B2038" s="48" t="s">
        <v>164</v>
      </c>
      <c r="C2038" s="48" t="s">
        <v>112</v>
      </c>
      <c r="D2038" s="11">
        <v>2012</v>
      </c>
      <c r="E2038" s="17">
        <v>1541.57</v>
      </c>
      <c r="F2038" s="12">
        <v>0</v>
      </c>
      <c r="G2038" s="13">
        <v>0</v>
      </c>
      <c r="H2038" s="12">
        <v>0.34</v>
      </c>
      <c r="I2038" s="13">
        <v>0</v>
      </c>
      <c r="J2038" s="14">
        <v>26.12</v>
      </c>
      <c r="K2038" s="18">
        <v>1515.11</v>
      </c>
    </row>
    <row r="2039" spans="1:11" ht="14.15" customHeight="1" x14ac:dyDescent="0.3">
      <c r="A2039" s="48">
        <v>754</v>
      </c>
      <c r="B2039" s="48" t="s">
        <v>164</v>
      </c>
      <c r="C2039" s="48" t="s">
        <v>112</v>
      </c>
      <c r="D2039" s="11">
        <v>2013</v>
      </c>
      <c r="E2039" s="17">
        <v>1754.39</v>
      </c>
      <c r="F2039" s="12">
        <v>0</v>
      </c>
      <c r="G2039" s="13">
        <v>0</v>
      </c>
      <c r="H2039" s="12">
        <v>0.66</v>
      </c>
      <c r="I2039" s="13">
        <v>0</v>
      </c>
      <c r="J2039" s="14">
        <v>26.62</v>
      </c>
      <c r="K2039" s="18">
        <v>1727.11</v>
      </c>
    </row>
    <row r="2040" spans="1:11" ht="15" customHeight="1" x14ac:dyDescent="0.3">
      <c r="A2040" s="48">
        <v>754</v>
      </c>
      <c r="B2040" s="48" t="s">
        <v>164</v>
      </c>
      <c r="C2040" s="48" t="s">
        <v>112</v>
      </c>
      <c r="D2040" s="11">
        <v>2014</v>
      </c>
      <c r="E2040" s="17">
        <v>2475.1999999999998</v>
      </c>
      <c r="F2040" s="12">
        <v>0</v>
      </c>
      <c r="G2040" s="13">
        <v>0</v>
      </c>
      <c r="H2040" s="12">
        <v>227.66</v>
      </c>
      <c r="I2040" s="13">
        <v>0</v>
      </c>
      <c r="J2040" s="14">
        <v>26.17</v>
      </c>
      <c r="K2040" s="18">
        <v>2221.37</v>
      </c>
    </row>
    <row r="2041" spans="1:11" ht="14.15" customHeight="1" x14ac:dyDescent="0.3">
      <c r="A2041" s="48">
        <v>754</v>
      </c>
      <c r="B2041" s="48" t="s">
        <v>164</v>
      </c>
      <c r="C2041" s="48" t="s">
        <v>112</v>
      </c>
      <c r="D2041" s="11">
        <v>2015</v>
      </c>
      <c r="E2041" s="17">
        <v>1972.97</v>
      </c>
      <c r="F2041" s="12">
        <v>0</v>
      </c>
      <c r="G2041" s="13">
        <v>0</v>
      </c>
      <c r="H2041" s="12">
        <v>277.77</v>
      </c>
      <c r="I2041" s="13">
        <v>0</v>
      </c>
      <c r="J2041" s="14">
        <v>47.26</v>
      </c>
      <c r="K2041" s="18">
        <v>1647.94</v>
      </c>
    </row>
    <row r="2042" spans="1:11" ht="15" customHeight="1" x14ac:dyDescent="0.3">
      <c r="A2042" s="48">
        <v>754</v>
      </c>
      <c r="B2042" s="48" t="s">
        <v>164</v>
      </c>
      <c r="C2042" s="48" t="s">
        <v>112</v>
      </c>
      <c r="D2042" s="11">
        <v>2016</v>
      </c>
      <c r="E2042" s="17">
        <v>3577.54</v>
      </c>
      <c r="F2042" s="12">
        <v>0</v>
      </c>
      <c r="G2042" s="13">
        <v>0</v>
      </c>
      <c r="H2042" s="12">
        <v>307.95999999999998</v>
      </c>
      <c r="I2042" s="13">
        <v>0</v>
      </c>
      <c r="J2042" s="14">
        <v>914.69</v>
      </c>
      <c r="K2042" s="18">
        <v>2354.89</v>
      </c>
    </row>
    <row r="2043" spans="1:11" ht="13.5" customHeight="1" x14ac:dyDescent="0.3">
      <c r="A2043" s="48">
        <v>754</v>
      </c>
      <c r="B2043" s="48" t="s">
        <v>164</v>
      </c>
      <c r="C2043" s="48" t="s">
        <v>112</v>
      </c>
      <c r="D2043" s="11">
        <v>2017</v>
      </c>
      <c r="E2043" s="17">
        <v>3734.77</v>
      </c>
      <c r="F2043" s="12">
        <v>0</v>
      </c>
      <c r="G2043" s="13">
        <v>0</v>
      </c>
      <c r="H2043" s="12">
        <v>292.51</v>
      </c>
      <c r="I2043" s="13">
        <v>0</v>
      </c>
      <c r="J2043" s="14">
        <v>64.989999999999995</v>
      </c>
      <c r="K2043" s="18">
        <v>3377.27</v>
      </c>
    </row>
    <row r="2044" spans="1:11" ht="13.5" customHeight="1" x14ac:dyDescent="0.3">
      <c r="A2044" s="48">
        <v>754</v>
      </c>
      <c r="B2044" s="48" t="s">
        <v>164</v>
      </c>
      <c r="C2044" s="48" t="s">
        <v>112</v>
      </c>
      <c r="D2044" s="11">
        <v>2018</v>
      </c>
      <c r="E2044" s="17">
        <v>8741.73</v>
      </c>
      <c r="F2044" s="12">
        <v>0</v>
      </c>
      <c r="G2044" s="13">
        <v>0</v>
      </c>
      <c r="H2044" s="12">
        <v>585.25</v>
      </c>
      <c r="I2044" s="13">
        <v>0</v>
      </c>
      <c r="J2044" s="19">
        <v>2374.9299999999998</v>
      </c>
      <c r="K2044" s="18">
        <v>5781.55</v>
      </c>
    </row>
    <row r="2045" spans="1:11" ht="14.15" customHeight="1" x14ac:dyDescent="0.3">
      <c r="A2045" s="48">
        <v>754</v>
      </c>
      <c r="B2045" s="48" t="s">
        <v>164</v>
      </c>
      <c r="C2045" s="48" t="s">
        <v>112</v>
      </c>
      <c r="D2045" s="11">
        <v>2019</v>
      </c>
      <c r="E2045" s="17">
        <v>16430.509999999998</v>
      </c>
      <c r="F2045" s="12">
        <v>0</v>
      </c>
      <c r="G2045" s="20">
        <v>-1533.28</v>
      </c>
      <c r="H2045" s="17">
        <v>2130.5300000000002</v>
      </c>
      <c r="I2045" s="21">
        <v>-5.61</v>
      </c>
      <c r="J2045" s="14">
        <v>749.03</v>
      </c>
      <c r="K2045" s="18">
        <v>12023.28</v>
      </c>
    </row>
    <row r="2046" spans="1:11" ht="15" customHeight="1" x14ac:dyDescent="0.3">
      <c r="A2046" s="48">
        <v>754</v>
      </c>
      <c r="B2046" s="48" t="s">
        <v>164</v>
      </c>
      <c r="C2046" s="48" t="s">
        <v>112</v>
      </c>
      <c r="D2046" s="11">
        <v>2020</v>
      </c>
      <c r="E2046" s="17">
        <v>19588.349999999999</v>
      </c>
      <c r="F2046" s="12">
        <v>0</v>
      </c>
      <c r="G2046" s="20">
        <v>-4506.0200000000004</v>
      </c>
      <c r="H2046" s="17">
        <v>1284.18</v>
      </c>
      <c r="I2046" s="13">
        <v>10.3</v>
      </c>
      <c r="J2046" s="14">
        <v>327.45999999999998</v>
      </c>
      <c r="K2046" s="18">
        <v>13460.39</v>
      </c>
    </row>
    <row r="2047" spans="1:11" ht="15" customHeight="1" x14ac:dyDescent="0.3">
      <c r="A2047" s="48">
        <v>754</v>
      </c>
      <c r="B2047" s="48" t="s">
        <v>164</v>
      </c>
      <c r="C2047" s="48" t="s">
        <v>112</v>
      </c>
      <c r="D2047" s="11">
        <v>2021</v>
      </c>
      <c r="E2047" s="17">
        <v>54578.67</v>
      </c>
      <c r="F2047" s="12">
        <v>0</v>
      </c>
      <c r="G2047" s="20">
        <v>-9153.98</v>
      </c>
      <c r="H2047" s="17">
        <v>21399.02</v>
      </c>
      <c r="I2047" s="21">
        <v>-98.38</v>
      </c>
      <c r="J2047" s="14">
        <v>401.89</v>
      </c>
      <c r="K2047" s="18">
        <v>23722.16</v>
      </c>
    </row>
    <row r="2048" spans="1:11" ht="14.15" customHeight="1" x14ac:dyDescent="0.3">
      <c r="A2048" s="48">
        <v>754</v>
      </c>
      <c r="B2048" s="48" t="s">
        <v>164</v>
      </c>
      <c r="C2048" s="48" t="s">
        <v>112</v>
      </c>
      <c r="D2048" s="11">
        <v>2022</v>
      </c>
      <c r="E2048" s="17">
        <v>132370.03</v>
      </c>
      <c r="F2048" s="12">
        <v>0</v>
      </c>
      <c r="G2048" s="20">
        <v>-6656.52</v>
      </c>
      <c r="H2048" s="17">
        <v>55355.53</v>
      </c>
      <c r="I2048" s="13">
        <v>2.85</v>
      </c>
      <c r="J2048" s="14">
        <v>278.68</v>
      </c>
      <c r="K2048" s="18">
        <v>70076.45</v>
      </c>
    </row>
    <row r="2049" spans="1:11" ht="15" customHeight="1" x14ac:dyDescent="0.3">
      <c r="A2049" s="48">
        <v>754</v>
      </c>
      <c r="B2049" s="48" t="s">
        <v>164</v>
      </c>
      <c r="C2049" s="48" t="s">
        <v>112</v>
      </c>
      <c r="D2049" s="11">
        <v>2023</v>
      </c>
      <c r="E2049" s="17">
        <v>245452.07</v>
      </c>
      <c r="F2049" s="12">
        <v>300.13</v>
      </c>
      <c r="G2049" s="20">
        <v>-10479.950000000001</v>
      </c>
      <c r="H2049" s="17">
        <v>82690.75</v>
      </c>
      <c r="I2049" s="13">
        <v>3.62</v>
      </c>
      <c r="J2049" s="14">
        <v>294.37</v>
      </c>
      <c r="K2049" s="18">
        <v>152283.51</v>
      </c>
    </row>
    <row r="2050" spans="1:11" ht="14.15" customHeight="1" x14ac:dyDescent="0.3">
      <c r="A2050" s="48">
        <v>754</v>
      </c>
      <c r="B2050" s="48" t="s">
        <v>164</v>
      </c>
      <c r="C2050" s="48" t="s">
        <v>112</v>
      </c>
      <c r="D2050" s="11">
        <v>2024</v>
      </c>
      <c r="E2050" s="17">
        <v>823992.97</v>
      </c>
      <c r="F2050" s="12">
        <v>0</v>
      </c>
      <c r="G2050" s="20">
        <v>-59806.9</v>
      </c>
      <c r="H2050" s="17">
        <v>499514.89</v>
      </c>
      <c r="I2050" s="21">
        <v>-379.41</v>
      </c>
      <c r="J2050" s="14">
        <v>357.55</v>
      </c>
      <c r="K2050" s="18">
        <v>264693.03999999998</v>
      </c>
    </row>
    <row r="2051" spans="1:11" ht="14.15" customHeight="1" x14ac:dyDescent="0.3">
      <c r="A2051" s="48">
        <v>754</v>
      </c>
      <c r="B2051" s="48" t="s">
        <v>164</v>
      </c>
      <c r="C2051" s="48" t="s">
        <v>112</v>
      </c>
      <c r="D2051" s="11">
        <v>2025</v>
      </c>
      <c r="E2051" s="17">
        <v>84377103.730000004</v>
      </c>
      <c r="F2051" s="17">
        <v>27535.62</v>
      </c>
      <c r="G2051" s="20">
        <v>-90829.97</v>
      </c>
      <c r="H2051" s="17">
        <v>81246600.590000004</v>
      </c>
      <c r="I2051" s="49">
        <v>2155999.67</v>
      </c>
      <c r="J2051" s="14">
        <v>409.64</v>
      </c>
      <c r="K2051" s="18">
        <v>910799.48</v>
      </c>
    </row>
    <row r="2052" spans="1:11" ht="15" customHeight="1" x14ac:dyDescent="0.3">
      <c r="A2052" s="48">
        <v>756</v>
      </c>
      <c r="B2052" s="48" t="s">
        <v>165</v>
      </c>
      <c r="C2052" s="48" t="s">
        <v>112</v>
      </c>
      <c r="D2052" s="11">
        <v>1983</v>
      </c>
      <c r="E2052" s="12">
        <v>1.31</v>
      </c>
      <c r="F2052" s="12">
        <v>0</v>
      </c>
      <c r="G2052" s="13">
        <v>0</v>
      </c>
      <c r="H2052" s="12">
        <v>1.31</v>
      </c>
      <c r="I2052" s="13">
        <v>0</v>
      </c>
      <c r="J2052" s="14">
        <v>0</v>
      </c>
      <c r="K2052" s="16">
        <v>0</v>
      </c>
    </row>
    <row r="2053" spans="1:11" ht="15" customHeight="1" x14ac:dyDescent="0.3">
      <c r="A2053" s="48">
        <v>756</v>
      </c>
      <c r="B2053" s="48" t="s">
        <v>165</v>
      </c>
      <c r="C2053" s="48" t="s">
        <v>112</v>
      </c>
      <c r="D2053" s="11">
        <v>1984</v>
      </c>
      <c r="E2053" s="12">
        <v>5.61</v>
      </c>
      <c r="F2053" s="12">
        <v>0</v>
      </c>
      <c r="G2053" s="13">
        <v>0</v>
      </c>
      <c r="H2053" s="12">
        <v>5.61</v>
      </c>
      <c r="I2053" s="13">
        <v>0</v>
      </c>
      <c r="J2053" s="14">
        <v>0</v>
      </c>
      <c r="K2053" s="16">
        <v>0</v>
      </c>
    </row>
    <row r="2054" spans="1:11" ht="15" customHeight="1" x14ac:dyDescent="0.3">
      <c r="A2054" s="48">
        <v>756</v>
      </c>
      <c r="B2054" s="48" t="s">
        <v>165</v>
      </c>
      <c r="C2054" s="48" t="s">
        <v>112</v>
      </c>
      <c r="D2054" s="11">
        <v>1985</v>
      </c>
      <c r="E2054" s="12">
        <v>7.8</v>
      </c>
      <c r="F2054" s="12">
        <v>0</v>
      </c>
      <c r="G2054" s="13">
        <v>0</v>
      </c>
      <c r="H2054" s="12">
        <v>6.04</v>
      </c>
      <c r="I2054" s="13">
        <v>0</v>
      </c>
      <c r="J2054" s="14">
        <v>0</v>
      </c>
      <c r="K2054" s="16">
        <v>1.76</v>
      </c>
    </row>
    <row r="2055" spans="1:11" ht="14.15" customHeight="1" x14ac:dyDescent="0.3">
      <c r="A2055" s="48">
        <v>756</v>
      </c>
      <c r="B2055" s="48" t="s">
        <v>165</v>
      </c>
      <c r="C2055" s="48" t="s">
        <v>112</v>
      </c>
      <c r="D2055" s="11">
        <v>1986</v>
      </c>
      <c r="E2055" s="12">
        <v>8.6999999999999993</v>
      </c>
      <c r="F2055" s="12">
        <v>0</v>
      </c>
      <c r="G2055" s="13">
        <v>0</v>
      </c>
      <c r="H2055" s="12">
        <v>6.23</v>
      </c>
      <c r="I2055" s="13">
        <v>0</v>
      </c>
      <c r="J2055" s="14">
        <v>0</v>
      </c>
      <c r="K2055" s="16">
        <v>2.4700000000000002</v>
      </c>
    </row>
    <row r="2056" spans="1:11" ht="15" customHeight="1" x14ac:dyDescent="0.3">
      <c r="A2056" s="48">
        <v>756</v>
      </c>
      <c r="B2056" s="48" t="s">
        <v>165</v>
      </c>
      <c r="C2056" s="48" t="s">
        <v>112</v>
      </c>
      <c r="D2056" s="11">
        <v>1987</v>
      </c>
      <c r="E2056" s="12">
        <v>11.01</v>
      </c>
      <c r="F2056" s="12">
        <v>0</v>
      </c>
      <c r="G2056" s="13">
        <v>0</v>
      </c>
      <c r="H2056" s="12">
        <v>7.6</v>
      </c>
      <c r="I2056" s="13">
        <v>0</v>
      </c>
      <c r="J2056" s="14">
        <v>0</v>
      </c>
      <c r="K2056" s="16">
        <v>3.41</v>
      </c>
    </row>
    <row r="2057" spans="1:11" ht="14.15" customHeight="1" x14ac:dyDescent="0.3">
      <c r="A2057" s="48">
        <v>756</v>
      </c>
      <c r="B2057" s="48" t="s">
        <v>165</v>
      </c>
      <c r="C2057" s="48" t="s">
        <v>112</v>
      </c>
      <c r="D2057" s="11">
        <v>1988</v>
      </c>
      <c r="E2057" s="12">
        <v>3.62</v>
      </c>
      <c r="F2057" s="12">
        <v>0</v>
      </c>
      <c r="G2057" s="13">
        <v>0</v>
      </c>
      <c r="H2057" s="12">
        <v>0</v>
      </c>
      <c r="I2057" s="13">
        <v>0</v>
      </c>
      <c r="J2057" s="14">
        <v>0</v>
      </c>
      <c r="K2057" s="16">
        <v>3.62</v>
      </c>
    </row>
    <row r="2058" spans="1:11" ht="15" customHeight="1" x14ac:dyDescent="0.3">
      <c r="A2058" s="48">
        <v>756</v>
      </c>
      <c r="B2058" s="48" t="s">
        <v>165</v>
      </c>
      <c r="C2058" s="48" t="s">
        <v>112</v>
      </c>
      <c r="D2058" s="11">
        <v>1989</v>
      </c>
      <c r="E2058" s="12">
        <v>3.54</v>
      </c>
      <c r="F2058" s="12">
        <v>0</v>
      </c>
      <c r="G2058" s="13">
        <v>0</v>
      </c>
      <c r="H2058" s="12">
        <v>0</v>
      </c>
      <c r="I2058" s="13">
        <v>0</v>
      </c>
      <c r="J2058" s="14">
        <v>0</v>
      </c>
      <c r="K2058" s="16">
        <v>3.54</v>
      </c>
    </row>
    <row r="2059" spans="1:11" ht="14.15" customHeight="1" x14ac:dyDescent="0.3">
      <c r="A2059" s="48">
        <v>756</v>
      </c>
      <c r="B2059" s="48" t="s">
        <v>165</v>
      </c>
      <c r="C2059" s="48" t="s">
        <v>112</v>
      </c>
      <c r="D2059" s="11">
        <v>1990</v>
      </c>
      <c r="E2059" s="12">
        <v>3.44</v>
      </c>
      <c r="F2059" s="12">
        <v>0</v>
      </c>
      <c r="G2059" s="13">
        <v>0</v>
      </c>
      <c r="H2059" s="12">
        <v>0</v>
      </c>
      <c r="I2059" s="13">
        <v>0</v>
      </c>
      <c r="J2059" s="14">
        <v>0</v>
      </c>
      <c r="K2059" s="16">
        <v>3.44</v>
      </c>
    </row>
    <row r="2060" spans="1:11" ht="15" customHeight="1" x14ac:dyDescent="0.3">
      <c r="A2060" s="48">
        <v>756</v>
      </c>
      <c r="B2060" s="48" t="s">
        <v>165</v>
      </c>
      <c r="C2060" s="48" t="s">
        <v>112</v>
      </c>
      <c r="D2060" s="11">
        <v>1991</v>
      </c>
      <c r="E2060" s="12">
        <v>2.96</v>
      </c>
      <c r="F2060" s="12">
        <v>0</v>
      </c>
      <c r="G2060" s="13">
        <v>0</v>
      </c>
      <c r="H2060" s="12">
        <v>0</v>
      </c>
      <c r="I2060" s="13">
        <v>0</v>
      </c>
      <c r="J2060" s="14">
        <v>0</v>
      </c>
      <c r="K2060" s="16">
        <v>2.96</v>
      </c>
    </row>
    <row r="2061" spans="1:11" ht="14.15" customHeight="1" x14ac:dyDescent="0.3">
      <c r="A2061" s="48">
        <v>756</v>
      </c>
      <c r="B2061" s="48" t="s">
        <v>165</v>
      </c>
      <c r="C2061" s="48" t="s">
        <v>112</v>
      </c>
      <c r="D2061" s="11">
        <v>1992</v>
      </c>
      <c r="E2061" s="12">
        <v>2.64</v>
      </c>
      <c r="F2061" s="12">
        <v>0</v>
      </c>
      <c r="G2061" s="13">
        <v>0</v>
      </c>
      <c r="H2061" s="12">
        <v>0</v>
      </c>
      <c r="I2061" s="13">
        <v>0</v>
      </c>
      <c r="J2061" s="14">
        <v>0</v>
      </c>
      <c r="K2061" s="16">
        <v>2.64</v>
      </c>
    </row>
    <row r="2062" spans="1:11" ht="15" customHeight="1" x14ac:dyDescent="0.3">
      <c r="A2062" s="48">
        <v>756</v>
      </c>
      <c r="B2062" s="48" t="s">
        <v>165</v>
      </c>
      <c r="C2062" s="48" t="s">
        <v>112</v>
      </c>
      <c r="D2062" s="11">
        <v>1993</v>
      </c>
      <c r="E2062" s="12">
        <v>2.2999999999999998</v>
      </c>
      <c r="F2062" s="12">
        <v>0</v>
      </c>
      <c r="G2062" s="13">
        <v>0</v>
      </c>
      <c r="H2062" s="12">
        <v>0</v>
      </c>
      <c r="I2062" s="13">
        <v>0</v>
      </c>
      <c r="J2062" s="14">
        <v>0</v>
      </c>
      <c r="K2062" s="16">
        <v>2.2999999999999998</v>
      </c>
    </row>
    <row r="2063" spans="1:11" ht="15" customHeight="1" x14ac:dyDescent="0.3">
      <c r="A2063" s="48">
        <v>756</v>
      </c>
      <c r="B2063" s="48" t="s">
        <v>165</v>
      </c>
      <c r="C2063" s="48" t="s">
        <v>112</v>
      </c>
      <c r="D2063" s="11">
        <v>1994</v>
      </c>
      <c r="E2063" s="12">
        <v>0</v>
      </c>
      <c r="F2063" s="12">
        <v>0</v>
      </c>
      <c r="G2063" s="13">
        <v>0</v>
      </c>
      <c r="H2063" s="12">
        <v>0</v>
      </c>
      <c r="I2063" s="13">
        <v>0</v>
      </c>
      <c r="J2063" s="14">
        <v>0</v>
      </c>
      <c r="K2063" s="16">
        <v>0</v>
      </c>
    </row>
    <row r="2064" spans="1:11" ht="14.15" customHeight="1" x14ac:dyDescent="0.3">
      <c r="A2064" s="48">
        <v>756</v>
      </c>
      <c r="B2064" s="48" t="s">
        <v>165</v>
      </c>
      <c r="C2064" s="48" t="s">
        <v>112</v>
      </c>
      <c r="D2064" s="11">
        <v>1995</v>
      </c>
      <c r="E2064" s="12">
        <v>6.54</v>
      </c>
      <c r="F2064" s="12">
        <v>0</v>
      </c>
      <c r="G2064" s="13">
        <v>0</v>
      </c>
      <c r="H2064" s="12">
        <v>0</v>
      </c>
      <c r="I2064" s="13">
        <v>0</v>
      </c>
      <c r="J2064" s="14">
        <v>0</v>
      </c>
      <c r="K2064" s="16">
        <v>6.54</v>
      </c>
    </row>
    <row r="2065" spans="1:11" ht="15" customHeight="1" x14ac:dyDescent="0.3">
      <c r="A2065" s="48">
        <v>756</v>
      </c>
      <c r="B2065" s="48" t="s">
        <v>165</v>
      </c>
      <c r="C2065" s="48" t="s">
        <v>112</v>
      </c>
      <c r="D2065" s="11">
        <v>1996</v>
      </c>
      <c r="E2065" s="12">
        <v>6.84</v>
      </c>
      <c r="F2065" s="12">
        <v>0</v>
      </c>
      <c r="G2065" s="13">
        <v>0</v>
      </c>
      <c r="H2065" s="12">
        <v>0</v>
      </c>
      <c r="I2065" s="13">
        <v>0</v>
      </c>
      <c r="J2065" s="14">
        <v>0</v>
      </c>
      <c r="K2065" s="16">
        <v>6.84</v>
      </c>
    </row>
    <row r="2066" spans="1:11" ht="14.15" customHeight="1" x14ac:dyDescent="0.3">
      <c r="A2066" s="48">
        <v>756</v>
      </c>
      <c r="B2066" s="48" t="s">
        <v>165</v>
      </c>
      <c r="C2066" s="48" t="s">
        <v>112</v>
      </c>
      <c r="D2066" s="11">
        <v>1997</v>
      </c>
      <c r="E2066" s="12">
        <v>8.77</v>
      </c>
      <c r="F2066" s="12">
        <v>0</v>
      </c>
      <c r="G2066" s="13">
        <v>0</v>
      </c>
      <c r="H2066" s="12">
        <v>0</v>
      </c>
      <c r="I2066" s="13">
        <v>0</v>
      </c>
      <c r="J2066" s="14">
        <v>0</v>
      </c>
      <c r="K2066" s="16">
        <v>8.77</v>
      </c>
    </row>
    <row r="2067" spans="1:11" ht="15" customHeight="1" x14ac:dyDescent="0.3">
      <c r="A2067" s="48">
        <v>756</v>
      </c>
      <c r="B2067" s="48" t="s">
        <v>165</v>
      </c>
      <c r="C2067" s="48" t="s">
        <v>112</v>
      </c>
      <c r="D2067" s="11">
        <v>1998</v>
      </c>
      <c r="E2067" s="12">
        <v>43.14</v>
      </c>
      <c r="F2067" s="12">
        <v>0</v>
      </c>
      <c r="G2067" s="13">
        <v>0</v>
      </c>
      <c r="H2067" s="12">
        <v>0</v>
      </c>
      <c r="I2067" s="13">
        <v>0</v>
      </c>
      <c r="J2067" s="14">
        <v>0</v>
      </c>
      <c r="K2067" s="16">
        <v>43.14</v>
      </c>
    </row>
    <row r="2068" spans="1:11" ht="14.15" customHeight="1" x14ac:dyDescent="0.3">
      <c r="A2068" s="48">
        <v>756</v>
      </c>
      <c r="B2068" s="48" t="s">
        <v>165</v>
      </c>
      <c r="C2068" s="48" t="s">
        <v>112</v>
      </c>
      <c r="D2068" s="11">
        <v>1999</v>
      </c>
      <c r="E2068" s="12">
        <v>45.93</v>
      </c>
      <c r="F2068" s="12">
        <v>0</v>
      </c>
      <c r="G2068" s="13">
        <v>0</v>
      </c>
      <c r="H2068" s="12">
        <v>0</v>
      </c>
      <c r="I2068" s="13">
        <v>0</v>
      </c>
      <c r="J2068" s="14">
        <v>0</v>
      </c>
      <c r="K2068" s="16">
        <v>45.93</v>
      </c>
    </row>
    <row r="2069" spans="1:11" ht="15" customHeight="1" x14ac:dyDescent="0.3">
      <c r="A2069" s="48">
        <v>756</v>
      </c>
      <c r="B2069" s="48" t="s">
        <v>165</v>
      </c>
      <c r="C2069" s="48" t="s">
        <v>112</v>
      </c>
      <c r="D2069" s="11">
        <v>2000</v>
      </c>
      <c r="E2069" s="12">
        <v>68.959999999999994</v>
      </c>
      <c r="F2069" s="12">
        <v>0</v>
      </c>
      <c r="G2069" s="13">
        <v>0</v>
      </c>
      <c r="H2069" s="12">
        <v>0</v>
      </c>
      <c r="I2069" s="13">
        <v>0</v>
      </c>
      <c r="J2069" s="14">
        <v>0</v>
      </c>
      <c r="K2069" s="16">
        <v>68.959999999999994</v>
      </c>
    </row>
    <row r="2070" spans="1:11" ht="15" customHeight="1" x14ac:dyDescent="0.3">
      <c r="A2070" s="48">
        <v>756</v>
      </c>
      <c r="B2070" s="48" t="s">
        <v>165</v>
      </c>
      <c r="C2070" s="48" t="s">
        <v>112</v>
      </c>
      <c r="D2070" s="11">
        <v>2001</v>
      </c>
      <c r="E2070" s="12">
        <v>41.85</v>
      </c>
      <c r="F2070" s="12">
        <v>0</v>
      </c>
      <c r="G2070" s="13">
        <v>0</v>
      </c>
      <c r="H2070" s="12">
        <v>0</v>
      </c>
      <c r="I2070" s="13">
        <v>0</v>
      </c>
      <c r="J2070" s="14">
        <v>0</v>
      </c>
      <c r="K2070" s="16">
        <v>41.85</v>
      </c>
    </row>
    <row r="2071" spans="1:11" ht="14.15" customHeight="1" x14ac:dyDescent="0.3">
      <c r="A2071" s="48">
        <v>756</v>
      </c>
      <c r="B2071" s="48" t="s">
        <v>165</v>
      </c>
      <c r="C2071" s="48" t="s">
        <v>112</v>
      </c>
      <c r="D2071" s="11">
        <v>2002</v>
      </c>
      <c r="E2071" s="12">
        <v>46.95</v>
      </c>
      <c r="F2071" s="12">
        <v>0</v>
      </c>
      <c r="G2071" s="13">
        <v>0</v>
      </c>
      <c r="H2071" s="12">
        <v>0</v>
      </c>
      <c r="I2071" s="13">
        <v>0</v>
      </c>
      <c r="J2071" s="14">
        <v>0</v>
      </c>
      <c r="K2071" s="16">
        <v>46.95</v>
      </c>
    </row>
    <row r="2072" spans="1:11" ht="15" customHeight="1" x14ac:dyDescent="0.3">
      <c r="A2072" s="48">
        <v>756</v>
      </c>
      <c r="B2072" s="48" t="s">
        <v>165</v>
      </c>
      <c r="C2072" s="48" t="s">
        <v>112</v>
      </c>
      <c r="D2072" s="11">
        <v>2003</v>
      </c>
      <c r="E2072" s="12">
        <v>38.85</v>
      </c>
      <c r="F2072" s="12">
        <v>0</v>
      </c>
      <c r="G2072" s="13">
        <v>0</v>
      </c>
      <c r="H2072" s="12">
        <v>0</v>
      </c>
      <c r="I2072" s="13">
        <v>0</v>
      </c>
      <c r="J2072" s="14">
        <v>5.57</v>
      </c>
      <c r="K2072" s="16">
        <v>33.28</v>
      </c>
    </row>
    <row r="2073" spans="1:11" ht="14.15" customHeight="1" x14ac:dyDescent="0.3">
      <c r="A2073" s="48">
        <v>756</v>
      </c>
      <c r="B2073" s="48" t="s">
        <v>165</v>
      </c>
      <c r="C2073" s="48" t="s">
        <v>112</v>
      </c>
      <c r="D2073" s="11">
        <v>2004</v>
      </c>
      <c r="E2073" s="12">
        <v>74.78</v>
      </c>
      <c r="F2073" s="12">
        <v>0</v>
      </c>
      <c r="G2073" s="13">
        <v>0</v>
      </c>
      <c r="H2073" s="12">
        <v>1.3</v>
      </c>
      <c r="I2073" s="13">
        <v>0</v>
      </c>
      <c r="J2073" s="14">
        <v>11.24</v>
      </c>
      <c r="K2073" s="16">
        <v>62.24</v>
      </c>
    </row>
    <row r="2074" spans="1:11" ht="15" customHeight="1" x14ac:dyDescent="0.3">
      <c r="A2074" s="48">
        <v>756</v>
      </c>
      <c r="B2074" s="48" t="s">
        <v>165</v>
      </c>
      <c r="C2074" s="48" t="s">
        <v>112</v>
      </c>
      <c r="D2074" s="11">
        <v>2005</v>
      </c>
      <c r="E2074" s="12">
        <v>105.54</v>
      </c>
      <c r="F2074" s="12">
        <v>0</v>
      </c>
      <c r="G2074" s="13">
        <v>0</v>
      </c>
      <c r="H2074" s="12">
        <v>2.4500000000000002</v>
      </c>
      <c r="I2074" s="13">
        <v>0</v>
      </c>
      <c r="J2074" s="14">
        <v>11.92</v>
      </c>
      <c r="K2074" s="16">
        <v>91.17</v>
      </c>
    </row>
    <row r="2075" spans="1:11" ht="14.15" customHeight="1" x14ac:dyDescent="0.3">
      <c r="A2075" s="48">
        <v>756</v>
      </c>
      <c r="B2075" s="48" t="s">
        <v>165</v>
      </c>
      <c r="C2075" s="48" t="s">
        <v>112</v>
      </c>
      <c r="D2075" s="11">
        <v>2006</v>
      </c>
      <c r="E2075" s="12">
        <v>118.96</v>
      </c>
      <c r="F2075" s="12">
        <v>0</v>
      </c>
      <c r="G2075" s="13">
        <v>0</v>
      </c>
      <c r="H2075" s="12">
        <v>9.35</v>
      </c>
      <c r="I2075" s="13">
        <v>0</v>
      </c>
      <c r="J2075" s="14">
        <v>13.53</v>
      </c>
      <c r="K2075" s="16">
        <v>96.08</v>
      </c>
    </row>
    <row r="2076" spans="1:11" ht="15" customHeight="1" x14ac:dyDescent="0.3">
      <c r="A2076" s="48">
        <v>756</v>
      </c>
      <c r="B2076" s="48" t="s">
        <v>165</v>
      </c>
      <c r="C2076" s="48" t="s">
        <v>112</v>
      </c>
      <c r="D2076" s="11">
        <v>2007</v>
      </c>
      <c r="E2076" s="12">
        <v>121.41</v>
      </c>
      <c r="F2076" s="12">
        <v>0</v>
      </c>
      <c r="G2076" s="13">
        <v>0</v>
      </c>
      <c r="H2076" s="12">
        <v>4.17</v>
      </c>
      <c r="I2076" s="13">
        <v>0</v>
      </c>
      <c r="J2076" s="14">
        <v>11.81</v>
      </c>
      <c r="K2076" s="16">
        <v>105.43</v>
      </c>
    </row>
    <row r="2077" spans="1:11" ht="14.15" customHeight="1" x14ac:dyDescent="0.3">
      <c r="A2077" s="48">
        <v>756</v>
      </c>
      <c r="B2077" s="48" t="s">
        <v>165</v>
      </c>
      <c r="C2077" s="48" t="s">
        <v>112</v>
      </c>
      <c r="D2077" s="11">
        <v>2008</v>
      </c>
      <c r="E2077" s="12">
        <v>352.95</v>
      </c>
      <c r="F2077" s="12">
        <v>0</v>
      </c>
      <c r="G2077" s="13">
        <v>0</v>
      </c>
      <c r="H2077" s="12">
        <v>46.55</v>
      </c>
      <c r="I2077" s="13">
        <v>0</v>
      </c>
      <c r="J2077" s="14">
        <v>71.069999999999993</v>
      </c>
      <c r="K2077" s="16">
        <v>235.33</v>
      </c>
    </row>
    <row r="2078" spans="1:11" ht="15" customHeight="1" x14ac:dyDescent="0.3">
      <c r="A2078" s="48">
        <v>756</v>
      </c>
      <c r="B2078" s="48" t="s">
        <v>165</v>
      </c>
      <c r="C2078" s="48" t="s">
        <v>112</v>
      </c>
      <c r="D2078" s="11">
        <v>2009</v>
      </c>
      <c r="E2078" s="12">
        <v>676.07</v>
      </c>
      <c r="F2078" s="12">
        <v>0</v>
      </c>
      <c r="G2078" s="13">
        <v>0</v>
      </c>
      <c r="H2078" s="12">
        <v>46.25</v>
      </c>
      <c r="I2078" s="13">
        <v>0</v>
      </c>
      <c r="J2078" s="14">
        <v>111.3</v>
      </c>
      <c r="K2078" s="16">
        <v>518.52</v>
      </c>
    </row>
    <row r="2079" spans="1:11" ht="15" customHeight="1" x14ac:dyDescent="0.3">
      <c r="A2079" s="48">
        <v>756</v>
      </c>
      <c r="B2079" s="48" t="s">
        <v>165</v>
      </c>
      <c r="C2079" s="48" t="s">
        <v>112</v>
      </c>
      <c r="D2079" s="11">
        <v>2010</v>
      </c>
      <c r="E2079" s="12">
        <v>374.46</v>
      </c>
      <c r="F2079" s="12">
        <v>0</v>
      </c>
      <c r="G2079" s="13">
        <v>0</v>
      </c>
      <c r="H2079" s="12">
        <v>33.54</v>
      </c>
      <c r="I2079" s="13">
        <v>0</v>
      </c>
      <c r="J2079" s="14">
        <v>8.73</v>
      </c>
      <c r="K2079" s="16">
        <v>332.19</v>
      </c>
    </row>
    <row r="2080" spans="1:11" ht="14.15" customHeight="1" x14ac:dyDescent="0.3">
      <c r="A2080" s="48">
        <v>756</v>
      </c>
      <c r="B2080" s="48" t="s">
        <v>165</v>
      </c>
      <c r="C2080" s="48" t="s">
        <v>112</v>
      </c>
      <c r="D2080" s="11">
        <v>2011</v>
      </c>
      <c r="E2080" s="12">
        <v>779.79</v>
      </c>
      <c r="F2080" s="12">
        <v>0</v>
      </c>
      <c r="G2080" s="13">
        <v>0</v>
      </c>
      <c r="H2080" s="12">
        <v>35.72</v>
      </c>
      <c r="I2080" s="13">
        <v>0</v>
      </c>
      <c r="J2080" s="14">
        <v>7.11</v>
      </c>
      <c r="K2080" s="16">
        <v>736.96</v>
      </c>
    </row>
    <row r="2081" spans="1:11" ht="15" customHeight="1" x14ac:dyDescent="0.3">
      <c r="A2081" s="48">
        <v>756</v>
      </c>
      <c r="B2081" s="48" t="s">
        <v>165</v>
      </c>
      <c r="C2081" s="48" t="s">
        <v>112</v>
      </c>
      <c r="D2081" s="11">
        <v>2012</v>
      </c>
      <c r="E2081" s="12">
        <v>412.96</v>
      </c>
      <c r="F2081" s="12">
        <v>0</v>
      </c>
      <c r="G2081" s="13">
        <v>0</v>
      </c>
      <c r="H2081" s="12">
        <v>0.09</v>
      </c>
      <c r="I2081" s="13">
        <v>0</v>
      </c>
      <c r="J2081" s="14">
        <v>7</v>
      </c>
      <c r="K2081" s="16">
        <v>405.87</v>
      </c>
    </row>
    <row r="2082" spans="1:11" ht="14.15" customHeight="1" x14ac:dyDescent="0.3">
      <c r="A2082" s="48">
        <v>756</v>
      </c>
      <c r="B2082" s="48" t="s">
        <v>165</v>
      </c>
      <c r="C2082" s="48" t="s">
        <v>112</v>
      </c>
      <c r="D2082" s="11">
        <v>2013</v>
      </c>
      <c r="E2082" s="12">
        <v>463.95</v>
      </c>
      <c r="F2082" s="12">
        <v>0</v>
      </c>
      <c r="G2082" s="13">
        <v>0</v>
      </c>
      <c r="H2082" s="12">
        <v>0.18</v>
      </c>
      <c r="I2082" s="13">
        <v>0</v>
      </c>
      <c r="J2082" s="14">
        <v>7.04</v>
      </c>
      <c r="K2082" s="16">
        <v>456.73</v>
      </c>
    </row>
    <row r="2083" spans="1:11" ht="15" customHeight="1" x14ac:dyDescent="0.3">
      <c r="A2083" s="48">
        <v>756</v>
      </c>
      <c r="B2083" s="48" t="s">
        <v>165</v>
      </c>
      <c r="C2083" s="48" t="s">
        <v>112</v>
      </c>
      <c r="D2083" s="11">
        <v>2014</v>
      </c>
      <c r="E2083" s="12">
        <v>654.9</v>
      </c>
      <c r="F2083" s="12">
        <v>0</v>
      </c>
      <c r="G2083" s="13">
        <v>0</v>
      </c>
      <c r="H2083" s="12">
        <v>60.23</v>
      </c>
      <c r="I2083" s="13">
        <v>0</v>
      </c>
      <c r="J2083" s="14">
        <v>6.92</v>
      </c>
      <c r="K2083" s="16">
        <v>587.75</v>
      </c>
    </row>
    <row r="2084" spans="1:11" ht="14.15" customHeight="1" x14ac:dyDescent="0.3">
      <c r="A2084" s="48">
        <v>756</v>
      </c>
      <c r="B2084" s="48" t="s">
        <v>165</v>
      </c>
      <c r="C2084" s="48" t="s">
        <v>112</v>
      </c>
      <c r="D2084" s="11">
        <v>2015</v>
      </c>
      <c r="E2084" s="12">
        <v>516.6</v>
      </c>
      <c r="F2084" s="12">
        <v>0</v>
      </c>
      <c r="G2084" s="13">
        <v>0</v>
      </c>
      <c r="H2084" s="12">
        <v>72.73</v>
      </c>
      <c r="I2084" s="13">
        <v>0</v>
      </c>
      <c r="J2084" s="14">
        <v>12.37</v>
      </c>
      <c r="K2084" s="16">
        <v>431.5</v>
      </c>
    </row>
    <row r="2085" spans="1:11" ht="15" customHeight="1" x14ac:dyDescent="0.3">
      <c r="A2085" s="48">
        <v>756</v>
      </c>
      <c r="B2085" s="48" t="s">
        <v>165</v>
      </c>
      <c r="C2085" s="48" t="s">
        <v>112</v>
      </c>
      <c r="D2085" s="11">
        <v>2016</v>
      </c>
      <c r="E2085" s="12">
        <v>916.49</v>
      </c>
      <c r="F2085" s="12">
        <v>0</v>
      </c>
      <c r="G2085" s="13">
        <v>0</v>
      </c>
      <c r="H2085" s="12">
        <v>78.88</v>
      </c>
      <c r="I2085" s="13">
        <v>0</v>
      </c>
      <c r="J2085" s="14">
        <v>234.32</v>
      </c>
      <c r="K2085" s="16">
        <v>603.29</v>
      </c>
    </row>
    <row r="2086" spans="1:11" ht="13.5" customHeight="1" x14ac:dyDescent="0.3">
      <c r="A2086" s="48">
        <v>756</v>
      </c>
      <c r="B2086" s="48" t="s">
        <v>165</v>
      </c>
      <c r="C2086" s="48" t="s">
        <v>112</v>
      </c>
      <c r="D2086" s="11">
        <v>2017</v>
      </c>
      <c r="E2086" s="17">
        <v>1154.05</v>
      </c>
      <c r="F2086" s="12">
        <v>0</v>
      </c>
      <c r="G2086" s="13">
        <v>0</v>
      </c>
      <c r="H2086" s="12">
        <v>90.39</v>
      </c>
      <c r="I2086" s="13">
        <v>0</v>
      </c>
      <c r="J2086" s="14">
        <v>20.079999999999998</v>
      </c>
      <c r="K2086" s="18">
        <v>1043.58</v>
      </c>
    </row>
    <row r="2087" spans="1:11" ht="13.5" customHeight="1" x14ac:dyDescent="0.3">
      <c r="A2087" s="48">
        <v>756</v>
      </c>
      <c r="B2087" s="48" t="s">
        <v>165</v>
      </c>
      <c r="C2087" s="48" t="s">
        <v>112</v>
      </c>
      <c r="D2087" s="11">
        <v>2018</v>
      </c>
      <c r="E2087" s="17">
        <v>2677.75</v>
      </c>
      <c r="F2087" s="12">
        <v>0</v>
      </c>
      <c r="G2087" s="13">
        <v>0</v>
      </c>
      <c r="H2087" s="12">
        <v>179.28</v>
      </c>
      <c r="I2087" s="13">
        <v>0</v>
      </c>
      <c r="J2087" s="14">
        <v>727.48</v>
      </c>
      <c r="K2087" s="18">
        <v>1770.99</v>
      </c>
    </row>
    <row r="2088" spans="1:11" ht="14.15" customHeight="1" x14ac:dyDescent="0.3">
      <c r="A2088" s="48">
        <v>756</v>
      </c>
      <c r="B2088" s="48" t="s">
        <v>165</v>
      </c>
      <c r="C2088" s="48" t="s">
        <v>112</v>
      </c>
      <c r="D2088" s="11">
        <v>2019</v>
      </c>
      <c r="E2088" s="17">
        <v>5139.4799999999996</v>
      </c>
      <c r="F2088" s="12">
        <v>0</v>
      </c>
      <c r="G2088" s="21">
        <v>-479.61</v>
      </c>
      <c r="H2088" s="12">
        <v>666.44</v>
      </c>
      <c r="I2088" s="21">
        <v>-1.76</v>
      </c>
      <c r="J2088" s="14">
        <v>234.29</v>
      </c>
      <c r="K2088" s="18">
        <v>3760.9</v>
      </c>
    </row>
    <row r="2089" spans="1:11" ht="15" customHeight="1" x14ac:dyDescent="0.3">
      <c r="A2089" s="48">
        <v>756</v>
      </c>
      <c r="B2089" s="48" t="s">
        <v>165</v>
      </c>
      <c r="C2089" s="48" t="s">
        <v>112</v>
      </c>
      <c r="D2089" s="11">
        <v>2020</v>
      </c>
      <c r="E2089" s="17">
        <v>6148.87</v>
      </c>
      <c r="F2089" s="12">
        <v>0</v>
      </c>
      <c r="G2089" s="20">
        <v>-1414.47</v>
      </c>
      <c r="H2089" s="12">
        <v>403.12</v>
      </c>
      <c r="I2089" s="13">
        <v>3.22</v>
      </c>
      <c r="J2089" s="14">
        <v>102.78</v>
      </c>
      <c r="K2089" s="18">
        <v>4225.28</v>
      </c>
    </row>
    <row r="2090" spans="1:11" ht="15" customHeight="1" x14ac:dyDescent="0.3">
      <c r="A2090" s="48">
        <v>756</v>
      </c>
      <c r="B2090" s="48" t="s">
        <v>165</v>
      </c>
      <c r="C2090" s="48" t="s">
        <v>112</v>
      </c>
      <c r="D2090" s="11">
        <v>2021</v>
      </c>
      <c r="E2090" s="17">
        <v>17050.55</v>
      </c>
      <c r="F2090" s="12">
        <v>0</v>
      </c>
      <c r="G2090" s="20">
        <v>-2859.72</v>
      </c>
      <c r="H2090" s="17">
        <v>6685.11</v>
      </c>
      <c r="I2090" s="21">
        <v>-30.72</v>
      </c>
      <c r="J2090" s="14">
        <v>125.54</v>
      </c>
      <c r="K2090" s="18">
        <v>7410.9</v>
      </c>
    </row>
    <row r="2091" spans="1:11" ht="14.15" customHeight="1" x14ac:dyDescent="0.3">
      <c r="A2091" s="48">
        <v>756</v>
      </c>
      <c r="B2091" s="48" t="s">
        <v>165</v>
      </c>
      <c r="C2091" s="48" t="s">
        <v>112</v>
      </c>
      <c r="D2091" s="11">
        <v>2022</v>
      </c>
      <c r="E2091" s="17">
        <v>40016.14</v>
      </c>
      <c r="F2091" s="12">
        <v>0</v>
      </c>
      <c r="G2091" s="20">
        <v>-2012.29</v>
      </c>
      <c r="H2091" s="17">
        <v>16734.28</v>
      </c>
      <c r="I2091" s="13">
        <v>0.85</v>
      </c>
      <c r="J2091" s="14">
        <v>84.24</v>
      </c>
      <c r="K2091" s="18">
        <v>21184.48</v>
      </c>
    </row>
    <row r="2092" spans="1:11" ht="15" customHeight="1" x14ac:dyDescent="0.3">
      <c r="A2092" s="48">
        <v>756</v>
      </c>
      <c r="B2092" s="48" t="s">
        <v>165</v>
      </c>
      <c r="C2092" s="48" t="s">
        <v>112</v>
      </c>
      <c r="D2092" s="11">
        <v>2023</v>
      </c>
      <c r="E2092" s="17">
        <v>74762.429999999993</v>
      </c>
      <c r="F2092" s="12">
        <v>91.41</v>
      </c>
      <c r="G2092" s="20">
        <v>-3192.11</v>
      </c>
      <c r="H2092" s="17">
        <v>25186.85</v>
      </c>
      <c r="I2092" s="13">
        <v>1.1000000000000001</v>
      </c>
      <c r="J2092" s="14">
        <v>89.66</v>
      </c>
      <c r="K2092" s="18">
        <v>46384.12</v>
      </c>
    </row>
    <row r="2093" spans="1:11" ht="14.15" customHeight="1" x14ac:dyDescent="0.3">
      <c r="A2093" s="48">
        <v>756</v>
      </c>
      <c r="B2093" s="48" t="s">
        <v>165</v>
      </c>
      <c r="C2093" s="48" t="s">
        <v>112</v>
      </c>
      <c r="D2093" s="11">
        <v>2024</v>
      </c>
      <c r="E2093" s="17">
        <v>243518.64</v>
      </c>
      <c r="F2093" s="12">
        <v>0</v>
      </c>
      <c r="G2093" s="20">
        <v>-17675.04</v>
      </c>
      <c r="H2093" s="17">
        <v>147624.07999999999</v>
      </c>
      <c r="I2093" s="21">
        <v>-112.14</v>
      </c>
      <c r="J2093" s="14">
        <v>105.67</v>
      </c>
      <c r="K2093" s="18">
        <v>78225.990000000005</v>
      </c>
    </row>
    <row r="2094" spans="1:11" ht="14.15" customHeight="1" x14ac:dyDescent="0.3">
      <c r="A2094" s="48">
        <v>756</v>
      </c>
      <c r="B2094" s="48" t="s">
        <v>165</v>
      </c>
      <c r="C2094" s="48" t="s">
        <v>112</v>
      </c>
      <c r="D2094" s="11">
        <v>2025</v>
      </c>
      <c r="E2094" s="17">
        <v>39597174.240000002</v>
      </c>
      <c r="F2094" s="17">
        <v>12922.14</v>
      </c>
      <c r="G2094" s="20">
        <v>-42625.440000000002</v>
      </c>
      <c r="H2094" s="17">
        <v>38128066.240000002</v>
      </c>
      <c r="I2094" s="49">
        <v>1011785.07</v>
      </c>
      <c r="J2094" s="14">
        <v>192.24</v>
      </c>
      <c r="K2094" s="18">
        <v>427427.39</v>
      </c>
    </row>
    <row r="2095" spans="1:11" ht="15" customHeight="1" x14ac:dyDescent="0.3">
      <c r="A2095" s="48">
        <v>759</v>
      </c>
      <c r="B2095" s="48" t="s">
        <v>166</v>
      </c>
      <c r="C2095" s="48" t="s">
        <v>112</v>
      </c>
      <c r="D2095" s="11">
        <v>2018</v>
      </c>
      <c r="E2095" s="12">
        <v>27.08</v>
      </c>
      <c r="F2095" s="12">
        <v>0</v>
      </c>
      <c r="G2095" s="13">
        <v>0</v>
      </c>
      <c r="H2095" s="12">
        <v>1.81</v>
      </c>
      <c r="I2095" s="13">
        <v>0</v>
      </c>
      <c r="J2095" s="14">
        <v>7.36</v>
      </c>
      <c r="K2095" s="16">
        <v>17.91</v>
      </c>
    </row>
    <row r="2096" spans="1:11" ht="15" customHeight="1" x14ac:dyDescent="0.3">
      <c r="A2096" s="48">
        <v>759</v>
      </c>
      <c r="B2096" s="48" t="s">
        <v>166</v>
      </c>
      <c r="C2096" s="48" t="s">
        <v>112</v>
      </c>
      <c r="D2096" s="11">
        <v>2019</v>
      </c>
      <c r="E2096" s="12">
        <v>30.21</v>
      </c>
      <c r="F2096" s="12">
        <v>0</v>
      </c>
      <c r="G2096" s="21">
        <v>-2.82</v>
      </c>
      <c r="H2096" s="12">
        <v>3.92</v>
      </c>
      <c r="I2096" s="21">
        <v>-0.01</v>
      </c>
      <c r="J2096" s="14">
        <v>1.37</v>
      </c>
      <c r="K2096" s="16">
        <v>22.11</v>
      </c>
    </row>
    <row r="2097" spans="1:11" ht="15" customHeight="1" x14ac:dyDescent="0.3">
      <c r="A2097" s="48">
        <v>759</v>
      </c>
      <c r="B2097" s="48" t="s">
        <v>166</v>
      </c>
      <c r="C2097" s="48" t="s">
        <v>112</v>
      </c>
      <c r="D2097" s="11">
        <v>2020</v>
      </c>
      <c r="E2097" s="12">
        <v>20.94</v>
      </c>
      <c r="F2097" s="12">
        <v>0</v>
      </c>
      <c r="G2097" s="21">
        <v>-4.8499999999999996</v>
      </c>
      <c r="H2097" s="12">
        <v>1.37</v>
      </c>
      <c r="I2097" s="13">
        <v>0.02</v>
      </c>
      <c r="J2097" s="14">
        <v>0.35</v>
      </c>
      <c r="K2097" s="16">
        <v>14.35</v>
      </c>
    </row>
    <row r="2098" spans="1:11" ht="14.15" customHeight="1" x14ac:dyDescent="0.3">
      <c r="A2098" s="48">
        <v>759</v>
      </c>
      <c r="B2098" s="48" t="s">
        <v>166</v>
      </c>
      <c r="C2098" s="48" t="s">
        <v>112</v>
      </c>
      <c r="D2098" s="11">
        <v>2021</v>
      </c>
      <c r="E2098" s="12">
        <v>190.32</v>
      </c>
      <c r="F2098" s="12">
        <v>0</v>
      </c>
      <c r="G2098" s="21">
        <v>-31.92</v>
      </c>
      <c r="H2098" s="12">
        <v>74.62</v>
      </c>
      <c r="I2098" s="21">
        <v>-0.34</v>
      </c>
      <c r="J2098" s="14">
        <v>1.4</v>
      </c>
      <c r="K2098" s="16">
        <v>82.72</v>
      </c>
    </row>
    <row r="2099" spans="1:11" ht="15" customHeight="1" x14ac:dyDescent="0.3">
      <c r="A2099" s="48">
        <v>759</v>
      </c>
      <c r="B2099" s="48" t="s">
        <v>166</v>
      </c>
      <c r="C2099" s="48" t="s">
        <v>112</v>
      </c>
      <c r="D2099" s="11">
        <v>2022</v>
      </c>
      <c r="E2099" s="12">
        <v>445.22</v>
      </c>
      <c r="F2099" s="12">
        <v>0</v>
      </c>
      <c r="G2099" s="21">
        <v>-22.41</v>
      </c>
      <c r="H2099" s="12">
        <v>186.21</v>
      </c>
      <c r="I2099" s="13">
        <v>0</v>
      </c>
      <c r="J2099" s="14">
        <v>0.94</v>
      </c>
      <c r="K2099" s="16">
        <v>235.66</v>
      </c>
    </row>
    <row r="2100" spans="1:11" ht="14.15" customHeight="1" x14ac:dyDescent="0.3">
      <c r="A2100" s="48">
        <v>759</v>
      </c>
      <c r="B2100" s="48" t="s">
        <v>166</v>
      </c>
      <c r="C2100" s="48" t="s">
        <v>112</v>
      </c>
      <c r="D2100" s="11">
        <v>2023</v>
      </c>
      <c r="E2100" s="12">
        <v>786.01</v>
      </c>
      <c r="F2100" s="12">
        <v>0.96</v>
      </c>
      <c r="G2100" s="21">
        <v>-33.549999999999997</v>
      </c>
      <c r="H2100" s="12">
        <v>264.79000000000002</v>
      </c>
      <c r="I2100" s="13">
        <v>0</v>
      </c>
      <c r="J2100" s="14">
        <v>0.95</v>
      </c>
      <c r="K2100" s="16">
        <v>487.68</v>
      </c>
    </row>
    <row r="2101" spans="1:11" ht="15" customHeight="1" x14ac:dyDescent="0.3">
      <c r="A2101" s="48">
        <v>759</v>
      </c>
      <c r="B2101" s="48" t="s">
        <v>166</v>
      </c>
      <c r="C2101" s="48" t="s">
        <v>112</v>
      </c>
      <c r="D2101" s="11">
        <v>2024</v>
      </c>
      <c r="E2101" s="17">
        <v>2657.82</v>
      </c>
      <c r="F2101" s="12">
        <v>0</v>
      </c>
      <c r="G2101" s="21">
        <v>-192.91</v>
      </c>
      <c r="H2101" s="17">
        <v>1611.21</v>
      </c>
      <c r="I2101" s="21">
        <v>-1.22</v>
      </c>
      <c r="J2101" s="14">
        <v>1.1399999999999999</v>
      </c>
      <c r="K2101" s="16">
        <v>853.78</v>
      </c>
    </row>
    <row r="2102" spans="1:11" ht="14.15" customHeight="1" x14ac:dyDescent="0.3">
      <c r="A2102" s="48">
        <v>759</v>
      </c>
      <c r="B2102" s="48" t="s">
        <v>166</v>
      </c>
      <c r="C2102" s="48" t="s">
        <v>112</v>
      </c>
      <c r="D2102" s="11">
        <v>2025</v>
      </c>
      <c r="E2102" s="17">
        <v>248467.42</v>
      </c>
      <c r="F2102" s="12">
        <v>81.09</v>
      </c>
      <c r="G2102" s="21">
        <v>-267.45999999999998</v>
      </c>
      <c r="H2102" s="17">
        <v>239248.95</v>
      </c>
      <c r="I2102" s="49">
        <v>6348.84</v>
      </c>
      <c r="J2102" s="14">
        <v>1.2</v>
      </c>
      <c r="K2102" s="18">
        <v>2682.06</v>
      </c>
    </row>
    <row r="2103" spans="1:11" ht="15" customHeight="1" x14ac:dyDescent="0.3">
      <c r="A2103" s="48">
        <v>760</v>
      </c>
      <c r="B2103" s="48" t="s">
        <v>167</v>
      </c>
      <c r="C2103" s="48" t="s">
        <v>112</v>
      </c>
      <c r="D2103" s="11">
        <v>1983</v>
      </c>
      <c r="E2103" s="12">
        <v>0.13</v>
      </c>
      <c r="F2103" s="12">
        <v>0</v>
      </c>
      <c r="G2103" s="13">
        <v>0</v>
      </c>
      <c r="H2103" s="12">
        <v>0.13</v>
      </c>
      <c r="I2103" s="13">
        <v>0</v>
      </c>
      <c r="J2103" s="14">
        <v>0</v>
      </c>
      <c r="K2103" s="16">
        <v>0</v>
      </c>
    </row>
    <row r="2104" spans="1:11" ht="15" customHeight="1" x14ac:dyDescent="0.3">
      <c r="A2104" s="48">
        <v>760</v>
      </c>
      <c r="B2104" s="48" t="s">
        <v>167</v>
      </c>
      <c r="C2104" s="48" t="s">
        <v>112</v>
      </c>
      <c r="D2104" s="11">
        <v>1984</v>
      </c>
      <c r="E2104" s="12">
        <v>0.56999999999999995</v>
      </c>
      <c r="F2104" s="12">
        <v>0</v>
      </c>
      <c r="G2104" s="13">
        <v>0</v>
      </c>
      <c r="H2104" s="12">
        <v>0.56999999999999995</v>
      </c>
      <c r="I2104" s="13">
        <v>0</v>
      </c>
      <c r="J2104" s="14">
        <v>0</v>
      </c>
      <c r="K2104" s="16">
        <v>0</v>
      </c>
    </row>
    <row r="2105" spans="1:11" ht="15" customHeight="1" x14ac:dyDescent="0.3">
      <c r="A2105" s="48">
        <v>760</v>
      </c>
      <c r="B2105" s="48" t="s">
        <v>167</v>
      </c>
      <c r="C2105" s="48" t="s">
        <v>112</v>
      </c>
      <c r="D2105" s="11">
        <v>1985</v>
      </c>
      <c r="E2105" s="12">
        <v>0.79</v>
      </c>
      <c r="F2105" s="12">
        <v>0</v>
      </c>
      <c r="G2105" s="13">
        <v>0</v>
      </c>
      <c r="H2105" s="12">
        <v>0.61</v>
      </c>
      <c r="I2105" s="13">
        <v>0</v>
      </c>
      <c r="J2105" s="14">
        <v>0</v>
      </c>
      <c r="K2105" s="16">
        <v>0.18</v>
      </c>
    </row>
    <row r="2106" spans="1:11" ht="14.15" customHeight="1" x14ac:dyDescent="0.3">
      <c r="A2106" s="48">
        <v>760</v>
      </c>
      <c r="B2106" s="48" t="s">
        <v>167</v>
      </c>
      <c r="C2106" s="48" t="s">
        <v>112</v>
      </c>
      <c r="D2106" s="11">
        <v>1986</v>
      </c>
      <c r="E2106" s="12">
        <v>0.88</v>
      </c>
      <c r="F2106" s="12">
        <v>0</v>
      </c>
      <c r="G2106" s="13">
        <v>0</v>
      </c>
      <c r="H2106" s="12">
        <v>0.63</v>
      </c>
      <c r="I2106" s="13">
        <v>0</v>
      </c>
      <c r="J2106" s="14">
        <v>0</v>
      </c>
      <c r="K2106" s="16">
        <v>0.25</v>
      </c>
    </row>
    <row r="2107" spans="1:11" ht="15" customHeight="1" x14ac:dyDescent="0.3">
      <c r="A2107" s="48">
        <v>760</v>
      </c>
      <c r="B2107" s="48" t="s">
        <v>167</v>
      </c>
      <c r="C2107" s="48" t="s">
        <v>112</v>
      </c>
      <c r="D2107" s="11">
        <v>1987</v>
      </c>
      <c r="E2107" s="12">
        <v>1.1100000000000001</v>
      </c>
      <c r="F2107" s="12">
        <v>0</v>
      </c>
      <c r="G2107" s="13">
        <v>0</v>
      </c>
      <c r="H2107" s="12">
        <v>0.77</v>
      </c>
      <c r="I2107" s="13">
        <v>0</v>
      </c>
      <c r="J2107" s="14">
        <v>0</v>
      </c>
      <c r="K2107" s="16">
        <v>0.34</v>
      </c>
    </row>
    <row r="2108" spans="1:11" ht="14.15" customHeight="1" x14ac:dyDescent="0.3">
      <c r="A2108" s="48">
        <v>760</v>
      </c>
      <c r="B2108" s="48" t="s">
        <v>167</v>
      </c>
      <c r="C2108" s="48" t="s">
        <v>112</v>
      </c>
      <c r="D2108" s="11">
        <v>1988</v>
      </c>
      <c r="E2108" s="12">
        <v>0.37</v>
      </c>
      <c r="F2108" s="12">
        <v>0</v>
      </c>
      <c r="G2108" s="13">
        <v>0</v>
      </c>
      <c r="H2108" s="12">
        <v>0</v>
      </c>
      <c r="I2108" s="13">
        <v>0</v>
      </c>
      <c r="J2108" s="14">
        <v>0</v>
      </c>
      <c r="K2108" s="16">
        <v>0.37</v>
      </c>
    </row>
    <row r="2109" spans="1:11" ht="15" customHeight="1" x14ac:dyDescent="0.3">
      <c r="A2109" s="48">
        <v>760</v>
      </c>
      <c r="B2109" s="48" t="s">
        <v>167</v>
      </c>
      <c r="C2109" s="48" t="s">
        <v>112</v>
      </c>
      <c r="D2109" s="11">
        <v>1989</v>
      </c>
      <c r="E2109" s="12">
        <v>0.36</v>
      </c>
      <c r="F2109" s="12">
        <v>0</v>
      </c>
      <c r="G2109" s="13">
        <v>0</v>
      </c>
      <c r="H2109" s="12">
        <v>0</v>
      </c>
      <c r="I2109" s="13">
        <v>0</v>
      </c>
      <c r="J2109" s="14">
        <v>0</v>
      </c>
      <c r="K2109" s="16">
        <v>0.36</v>
      </c>
    </row>
    <row r="2110" spans="1:11" ht="14.15" customHeight="1" x14ac:dyDescent="0.3">
      <c r="A2110" s="48">
        <v>760</v>
      </c>
      <c r="B2110" s="48" t="s">
        <v>167</v>
      </c>
      <c r="C2110" s="48" t="s">
        <v>112</v>
      </c>
      <c r="D2110" s="11">
        <v>1990</v>
      </c>
      <c r="E2110" s="12">
        <v>0.35</v>
      </c>
      <c r="F2110" s="12">
        <v>0</v>
      </c>
      <c r="G2110" s="13">
        <v>0</v>
      </c>
      <c r="H2110" s="12">
        <v>0</v>
      </c>
      <c r="I2110" s="13">
        <v>0</v>
      </c>
      <c r="J2110" s="14">
        <v>0</v>
      </c>
      <c r="K2110" s="16">
        <v>0.35</v>
      </c>
    </row>
    <row r="2111" spans="1:11" ht="15" customHeight="1" x14ac:dyDescent="0.3">
      <c r="A2111" s="48">
        <v>760</v>
      </c>
      <c r="B2111" s="48" t="s">
        <v>167</v>
      </c>
      <c r="C2111" s="48" t="s">
        <v>112</v>
      </c>
      <c r="D2111" s="11">
        <v>1991</v>
      </c>
      <c r="E2111" s="12">
        <v>0.3</v>
      </c>
      <c r="F2111" s="12">
        <v>0</v>
      </c>
      <c r="G2111" s="13">
        <v>0</v>
      </c>
      <c r="H2111" s="12">
        <v>0</v>
      </c>
      <c r="I2111" s="13">
        <v>0</v>
      </c>
      <c r="J2111" s="14">
        <v>0</v>
      </c>
      <c r="K2111" s="16">
        <v>0.3</v>
      </c>
    </row>
    <row r="2112" spans="1:11" ht="14.15" customHeight="1" x14ac:dyDescent="0.3">
      <c r="A2112" s="48">
        <v>760</v>
      </c>
      <c r="B2112" s="48" t="s">
        <v>167</v>
      </c>
      <c r="C2112" s="48" t="s">
        <v>112</v>
      </c>
      <c r="D2112" s="11">
        <v>1992</v>
      </c>
      <c r="E2112" s="12">
        <v>0.27</v>
      </c>
      <c r="F2112" s="12">
        <v>0</v>
      </c>
      <c r="G2112" s="13">
        <v>0</v>
      </c>
      <c r="H2112" s="12">
        <v>0</v>
      </c>
      <c r="I2112" s="13">
        <v>0</v>
      </c>
      <c r="J2112" s="14">
        <v>0</v>
      </c>
      <c r="K2112" s="16">
        <v>0.27</v>
      </c>
    </row>
    <row r="2113" spans="1:11" ht="15" customHeight="1" x14ac:dyDescent="0.3">
      <c r="A2113" s="48">
        <v>760</v>
      </c>
      <c r="B2113" s="48" t="s">
        <v>167</v>
      </c>
      <c r="C2113" s="48" t="s">
        <v>112</v>
      </c>
      <c r="D2113" s="11">
        <v>1993</v>
      </c>
      <c r="E2113" s="12">
        <v>0.23</v>
      </c>
      <c r="F2113" s="12">
        <v>0</v>
      </c>
      <c r="G2113" s="13">
        <v>0</v>
      </c>
      <c r="H2113" s="12">
        <v>0</v>
      </c>
      <c r="I2113" s="13">
        <v>0</v>
      </c>
      <c r="J2113" s="14">
        <v>0</v>
      </c>
      <c r="K2113" s="16">
        <v>0.23</v>
      </c>
    </row>
    <row r="2114" spans="1:11" ht="15" customHeight="1" x14ac:dyDescent="0.3">
      <c r="A2114" s="48">
        <v>760</v>
      </c>
      <c r="B2114" s="48" t="s">
        <v>167</v>
      </c>
      <c r="C2114" s="48" t="s">
        <v>112</v>
      </c>
      <c r="D2114" s="11">
        <v>1994</v>
      </c>
      <c r="E2114" s="12">
        <v>0</v>
      </c>
      <c r="F2114" s="12">
        <v>0</v>
      </c>
      <c r="G2114" s="13">
        <v>0</v>
      </c>
      <c r="H2114" s="12">
        <v>0</v>
      </c>
      <c r="I2114" s="13">
        <v>0</v>
      </c>
      <c r="J2114" s="14">
        <v>0</v>
      </c>
      <c r="K2114" s="16">
        <v>0</v>
      </c>
    </row>
    <row r="2115" spans="1:11" ht="14.15" customHeight="1" x14ac:dyDescent="0.3">
      <c r="A2115" s="48">
        <v>760</v>
      </c>
      <c r="B2115" s="48" t="s">
        <v>167</v>
      </c>
      <c r="C2115" s="48" t="s">
        <v>112</v>
      </c>
      <c r="D2115" s="11">
        <v>1995</v>
      </c>
      <c r="E2115" s="12">
        <v>0.21</v>
      </c>
      <c r="F2115" s="12">
        <v>0</v>
      </c>
      <c r="G2115" s="13">
        <v>0</v>
      </c>
      <c r="H2115" s="12">
        <v>0</v>
      </c>
      <c r="I2115" s="13">
        <v>0</v>
      </c>
      <c r="J2115" s="14">
        <v>0</v>
      </c>
      <c r="K2115" s="16">
        <v>0.21</v>
      </c>
    </row>
    <row r="2116" spans="1:11" ht="15" customHeight="1" x14ac:dyDescent="0.3">
      <c r="A2116" s="48">
        <v>760</v>
      </c>
      <c r="B2116" s="48" t="s">
        <v>167</v>
      </c>
      <c r="C2116" s="48" t="s">
        <v>112</v>
      </c>
      <c r="D2116" s="11">
        <v>1996</v>
      </c>
      <c r="E2116" s="12">
        <v>0.28000000000000003</v>
      </c>
      <c r="F2116" s="12">
        <v>0</v>
      </c>
      <c r="G2116" s="13">
        <v>0</v>
      </c>
      <c r="H2116" s="12">
        <v>0</v>
      </c>
      <c r="I2116" s="13">
        <v>0</v>
      </c>
      <c r="J2116" s="14">
        <v>0</v>
      </c>
      <c r="K2116" s="16">
        <v>0.28000000000000003</v>
      </c>
    </row>
    <row r="2117" spans="1:11" ht="14.15" customHeight="1" x14ac:dyDescent="0.3">
      <c r="A2117" s="48">
        <v>760</v>
      </c>
      <c r="B2117" s="48" t="s">
        <v>167</v>
      </c>
      <c r="C2117" s="48" t="s">
        <v>112</v>
      </c>
      <c r="D2117" s="11">
        <v>1997</v>
      </c>
      <c r="E2117" s="12">
        <v>0.34</v>
      </c>
      <c r="F2117" s="12">
        <v>0</v>
      </c>
      <c r="G2117" s="13">
        <v>0</v>
      </c>
      <c r="H2117" s="12">
        <v>0</v>
      </c>
      <c r="I2117" s="13">
        <v>0</v>
      </c>
      <c r="J2117" s="14">
        <v>0</v>
      </c>
      <c r="K2117" s="16">
        <v>0.34</v>
      </c>
    </row>
    <row r="2118" spans="1:11" ht="15" customHeight="1" x14ac:dyDescent="0.3">
      <c r="A2118" s="48">
        <v>760</v>
      </c>
      <c r="B2118" s="48" t="s">
        <v>167</v>
      </c>
      <c r="C2118" s="48" t="s">
        <v>112</v>
      </c>
      <c r="D2118" s="11">
        <v>1998</v>
      </c>
      <c r="E2118" s="12">
        <v>1.62</v>
      </c>
      <c r="F2118" s="12">
        <v>0</v>
      </c>
      <c r="G2118" s="13">
        <v>0</v>
      </c>
      <c r="H2118" s="12">
        <v>0</v>
      </c>
      <c r="I2118" s="13">
        <v>0</v>
      </c>
      <c r="J2118" s="14">
        <v>0</v>
      </c>
      <c r="K2118" s="16">
        <v>1.62</v>
      </c>
    </row>
    <row r="2119" spans="1:11" ht="14.15" customHeight="1" x14ac:dyDescent="0.3">
      <c r="A2119" s="48">
        <v>760</v>
      </c>
      <c r="B2119" s="48" t="s">
        <v>167</v>
      </c>
      <c r="C2119" s="48" t="s">
        <v>112</v>
      </c>
      <c r="D2119" s="11">
        <v>1999</v>
      </c>
      <c r="E2119" s="12">
        <v>3</v>
      </c>
      <c r="F2119" s="12">
        <v>0</v>
      </c>
      <c r="G2119" s="13">
        <v>0</v>
      </c>
      <c r="H2119" s="12">
        <v>0</v>
      </c>
      <c r="I2119" s="13">
        <v>0</v>
      </c>
      <c r="J2119" s="14">
        <v>0</v>
      </c>
      <c r="K2119" s="16">
        <v>3</v>
      </c>
    </row>
    <row r="2120" spans="1:11" ht="15" customHeight="1" x14ac:dyDescent="0.3">
      <c r="A2120" s="48">
        <v>760</v>
      </c>
      <c r="B2120" s="48" t="s">
        <v>167</v>
      </c>
      <c r="C2120" s="48" t="s">
        <v>112</v>
      </c>
      <c r="D2120" s="11">
        <v>2000</v>
      </c>
      <c r="E2120" s="12">
        <v>3.79</v>
      </c>
      <c r="F2120" s="12">
        <v>0</v>
      </c>
      <c r="G2120" s="13">
        <v>0</v>
      </c>
      <c r="H2120" s="12">
        <v>0</v>
      </c>
      <c r="I2120" s="13">
        <v>0</v>
      </c>
      <c r="J2120" s="14">
        <v>0</v>
      </c>
      <c r="K2120" s="16">
        <v>3.79</v>
      </c>
    </row>
    <row r="2121" spans="1:11" ht="15" customHeight="1" x14ac:dyDescent="0.3">
      <c r="A2121" s="48">
        <v>760</v>
      </c>
      <c r="B2121" s="48" t="s">
        <v>167</v>
      </c>
      <c r="C2121" s="48" t="s">
        <v>112</v>
      </c>
      <c r="D2121" s="11">
        <v>2001</v>
      </c>
      <c r="E2121" s="12">
        <v>2.7</v>
      </c>
      <c r="F2121" s="12">
        <v>0</v>
      </c>
      <c r="G2121" s="13">
        <v>0</v>
      </c>
      <c r="H2121" s="12">
        <v>0</v>
      </c>
      <c r="I2121" s="13">
        <v>0</v>
      </c>
      <c r="J2121" s="14">
        <v>0</v>
      </c>
      <c r="K2121" s="16">
        <v>2.7</v>
      </c>
    </row>
    <row r="2122" spans="1:11" ht="14.15" customHeight="1" x14ac:dyDescent="0.3">
      <c r="A2122" s="48">
        <v>760</v>
      </c>
      <c r="B2122" s="48" t="s">
        <v>167</v>
      </c>
      <c r="C2122" s="48" t="s">
        <v>112</v>
      </c>
      <c r="D2122" s="11">
        <v>2002</v>
      </c>
      <c r="E2122" s="12">
        <v>1.73</v>
      </c>
      <c r="F2122" s="12">
        <v>0</v>
      </c>
      <c r="G2122" s="13">
        <v>0</v>
      </c>
      <c r="H2122" s="12">
        <v>0</v>
      </c>
      <c r="I2122" s="13">
        <v>0</v>
      </c>
      <c r="J2122" s="14">
        <v>0</v>
      </c>
      <c r="K2122" s="16">
        <v>1.73</v>
      </c>
    </row>
    <row r="2123" spans="1:11" ht="15" customHeight="1" x14ac:dyDescent="0.3">
      <c r="A2123" s="48">
        <v>760</v>
      </c>
      <c r="B2123" s="48" t="s">
        <v>167</v>
      </c>
      <c r="C2123" s="48" t="s">
        <v>112</v>
      </c>
      <c r="D2123" s="11">
        <v>2003</v>
      </c>
      <c r="E2123" s="12">
        <v>1.9</v>
      </c>
      <c r="F2123" s="12">
        <v>0</v>
      </c>
      <c r="G2123" s="13">
        <v>0</v>
      </c>
      <c r="H2123" s="12">
        <v>0</v>
      </c>
      <c r="I2123" s="13">
        <v>0</v>
      </c>
      <c r="J2123" s="14">
        <v>0.27</v>
      </c>
      <c r="K2123" s="16">
        <v>1.63</v>
      </c>
    </row>
    <row r="2124" spans="1:11" ht="14.15" customHeight="1" x14ac:dyDescent="0.3">
      <c r="A2124" s="48">
        <v>760</v>
      </c>
      <c r="B2124" s="48" t="s">
        <v>167</v>
      </c>
      <c r="C2124" s="48" t="s">
        <v>112</v>
      </c>
      <c r="D2124" s="11">
        <v>2004</v>
      </c>
      <c r="E2124" s="12">
        <v>3.8</v>
      </c>
      <c r="F2124" s="12">
        <v>0</v>
      </c>
      <c r="G2124" s="13">
        <v>0</v>
      </c>
      <c r="H2124" s="12">
        <v>7.0000000000000007E-2</v>
      </c>
      <c r="I2124" s="13">
        <v>0</v>
      </c>
      <c r="J2124" s="14">
        <v>0.56999999999999995</v>
      </c>
      <c r="K2124" s="16">
        <v>3.16</v>
      </c>
    </row>
    <row r="2125" spans="1:11" ht="15" customHeight="1" x14ac:dyDescent="0.3">
      <c r="A2125" s="48">
        <v>760</v>
      </c>
      <c r="B2125" s="48" t="s">
        <v>167</v>
      </c>
      <c r="C2125" s="48" t="s">
        <v>112</v>
      </c>
      <c r="D2125" s="11">
        <v>2005</v>
      </c>
      <c r="E2125" s="12">
        <v>5.21</v>
      </c>
      <c r="F2125" s="12">
        <v>0</v>
      </c>
      <c r="G2125" s="13">
        <v>0</v>
      </c>
      <c r="H2125" s="12">
        <v>0.12</v>
      </c>
      <c r="I2125" s="13">
        <v>0</v>
      </c>
      <c r="J2125" s="14">
        <v>0.59</v>
      </c>
      <c r="K2125" s="16">
        <v>4.5</v>
      </c>
    </row>
    <row r="2126" spans="1:11" ht="14.15" customHeight="1" x14ac:dyDescent="0.3">
      <c r="A2126" s="48">
        <v>760</v>
      </c>
      <c r="B2126" s="48" t="s">
        <v>167</v>
      </c>
      <c r="C2126" s="48" t="s">
        <v>112</v>
      </c>
      <c r="D2126" s="11">
        <v>2006</v>
      </c>
      <c r="E2126" s="12">
        <v>6.93</v>
      </c>
      <c r="F2126" s="12">
        <v>0</v>
      </c>
      <c r="G2126" s="13">
        <v>0</v>
      </c>
      <c r="H2126" s="12">
        <v>0.55000000000000004</v>
      </c>
      <c r="I2126" s="13">
        <v>0</v>
      </c>
      <c r="J2126" s="14">
        <v>0.79</v>
      </c>
      <c r="K2126" s="16">
        <v>5.59</v>
      </c>
    </row>
    <row r="2127" spans="1:11" ht="15" customHeight="1" x14ac:dyDescent="0.3">
      <c r="A2127" s="48">
        <v>760</v>
      </c>
      <c r="B2127" s="48" t="s">
        <v>167</v>
      </c>
      <c r="C2127" s="48" t="s">
        <v>112</v>
      </c>
      <c r="D2127" s="11">
        <v>2007</v>
      </c>
      <c r="E2127" s="12">
        <v>8.25</v>
      </c>
      <c r="F2127" s="12">
        <v>0</v>
      </c>
      <c r="G2127" s="13">
        <v>0</v>
      </c>
      <c r="H2127" s="12">
        <v>0.32</v>
      </c>
      <c r="I2127" s="13">
        <v>0</v>
      </c>
      <c r="J2127" s="14">
        <v>0.8</v>
      </c>
      <c r="K2127" s="16">
        <v>7.13</v>
      </c>
    </row>
    <row r="2128" spans="1:11" ht="14.15" customHeight="1" x14ac:dyDescent="0.3">
      <c r="A2128" s="48">
        <v>760</v>
      </c>
      <c r="B2128" s="48" t="s">
        <v>167</v>
      </c>
      <c r="C2128" s="48" t="s">
        <v>112</v>
      </c>
      <c r="D2128" s="11">
        <v>2008</v>
      </c>
      <c r="E2128" s="12">
        <v>21.6</v>
      </c>
      <c r="F2128" s="12">
        <v>0</v>
      </c>
      <c r="G2128" s="13">
        <v>0</v>
      </c>
      <c r="H2128" s="12">
        <v>2.85</v>
      </c>
      <c r="I2128" s="13">
        <v>0</v>
      </c>
      <c r="J2128" s="14">
        <v>4.3499999999999996</v>
      </c>
      <c r="K2128" s="16">
        <v>14.4</v>
      </c>
    </row>
    <row r="2129" spans="1:11" ht="15" customHeight="1" x14ac:dyDescent="0.3">
      <c r="A2129" s="48">
        <v>760</v>
      </c>
      <c r="B2129" s="48" t="s">
        <v>167</v>
      </c>
      <c r="C2129" s="48" t="s">
        <v>112</v>
      </c>
      <c r="D2129" s="11">
        <v>2009</v>
      </c>
      <c r="E2129" s="12">
        <v>41.58</v>
      </c>
      <c r="F2129" s="12">
        <v>0</v>
      </c>
      <c r="G2129" s="13">
        <v>0</v>
      </c>
      <c r="H2129" s="12">
        <v>2.84</v>
      </c>
      <c r="I2129" s="13">
        <v>0</v>
      </c>
      <c r="J2129" s="14">
        <v>6.85</v>
      </c>
      <c r="K2129" s="16">
        <v>31.89</v>
      </c>
    </row>
    <row r="2130" spans="1:11" ht="15" customHeight="1" x14ac:dyDescent="0.3">
      <c r="A2130" s="48">
        <v>760</v>
      </c>
      <c r="B2130" s="48" t="s">
        <v>167</v>
      </c>
      <c r="C2130" s="48" t="s">
        <v>112</v>
      </c>
      <c r="D2130" s="11">
        <v>2010</v>
      </c>
      <c r="E2130" s="12">
        <v>28.61</v>
      </c>
      <c r="F2130" s="12">
        <v>0</v>
      </c>
      <c r="G2130" s="13">
        <v>0</v>
      </c>
      <c r="H2130" s="12">
        <v>2.57</v>
      </c>
      <c r="I2130" s="13">
        <v>0</v>
      </c>
      <c r="J2130" s="14">
        <v>0.67</v>
      </c>
      <c r="K2130" s="16">
        <v>25.37</v>
      </c>
    </row>
    <row r="2131" spans="1:11" ht="14.15" customHeight="1" x14ac:dyDescent="0.3">
      <c r="A2131" s="48">
        <v>760</v>
      </c>
      <c r="B2131" s="48" t="s">
        <v>167</v>
      </c>
      <c r="C2131" s="48" t="s">
        <v>112</v>
      </c>
      <c r="D2131" s="11">
        <v>2011</v>
      </c>
      <c r="E2131" s="12">
        <v>51.07</v>
      </c>
      <c r="F2131" s="12">
        <v>0</v>
      </c>
      <c r="G2131" s="13">
        <v>0</v>
      </c>
      <c r="H2131" s="12">
        <v>2.34</v>
      </c>
      <c r="I2131" s="13">
        <v>0</v>
      </c>
      <c r="J2131" s="14">
        <v>0.47</v>
      </c>
      <c r="K2131" s="16">
        <v>48.26</v>
      </c>
    </row>
    <row r="2132" spans="1:11" ht="15" customHeight="1" x14ac:dyDescent="0.3">
      <c r="A2132" s="48">
        <v>760</v>
      </c>
      <c r="B2132" s="48" t="s">
        <v>167</v>
      </c>
      <c r="C2132" s="48" t="s">
        <v>112</v>
      </c>
      <c r="D2132" s="11">
        <v>2012</v>
      </c>
      <c r="E2132" s="12">
        <v>27.63</v>
      </c>
      <c r="F2132" s="12">
        <v>0</v>
      </c>
      <c r="G2132" s="13">
        <v>0</v>
      </c>
      <c r="H2132" s="12">
        <v>0.01</v>
      </c>
      <c r="I2132" s="13">
        <v>0</v>
      </c>
      <c r="J2132" s="14">
        <v>0.47</v>
      </c>
      <c r="K2132" s="16">
        <v>27.15</v>
      </c>
    </row>
    <row r="2133" spans="1:11" ht="14.15" customHeight="1" x14ac:dyDescent="0.3">
      <c r="A2133" s="48">
        <v>760</v>
      </c>
      <c r="B2133" s="48" t="s">
        <v>167</v>
      </c>
      <c r="C2133" s="48" t="s">
        <v>112</v>
      </c>
      <c r="D2133" s="11">
        <v>2013</v>
      </c>
      <c r="E2133" s="12">
        <v>30.89</v>
      </c>
      <c r="F2133" s="12">
        <v>0</v>
      </c>
      <c r="G2133" s="13">
        <v>0</v>
      </c>
      <c r="H2133" s="12">
        <v>0.02</v>
      </c>
      <c r="I2133" s="13">
        <v>0</v>
      </c>
      <c r="J2133" s="14">
        <v>0.47</v>
      </c>
      <c r="K2133" s="16">
        <v>30.4</v>
      </c>
    </row>
    <row r="2134" spans="1:11" ht="15" customHeight="1" x14ac:dyDescent="0.3">
      <c r="A2134" s="48">
        <v>760</v>
      </c>
      <c r="B2134" s="48" t="s">
        <v>167</v>
      </c>
      <c r="C2134" s="48" t="s">
        <v>112</v>
      </c>
      <c r="D2134" s="11">
        <v>2014</v>
      </c>
      <c r="E2134" s="12">
        <v>42.1</v>
      </c>
      <c r="F2134" s="12">
        <v>0</v>
      </c>
      <c r="G2134" s="13">
        <v>0</v>
      </c>
      <c r="H2134" s="12">
        <v>3.88</v>
      </c>
      <c r="I2134" s="13">
        <v>0</v>
      </c>
      <c r="J2134" s="14">
        <v>0.45</v>
      </c>
      <c r="K2134" s="16">
        <v>37.770000000000003</v>
      </c>
    </row>
    <row r="2135" spans="1:11" ht="14.15" customHeight="1" x14ac:dyDescent="0.3">
      <c r="A2135" s="48">
        <v>760</v>
      </c>
      <c r="B2135" s="48" t="s">
        <v>167</v>
      </c>
      <c r="C2135" s="48" t="s">
        <v>112</v>
      </c>
      <c r="D2135" s="11">
        <v>2015</v>
      </c>
      <c r="E2135" s="12">
        <v>35.56</v>
      </c>
      <c r="F2135" s="12">
        <v>0</v>
      </c>
      <c r="G2135" s="13">
        <v>0</v>
      </c>
      <c r="H2135" s="12">
        <v>5.01</v>
      </c>
      <c r="I2135" s="13">
        <v>0</v>
      </c>
      <c r="J2135" s="14">
        <v>0.85</v>
      </c>
      <c r="K2135" s="16">
        <v>29.7</v>
      </c>
    </row>
    <row r="2136" spans="1:11" ht="15" customHeight="1" x14ac:dyDescent="0.3">
      <c r="A2136" s="48">
        <v>760</v>
      </c>
      <c r="B2136" s="48" t="s">
        <v>167</v>
      </c>
      <c r="C2136" s="48" t="s">
        <v>112</v>
      </c>
      <c r="D2136" s="11">
        <v>2016</v>
      </c>
      <c r="E2136" s="12">
        <v>63.03</v>
      </c>
      <c r="F2136" s="12">
        <v>0</v>
      </c>
      <c r="G2136" s="13">
        <v>0</v>
      </c>
      <c r="H2136" s="12">
        <v>5.42</v>
      </c>
      <c r="I2136" s="13">
        <v>0</v>
      </c>
      <c r="J2136" s="14">
        <v>16.11</v>
      </c>
      <c r="K2136" s="16">
        <v>41.5</v>
      </c>
    </row>
    <row r="2137" spans="1:11" ht="13.5" customHeight="1" x14ac:dyDescent="0.3">
      <c r="A2137" s="48">
        <v>760</v>
      </c>
      <c r="B2137" s="48" t="s">
        <v>167</v>
      </c>
      <c r="C2137" s="48" t="s">
        <v>112</v>
      </c>
      <c r="D2137" s="11">
        <v>2017</v>
      </c>
      <c r="E2137" s="12">
        <v>65.31</v>
      </c>
      <c r="F2137" s="12">
        <v>0</v>
      </c>
      <c r="G2137" s="13">
        <v>0</v>
      </c>
      <c r="H2137" s="12">
        <v>5.1100000000000003</v>
      </c>
      <c r="I2137" s="13">
        <v>0</v>
      </c>
      <c r="J2137" s="14">
        <v>1.1399999999999999</v>
      </c>
      <c r="K2137" s="16">
        <v>59.06</v>
      </c>
    </row>
    <row r="2138" spans="1:11" ht="13.5" customHeight="1" x14ac:dyDescent="0.3">
      <c r="A2138" s="48">
        <v>760</v>
      </c>
      <c r="B2138" s="48" t="s">
        <v>167</v>
      </c>
      <c r="C2138" s="48" t="s">
        <v>112</v>
      </c>
      <c r="D2138" s="11">
        <v>2018</v>
      </c>
      <c r="E2138" s="12">
        <v>91.35</v>
      </c>
      <c r="F2138" s="12">
        <v>0</v>
      </c>
      <c r="G2138" s="13">
        <v>0</v>
      </c>
      <c r="H2138" s="12">
        <v>6.12</v>
      </c>
      <c r="I2138" s="13">
        <v>0</v>
      </c>
      <c r="J2138" s="14">
        <v>24.82</v>
      </c>
      <c r="K2138" s="16">
        <v>60.41</v>
      </c>
    </row>
    <row r="2139" spans="1:11" ht="14.15" customHeight="1" x14ac:dyDescent="0.3">
      <c r="A2139" s="48">
        <v>760</v>
      </c>
      <c r="B2139" s="48" t="s">
        <v>167</v>
      </c>
      <c r="C2139" s="48" t="s">
        <v>112</v>
      </c>
      <c r="D2139" s="11">
        <v>2019</v>
      </c>
      <c r="E2139" s="12">
        <v>175.81</v>
      </c>
      <c r="F2139" s="12">
        <v>0</v>
      </c>
      <c r="G2139" s="21">
        <v>-16.41</v>
      </c>
      <c r="H2139" s="12">
        <v>22.8</v>
      </c>
      <c r="I2139" s="21">
        <v>-0.06</v>
      </c>
      <c r="J2139" s="14">
        <v>8.02</v>
      </c>
      <c r="K2139" s="16">
        <v>128.63999999999999</v>
      </c>
    </row>
    <row r="2140" spans="1:11" ht="15" customHeight="1" x14ac:dyDescent="0.3">
      <c r="A2140" s="48">
        <v>760</v>
      </c>
      <c r="B2140" s="48" t="s">
        <v>167</v>
      </c>
      <c r="C2140" s="48" t="s">
        <v>112</v>
      </c>
      <c r="D2140" s="11">
        <v>2020</v>
      </c>
      <c r="E2140" s="12">
        <v>206.84</v>
      </c>
      <c r="F2140" s="12">
        <v>0</v>
      </c>
      <c r="G2140" s="21">
        <v>-47.58</v>
      </c>
      <c r="H2140" s="12">
        <v>13.56</v>
      </c>
      <c r="I2140" s="13">
        <v>0.11</v>
      </c>
      <c r="J2140" s="14">
        <v>3.45</v>
      </c>
      <c r="K2140" s="16">
        <v>142.13999999999999</v>
      </c>
    </row>
    <row r="2141" spans="1:11" ht="15" customHeight="1" x14ac:dyDescent="0.3">
      <c r="A2141" s="48">
        <v>760</v>
      </c>
      <c r="B2141" s="48" t="s">
        <v>167</v>
      </c>
      <c r="C2141" s="48" t="s">
        <v>112</v>
      </c>
      <c r="D2141" s="11">
        <v>2021</v>
      </c>
      <c r="E2141" s="12">
        <v>582.61</v>
      </c>
      <c r="F2141" s="12">
        <v>0</v>
      </c>
      <c r="G2141" s="21">
        <v>-97.73</v>
      </c>
      <c r="H2141" s="12">
        <v>228.43</v>
      </c>
      <c r="I2141" s="21">
        <v>-1.05</v>
      </c>
      <c r="J2141" s="14">
        <v>4.29</v>
      </c>
      <c r="K2141" s="16">
        <v>253.21</v>
      </c>
    </row>
    <row r="2142" spans="1:11" ht="14.15" customHeight="1" x14ac:dyDescent="0.3">
      <c r="A2142" s="48">
        <v>760</v>
      </c>
      <c r="B2142" s="48" t="s">
        <v>167</v>
      </c>
      <c r="C2142" s="48" t="s">
        <v>112</v>
      </c>
      <c r="D2142" s="11">
        <v>2022</v>
      </c>
      <c r="E2142" s="17">
        <v>1399.97</v>
      </c>
      <c r="F2142" s="12">
        <v>0</v>
      </c>
      <c r="G2142" s="21">
        <v>-70.400000000000006</v>
      </c>
      <c r="H2142" s="12">
        <v>585.46</v>
      </c>
      <c r="I2142" s="13">
        <v>0.03</v>
      </c>
      <c r="J2142" s="14">
        <v>2.95</v>
      </c>
      <c r="K2142" s="16">
        <v>741.13</v>
      </c>
    </row>
    <row r="2143" spans="1:11" ht="15" customHeight="1" x14ac:dyDescent="0.3">
      <c r="A2143" s="48">
        <v>760</v>
      </c>
      <c r="B2143" s="48" t="s">
        <v>167</v>
      </c>
      <c r="C2143" s="48" t="s">
        <v>112</v>
      </c>
      <c r="D2143" s="11">
        <v>2023</v>
      </c>
      <c r="E2143" s="17">
        <v>2605.2800000000002</v>
      </c>
      <c r="F2143" s="12">
        <v>3.18</v>
      </c>
      <c r="G2143" s="21">
        <v>-111.25</v>
      </c>
      <c r="H2143" s="12">
        <v>877.68</v>
      </c>
      <c r="I2143" s="13">
        <v>0.02</v>
      </c>
      <c r="J2143" s="14">
        <v>3.12</v>
      </c>
      <c r="K2143" s="18">
        <v>1616.39</v>
      </c>
    </row>
    <row r="2144" spans="1:11" ht="14.15" customHeight="1" x14ac:dyDescent="0.3">
      <c r="A2144" s="48">
        <v>760</v>
      </c>
      <c r="B2144" s="48" t="s">
        <v>167</v>
      </c>
      <c r="C2144" s="48" t="s">
        <v>112</v>
      </c>
      <c r="D2144" s="11">
        <v>2024</v>
      </c>
      <c r="E2144" s="17">
        <v>8834.9599999999991</v>
      </c>
      <c r="F2144" s="12">
        <v>0</v>
      </c>
      <c r="G2144" s="21">
        <v>-641.24</v>
      </c>
      <c r="H2144" s="17">
        <v>5355.87</v>
      </c>
      <c r="I2144" s="21">
        <v>-4.05</v>
      </c>
      <c r="J2144" s="14">
        <v>3.84</v>
      </c>
      <c r="K2144" s="18">
        <v>2838.06</v>
      </c>
    </row>
    <row r="2145" spans="1:11" ht="14.15" customHeight="1" x14ac:dyDescent="0.3">
      <c r="A2145" s="48">
        <v>760</v>
      </c>
      <c r="B2145" s="48" t="s">
        <v>167</v>
      </c>
      <c r="C2145" s="48" t="s">
        <v>112</v>
      </c>
      <c r="D2145" s="11">
        <v>2025</v>
      </c>
      <c r="E2145" s="17">
        <v>905590.82</v>
      </c>
      <c r="F2145" s="12">
        <v>295.52999999999997</v>
      </c>
      <c r="G2145" s="21">
        <v>-974.86</v>
      </c>
      <c r="H2145" s="17">
        <v>871992.19</v>
      </c>
      <c r="I2145" s="49">
        <v>23139.62</v>
      </c>
      <c r="J2145" s="14">
        <v>4.3899999999999997</v>
      </c>
      <c r="K2145" s="18">
        <v>9775.2900000000009</v>
      </c>
    </row>
    <row r="2146" spans="1:11" ht="15" customHeight="1" x14ac:dyDescent="0.3">
      <c r="A2146" s="48">
        <v>762</v>
      </c>
      <c r="B2146" s="48" t="s">
        <v>168</v>
      </c>
      <c r="C2146" s="48" t="s">
        <v>112</v>
      </c>
      <c r="D2146" s="11">
        <v>1983</v>
      </c>
      <c r="E2146" s="12">
        <v>27.94</v>
      </c>
      <c r="F2146" s="12">
        <v>0</v>
      </c>
      <c r="G2146" s="13">
        <v>0</v>
      </c>
      <c r="H2146" s="12">
        <v>27.94</v>
      </c>
      <c r="I2146" s="13">
        <v>0</v>
      </c>
      <c r="J2146" s="14">
        <v>0</v>
      </c>
      <c r="K2146" s="16">
        <v>0</v>
      </c>
    </row>
    <row r="2147" spans="1:11" ht="15" customHeight="1" x14ac:dyDescent="0.3">
      <c r="A2147" s="48">
        <v>762</v>
      </c>
      <c r="B2147" s="48" t="s">
        <v>168</v>
      </c>
      <c r="C2147" s="48" t="s">
        <v>112</v>
      </c>
      <c r="D2147" s="11">
        <v>1984</v>
      </c>
      <c r="E2147" s="12">
        <v>119.61</v>
      </c>
      <c r="F2147" s="12">
        <v>0</v>
      </c>
      <c r="G2147" s="13">
        <v>0</v>
      </c>
      <c r="H2147" s="12">
        <v>119.61</v>
      </c>
      <c r="I2147" s="13">
        <v>0</v>
      </c>
      <c r="J2147" s="14">
        <v>0</v>
      </c>
      <c r="K2147" s="16">
        <v>0</v>
      </c>
    </row>
    <row r="2148" spans="1:11" ht="15" customHeight="1" x14ac:dyDescent="0.3">
      <c r="A2148" s="48">
        <v>762</v>
      </c>
      <c r="B2148" s="48" t="s">
        <v>168</v>
      </c>
      <c r="C2148" s="48" t="s">
        <v>112</v>
      </c>
      <c r="D2148" s="11">
        <v>1985</v>
      </c>
      <c r="E2148" s="12">
        <v>166.25</v>
      </c>
      <c r="F2148" s="12">
        <v>0</v>
      </c>
      <c r="G2148" s="13">
        <v>0</v>
      </c>
      <c r="H2148" s="12">
        <v>128.88</v>
      </c>
      <c r="I2148" s="13">
        <v>0</v>
      </c>
      <c r="J2148" s="14">
        <v>0</v>
      </c>
      <c r="K2148" s="16">
        <v>37.369999999999997</v>
      </c>
    </row>
    <row r="2149" spans="1:11" ht="14.15" customHeight="1" x14ac:dyDescent="0.3">
      <c r="A2149" s="48">
        <v>762</v>
      </c>
      <c r="B2149" s="48" t="s">
        <v>168</v>
      </c>
      <c r="C2149" s="48" t="s">
        <v>112</v>
      </c>
      <c r="D2149" s="11">
        <v>1986</v>
      </c>
      <c r="E2149" s="12">
        <v>185.55</v>
      </c>
      <c r="F2149" s="12">
        <v>0</v>
      </c>
      <c r="G2149" s="13">
        <v>0</v>
      </c>
      <c r="H2149" s="12">
        <v>132.81</v>
      </c>
      <c r="I2149" s="13">
        <v>0</v>
      </c>
      <c r="J2149" s="14">
        <v>0</v>
      </c>
      <c r="K2149" s="16">
        <v>52.74</v>
      </c>
    </row>
    <row r="2150" spans="1:11" ht="15" customHeight="1" x14ac:dyDescent="0.3">
      <c r="A2150" s="48">
        <v>762</v>
      </c>
      <c r="B2150" s="48" t="s">
        <v>168</v>
      </c>
      <c r="C2150" s="48" t="s">
        <v>112</v>
      </c>
      <c r="D2150" s="11">
        <v>1987</v>
      </c>
      <c r="E2150" s="12">
        <v>234.82</v>
      </c>
      <c r="F2150" s="12">
        <v>0</v>
      </c>
      <c r="G2150" s="13">
        <v>0</v>
      </c>
      <c r="H2150" s="12">
        <v>162.12</v>
      </c>
      <c r="I2150" s="13">
        <v>0</v>
      </c>
      <c r="J2150" s="14">
        <v>0</v>
      </c>
      <c r="K2150" s="16">
        <v>72.7</v>
      </c>
    </row>
    <row r="2151" spans="1:11" ht="14.15" customHeight="1" x14ac:dyDescent="0.3">
      <c r="A2151" s="48">
        <v>762</v>
      </c>
      <c r="B2151" s="48" t="s">
        <v>168</v>
      </c>
      <c r="C2151" s="48" t="s">
        <v>112</v>
      </c>
      <c r="D2151" s="11">
        <v>1988</v>
      </c>
      <c r="E2151" s="12">
        <v>77.28</v>
      </c>
      <c r="F2151" s="12">
        <v>0</v>
      </c>
      <c r="G2151" s="13">
        <v>0</v>
      </c>
      <c r="H2151" s="12">
        <v>0</v>
      </c>
      <c r="I2151" s="13">
        <v>0</v>
      </c>
      <c r="J2151" s="14">
        <v>0</v>
      </c>
      <c r="K2151" s="16">
        <v>77.28</v>
      </c>
    </row>
    <row r="2152" spans="1:11" ht="15" customHeight="1" x14ac:dyDescent="0.3">
      <c r="A2152" s="48">
        <v>762</v>
      </c>
      <c r="B2152" s="48" t="s">
        <v>168</v>
      </c>
      <c r="C2152" s="48" t="s">
        <v>112</v>
      </c>
      <c r="D2152" s="11">
        <v>1989</v>
      </c>
      <c r="E2152" s="12">
        <v>75.53</v>
      </c>
      <c r="F2152" s="12">
        <v>0</v>
      </c>
      <c r="G2152" s="13">
        <v>0</v>
      </c>
      <c r="H2152" s="12">
        <v>0</v>
      </c>
      <c r="I2152" s="13">
        <v>0</v>
      </c>
      <c r="J2152" s="14">
        <v>0</v>
      </c>
      <c r="K2152" s="16">
        <v>75.53</v>
      </c>
    </row>
    <row r="2153" spans="1:11" ht="14.15" customHeight="1" x14ac:dyDescent="0.3">
      <c r="A2153" s="48">
        <v>762</v>
      </c>
      <c r="B2153" s="48" t="s">
        <v>168</v>
      </c>
      <c r="C2153" s="48" t="s">
        <v>112</v>
      </c>
      <c r="D2153" s="11">
        <v>1990</v>
      </c>
      <c r="E2153" s="12">
        <v>73.430000000000007</v>
      </c>
      <c r="F2153" s="12">
        <v>0</v>
      </c>
      <c r="G2153" s="13">
        <v>0</v>
      </c>
      <c r="H2153" s="12">
        <v>0</v>
      </c>
      <c r="I2153" s="13">
        <v>0</v>
      </c>
      <c r="J2153" s="14">
        <v>0</v>
      </c>
      <c r="K2153" s="16">
        <v>73.430000000000007</v>
      </c>
    </row>
    <row r="2154" spans="1:11" ht="15" customHeight="1" x14ac:dyDescent="0.3">
      <c r="A2154" s="48">
        <v>762</v>
      </c>
      <c r="B2154" s="48" t="s">
        <v>168</v>
      </c>
      <c r="C2154" s="48" t="s">
        <v>112</v>
      </c>
      <c r="D2154" s="11">
        <v>1991</v>
      </c>
      <c r="E2154" s="12">
        <v>63.04</v>
      </c>
      <c r="F2154" s="12">
        <v>0</v>
      </c>
      <c r="G2154" s="13">
        <v>0</v>
      </c>
      <c r="H2154" s="12">
        <v>0</v>
      </c>
      <c r="I2154" s="13">
        <v>0</v>
      </c>
      <c r="J2154" s="14">
        <v>0</v>
      </c>
      <c r="K2154" s="16">
        <v>63.04</v>
      </c>
    </row>
    <row r="2155" spans="1:11" ht="14.15" customHeight="1" x14ac:dyDescent="0.3">
      <c r="A2155" s="48">
        <v>762</v>
      </c>
      <c r="B2155" s="48" t="s">
        <v>168</v>
      </c>
      <c r="C2155" s="48" t="s">
        <v>112</v>
      </c>
      <c r="D2155" s="11">
        <v>1992</v>
      </c>
      <c r="E2155" s="12">
        <v>56.29</v>
      </c>
      <c r="F2155" s="12">
        <v>0</v>
      </c>
      <c r="G2155" s="13">
        <v>0</v>
      </c>
      <c r="H2155" s="12">
        <v>0</v>
      </c>
      <c r="I2155" s="13">
        <v>0</v>
      </c>
      <c r="J2155" s="14">
        <v>0</v>
      </c>
      <c r="K2155" s="16">
        <v>56.29</v>
      </c>
    </row>
    <row r="2156" spans="1:11" ht="15" customHeight="1" x14ac:dyDescent="0.3">
      <c r="A2156" s="48">
        <v>762</v>
      </c>
      <c r="B2156" s="48" t="s">
        <v>168</v>
      </c>
      <c r="C2156" s="48" t="s">
        <v>112</v>
      </c>
      <c r="D2156" s="11">
        <v>1993</v>
      </c>
      <c r="E2156" s="12">
        <v>48.96</v>
      </c>
      <c r="F2156" s="12">
        <v>0</v>
      </c>
      <c r="G2156" s="13">
        <v>0</v>
      </c>
      <c r="H2156" s="12">
        <v>0</v>
      </c>
      <c r="I2156" s="13">
        <v>0</v>
      </c>
      <c r="J2156" s="14">
        <v>0</v>
      </c>
      <c r="K2156" s="16">
        <v>48.96</v>
      </c>
    </row>
    <row r="2157" spans="1:11" ht="15" customHeight="1" x14ac:dyDescent="0.3">
      <c r="A2157" s="48">
        <v>762</v>
      </c>
      <c r="B2157" s="48" t="s">
        <v>168</v>
      </c>
      <c r="C2157" s="48" t="s">
        <v>112</v>
      </c>
      <c r="D2157" s="11">
        <v>1994</v>
      </c>
      <c r="E2157" s="12">
        <v>0</v>
      </c>
      <c r="F2157" s="12">
        <v>0</v>
      </c>
      <c r="G2157" s="13">
        <v>0</v>
      </c>
      <c r="H2157" s="12">
        <v>0</v>
      </c>
      <c r="I2157" s="13">
        <v>0</v>
      </c>
      <c r="J2157" s="14">
        <v>0</v>
      </c>
      <c r="K2157" s="16">
        <v>0</v>
      </c>
    </row>
    <row r="2158" spans="1:11" ht="14.15" customHeight="1" x14ac:dyDescent="0.3">
      <c r="A2158" s="48">
        <v>762</v>
      </c>
      <c r="B2158" s="48" t="s">
        <v>168</v>
      </c>
      <c r="C2158" s="48" t="s">
        <v>112</v>
      </c>
      <c r="D2158" s="11">
        <v>1995</v>
      </c>
      <c r="E2158" s="12">
        <v>50.18</v>
      </c>
      <c r="F2158" s="12">
        <v>0</v>
      </c>
      <c r="G2158" s="13">
        <v>0</v>
      </c>
      <c r="H2158" s="12">
        <v>0</v>
      </c>
      <c r="I2158" s="13">
        <v>0</v>
      </c>
      <c r="J2158" s="14">
        <v>0</v>
      </c>
      <c r="K2158" s="16">
        <v>50.18</v>
      </c>
    </row>
    <row r="2159" spans="1:11" ht="15" customHeight="1" x14ac:dyDescent="0.3">
      <c r="A2159" s="48">
        <v>762</v>
      </c>
      <c r="B2159" s="48" t="s">
        <v>168</v>
      </c>
      <c r="C2159" s="48" t="s">
        <v>112</v>
      </c>
      <c r="D2159" s="11">
        <v>1996</v>
      </c>
      <c r="E2159" s="12">
        <v>59.79</v>
      </c>
      <c r="F2159" s="12">
        <v>0</v>
      </c>
      <c r="G2159" s="13">
        <v>0</v>
      </c>
      <c r="H2159" s="12">
        <v>0</v>
      </c>
      <c r="I2159" s="13">
        <v>0</v>
      </c>
      <c r="J2159" s="14">
        <v>0</v>
      </c>
      <c r="K2159" s="16">
        <v>59.79</v>
      </c>
    </row>
    <row r="2160" spans="1:11" ht="14.15" customHeight="1" x14ac:dyDescent="0.3">
      <c r="A2160" s="48">
        <v>762</v>
      </c>
      <c r="B2160" s="48" t="s">
        <v>168</v>
      </c>
      <c r="C2160" s="48" t="s">
        <v>112</v>
      </c>
      <c r="D2160" s="11">
        <v>1997</v>
      </c>
      <c r="E2160" s="12">
        <v>69.03</v>
      </c>
      <c r="F2160" s="12">
        <v>0</v>
      </c>
      <c r="G2160" s="13">
        <v>0</v>
      </c>
      <c r="H2160" s="12">
        <v>0</v>
      </c>
      <c r="I2160" s="13">
        <v>0</v>
      </c>
      <c r="J2160" s="14">
        <v>0</v>
      </c>
      <c r="K2160" s="16">
        <v>69.03</v>
      </c>
    </row>
    <row r="2161" spans="1:11" ht="15" customHeight="1" x14ac:dyDescent="0.3">
      <c r="A2161" s="48">
        <v>762</v>
      </c>
      <c r="B2161" s="48" t="s">
        <v>168</v>
      </c>
      <c r="C2161" s="48" t="s">
        <v>112</v>
      </c>
      <c r="D2161" s="11">
        <v>1998</v>
      </c>
      <c r="E2161" s="12">
        <v>329.45</v>
      </c>
      <c r="F2161" s="12">
        <v>0</v>
      </c>
      <c r="G2161" s="13">
        <v>0</v>
      </c>
      <c r="H2161" s="12">
        <v>0</v>
      </c>
      <c r="I2161" s="13">
        <v>0</v>
      </c>
      <c r="J2161" s="14">
        <v>0</v>
      </c>
      <c r="K2161" s="16">
        <v>329.45</v>
      </c>
    </row>
    <row r="2162" spans="1:11" ht="14.15" customHeight="1" x14ac:dyDescent="0.3">
      <c r="A2162" s="48">
        <v>762</v>
      </c>
      <c r="B2162" s="48" t="s">
        <v>168</v>
      </c>
      <c r="C2162" s="48" t="s">
        <v>112</v>
      </c>
      <c r="D2162" s="11">
        <v>1999</v>
      </c>
      <c r="E2162" s="12">
        <v>442.01</v>
      </c>
      <c r="F2162" s="12">
        <v>0</v>
      </c>
      <c r="G2162" s="13">
        <v>0</v>
      </c>
      <c r="H2162" s="12">
        <v>0</v>
      </c>
      <c r="I2162" s="13">
        <v>0</v>
      </c>
      <c r="J2162" s="14">
        <v>0</v>
      </c>
      <c r="K2162" s="16">
        <v>442.01</v>
      </c>
    </row>
    <row r="2163" spans="1:11" ht="15" customHeight="1" x14ac:dyDescent="0.3">
      <c r="A2163" s="48">
        <v>762</v>
      </c>
      <c r="B2163" s="48" t="s">
        <v>168</v>
      </c>
      <c r="C2163" s="48" t="s">
        <v>112</v>
      </c>
      <c r="D2163" s="11">
        <v>2000</v>
      </c>
      <c r="E2163" s="12">
        <v>707.54</v>
      </c>
      <c r="F2163" s="12">
        <v>0</v>
      </c>
      <c r="G2163" s="13">
        <v>0</v>
      </c>
      <c r="H2163" s="12">
        <v>0</v>
      </c>
      <c r="I2163" s="13">
        <v>0</v>
      </c>
      <c r="J2163" s="14">
        <v>0</v>
      </c>
      <c r="K2163" s="16">
        <v>707.54</v>
      </c>
    </row>
    <row r="2164" spans="1:11" ht="15" customHeight="1" x14ac:dyDescent="0.3">
      <c r="A2164" s="48">
        <v>762</v>
      </c>
      <c r="B2164" s="48" t="s">
        <v>168</v>
      </c>
      <c r="C2164" s="48" t="s">
        <v>112</v>
      </c>
      <c r="D2164" s="11">
        <v>2001</v>
      </c>
      <c r="E2164" s="12">
        <v>506.74</v>
      </c>
      <c r="F2164" s="12">
        <v>0</v>
      </c>
      <c r="G2164" s="13">
        <v>0</v>
      </c>
      <c r="H2164" s="12">
        <v>0</v>
      </c>
      <c r="I2164" s="13">
        <v>0</v>
      </c>
      <c r="J2164" s="14">
        <v>0</v>
      </c>
      <c r="K2164" s="16">
        <v>506.74</v>
      </c>
    </row>
    <row r="2165" spans="1:11" ht="14.15" customHeight="1" x14ac:dyDescent="0.3">
      <c r="A2165" s="48">
        <v>762</v>
      </c>
      <c r="B2165" s="48" t="s">
        <v>168</v>
      </c>
      <c r="C2165" s="48" t="s">
        <v>112</v>
      </c>
      <c r="D2165" s="11">
        <v>2002</v>
      </c>
      <c r="E2165" s="12">
        <v>309.93</v>
      </c>
      <c r="F2165" s="12">
        <v>0</v>
      </c>
      <c r="G2165" s="13">
        <v>0</v>
      </c>
      <c r="H2165" s="12">
        <v>0</v>
      </c>
      <c r="I2165" s="13">
        <v>0</v>
      </c>
      <c r="J2165" s="14">
        <v>0</v>
      </c>
      <c r="K2165" s="16">
        <v>309.93</v>
      </c>
    </row>
    <row r="2166" spans="1:11" ht="15" customHeight="1" x14ac:dyDescent="0.3">
      <c r="A2166" s="48">
        <v>762</v>
      </c>
      <c r="B2166" s="48" t="s">
        <v>168</v>
      </c>
      <c r="C2166" s="48" t="s">
        <v>112</v>
      </c>
      <c r="D2166" s="11">
        <v>2003</v>
      </c>
      <c r="E2166" s="12">
        <v>317.49</v>
      </c>
      <c r="F2166" s="12">
        <v>0</v>
      </c>
      <c r="G2166" s="13">
        <v>0</v>
      </c>
      <c r="H2166" s="12">
        <v>0</v>
      </c>
      <c r="I2166" s="13">
        <v>0</v>
      </c>
      <c r="J2166" s="14">
        <v>45.48</v>
      </c>
      <c r="K2166" s="16">
        <v>272.01</v>
      </c>
    </row>
    <row r="2167" spans="1:11" ht="14.15" customHeight="1" x14ac:dyDescent="0.3">
      <c r="A2167" s="48">
        <v>762</v>
      </c>
      <c r="B2167" s="48" t="s">
        <v>168</v>
      </c>
      <c r="C2167" s="48" t="s">
        <v>112</v>
      </c>
      <c r="D2167" s="11">
        <v>2004</v>
      </c>
      <c r="E2167" s="12">
        <v>515.26</v>
      </c>
      <c r="F2167" s="12">
        <v>0</v>
      </c>
      <c r="G2167" s="13">
        <v>0</v>
      </c>
      <c r="H2167" s="12">
        <v>8.98</v>
      </c>
      <c r="I2167" s="13">
        <v>0</v>
      </c>
      <c r="J2167" s="14">
        <v>77.47</v>
      </c>
      <c r="K2167" s="16">
        <v>428.81</v>
      </c>
    </row>
    <row r="2168" spans="1:11" ht="15" customHeight="1" x14ac:dyDescent="0.3">
      <c r="A2168" s="48">
        <v>762</v>
      </c>
      <c r="B2168" s="48" t="s">
        <v>168</v>
      </c>
      <c r="C2168" s="48" t="s">
        <v>112</v>
      </c>
      <c r="D2168" s="11">
        <v>2005</v>
      </c>
      <c r="E2168" s="12">
        <v>890.99</v>
      </c>
      <c r="F2168" s="12">
        <v>0</v>
      </c>
      <c r="G2168" s="13">
        <v>0</v>
      </c>
      <c r="H2168" s="12">
        <v>20.71</v>
      </c>
      <c r="I2168" s="13">
        <v>0</v>
      </c>
      <c r="J2168" s="14">
        <v>100.6</v>
      </c>
      <c r="K2168" s="16">
        <v>769.68</v>
      </c>
    </row>
    <row r="2169" spans="1:11" ht="14.15" customHeight="1" x14ac:dyDescent="0.3">
      <c r="A2169" s="48">
        <v>762</v>
      </c>
      <c r="B2169" s="48" t="s">
        <v>168</v>
      </c>
      <c r="C2169" s="48" t="s">
        <v>112</v>
      </c>
      <c r="D2169" s="11">
        <v>2006</v>
      </c>
      <c r="E2169" s="12">
        <v>870.77</v>
      </c>
      <c r="F2169" s="12">
        <v>0</v>
      </c>
      <c r="G2169" s="13">
        <v>0</v>
      </c>
      <c r="H2169" s="12">
        <v>68.42</v>
      </c>
      <c r="I2169" s="13">
        <v>0</v>
      </c>
      <c r="J2169" s="14">
        <v>99.05</v>
      </c>
      <c r="K2169" s="16">
        <v>703.3</v>
      </c>
    </row>
    <row r="2170" spans="1:11" ht="15" customHeight="1" x14ac:dyDescent="0.3">
      <c r="A2170" s="48">
        <v>762</v>
      </c>
      <c r="B2170" s="48" t="s">
        <v>168</v>
      </c>
      <c r="C2170" s="48" t="s">
        <v>112</v>
      </c>
      <c r="D2170" s="11">
        <v>2007</v>
      </c>
      <c r="E2170" s="12">
        <v>923.45</v>
      </c>
      <c r="F2170" s="12">
        <v>0</v>
      </c>
      <c r="G2170" s="13">
        <v>0</v>
      </c>
      <c r="H2170" s="12">
        <v>31.62</v>
      </c>
      <c r="I2170" s="13">
        <v>0</v>
      </c>
      <c r="J2170" s="14">
        <v>89.85</v>
      </c>
      <c r="K2170" s="16">
        <v>801.98</v>
      </c>
    </row>
    <row r="2171" spans="1:11" ht="14.15" customHeight="1" x14ac:dyDescent="0.3">
      <c r="A2171" s="48">
        <v>762</v>
      </c>
      <c r="B2171" s="48" t="s">
        <v>168</v>
      </c>
      <c r="C2171" s="48" t="s">
        <v>112</v>
      </c>
      <c r="D2171" s="11">
        <v>2008</v>
      </c>
      <c r="E2171" s="17">
        <v>2521.5500000000002</v>
      </c>
      <c r="F2171" s="12">
        <v>0</v>
      </c>
      <c r="G2171" s="13">
        <v>0</v>
      </c>
      <c r="H2171" s="12">
        <v>332.52</v>
      </c>
      <c r="I2171" s="13">
        <v>0</v>
      </c>
      <c r="J2171" s="14">
        <v>507.72</v>
      </c>
      <c r="K2171" s="18">
        <v>1681.31</v>
      </c>
    </row>
    <row r="2172" spans="1:11" ht="15" customHeight="1" x14ac:dyDescent="0.3">
      <c r="A2172" s="48">
        <v>762</v>
      </c>
      <c r="B2172" s="48" t="s">
        <v>168</v>
      </c>
      <c r="C2172" s="48" t="s">
        <v>112</v>
      </c>
      <c r="D2172" s="11">
        <v>2009</v>
      </c>
      <c r="E2172" s="17">
        <v>4901.8900000000003</v>
      </c>
      <c r="F2172" s="12">
        <v>0</v>
      </c>
      <c r="G2172" s="13">
        <v>0</v>
      </c>
      <c r="H2172" s="12">
        <v>335.35</v>
      </c>
      <c r="I2172" s="13">
        <v>0</v>
      </c>
      <c r="J2172" s="14">
        <v>806.99</v>
      </c>
      <c r="K2172" s="18">
        <v>3759.55</v>
      </c>
    </row>
    <row r="2173" spans="1:11" ht="15" customHeight="1" x14ac:dyDescent="0.3">
      <c r="A2173" s="48">
        <v>762</v>
      </c>
      <c r="B2173" s="48" t="s">
        <v>168</v>
      </c>
      <c r="C2173" s="48" t="s">
        <v>112</v>
      </c>
      <c r="D2173" s="11">
        <v>2010</v>
      </c>
      <c r="E2173" s="17">
        <v>3325.77</v>
      </c>
      <c r="F2173" s="12">
        <v>0</v>
      </c>
      <c r="G2173" s="13">
        <v>0</v>
      </c>
      <c r="H2173" s="12">
        <v>297.83</v>
      </c>
      <c r="I2173" s="13">
        <v>0</v>
      </c>
      <c r="J2173" s="14">
        <v>77.52</v>
      </c>
      <c r="K2173" s="18">
        <v>2950.42</v>
      </c>
    </row>
    <row r="2174" spans="1:11" ht="14.15" customHeight="1" x14ac:dyDescent="0.3">
      <c r="A2174" s="48">
        <v>762</v>
      </c>
      <c r="B2174" s="48" t="s">
        <v>168</v>
      </c>
      <c r="C2174" s="48" t="s">
        <v>112</v>
      </c>
      <c r="D2174" s="11">
        <v>2011</v>
      </c>
      <c r="E2174" s="17">
        <v>6648.63</v>
      </c>
      <c r="F2174" s="12">
        <v>0</v>
      </c>
      <c r="G2174" s="13">
        <v>0</v>
      </c>
      <c r="H2174" s="12">
        <v>304.58</v>
      </c>
      <c r="I2174" s="13">
        <v>0</v>
      </c>
      <c r="J2174" s="14">
        <v>60.62</v>
      </c>
      <c r="K2174" s="18">
        <v>6283.43</v>
      </c>
    </row>
    <row r="2175" spans="1:11" ht="15" customHeight="1" x14ac:dyDescent="0.3">
      <c r="A2175" s="48">
        <v>762</v>
      </c>
      <c r="B2175" s="48" t="s">
        <v>168</v>
      </c>
      <c r="C2175" s="48" t="s">
        <v>112</v>
      </c>
      <c r="D2175" s="11">
        <v>2012</v>
      </c>
      <c r="E2175" s="17">
        <v>3615.58</v>
      </c>
      <c r="F2175" s="12">
        <v>0</v>
      </c>
      <c r="G2175" s="13">
        <v>0</v>
      </c>
      <c r="H2175" s="12">
        <v>0.8</v>
      </c>
      <c r="I2175" s="13">
        <v>0</v>
      </c>
      <c r="J2175" s="14">
        <v>61.26</v>
      </c>
      <c r="K2175" s="18">
        <v>3553.52</v>
      </c>
    </row>
    <row r="2176" spans="1:11" ht="14.15" customHeight="1" x14ac:dyDescent="0.3">
      <c r="A2176" s="48">
        <v>762</v>
      </c>
      <c r="B2176" s="48" t="s">
        <v>168</v>
      </c>
      <c r="C2176" s="48" t="s">
        <v>112</v>
      </c>
      <c r="D2176" s="11">
        <v>2013</v>
      </c>
      <c r="E2176" s="17">
        <v>4782.1099999999997</v>
      </c>
      <c r="F2176" s="12">
        <v>0</v>
      </c>
      <c r="G2176" s="13">
        <v>0</v>
      </c>
      <c r="H2176" s="12">
        <v>1.82</v>
      </c>
      <c r="I2176" s="13">
        <v>0</v>
      </c>
      <c r="J2176" s="14">
        <v>72.569999999999993</v>
      </c>
      <c r="K2176" s="18">
        <v>4707.72</v>
      </c>
    </row>
    <row r="2177" spans="1:11" ht="15" customHeight="1" x14ac:dyDescent="0.3">
      <c r="A2177" s="48">
        <v>762</v>
      </c>
      <c r="B2177" s="48" t="s">
        <v>168</v>
      </c>
      <c r="C2177" s="48" t="s">
        <v>112</v>
      </c>
      <c r="D2177" s="11">
        <v>2014</v>
      </c>
      <c r="E2177" s="17">
        <v>6663.44</v>
      </c>
      <c r="F2177" s="12">
        <v>0</v>
      </c>
      <c r="G2177" s="13">
        <v>0</v>
      </c>
      <c r="H2177" s="12">
        <v>612.86</v>
      </c>
      <c r="I2177" s="13">
        <v>0</v>
      </c>
      <c r="J2177" s="14">
        <v>70.459999999999994</v>
      </c>
      <c r="K2177" s="18">
        <v>5980.12</v>
      </c>
    </row>
    <row r="2178" spans="1:11" ht="14.15" customHeight="1" x14ac:dyDescent="0.3">
      <c r="A2178" s="48">
        <v>762</v>
      </c>
      <c r="B2178" s="48" t="s">
        <v>168</v>
      </c>
      <c r="C2178" s="48" t="s">
        <v>112</v>
      </c>
      <c r="D2178" s="11">
        <v>2015</v>
      </c>
      <c r="E2178" s="17">
        <v>5293.58</v>
      </c>
      <c r="F2178" s="12">
        <v>0</v>
      </c>
      <c r="G2178" s="13">
        <v>0</v>
      </c>
      <c r="H2178" s="12">
        <v>745.23</v>
      </c>
      <c r="I2178" s="13">
        <v>0</v>
      </c>
      <c r="J2178" s="14">
        <v>126.79</v>
      </c>
      <c r="K2178" s="18">
        <v>4421.5600000000004</v>
      </c>
    </row>
    <row r="2179" spans="1:11" ht="15" customHeight="1" x14ac:dyDescent="0.3">
      <c r="A2179" s="48">
        <v>762</v>
      </c>
      <c r="B2179" s="48" t="s">
        <v>168</v>
      </c>
      <c r="C2179" s="48" t="s">
        <v>112</v>
      </c>
      <c r="D2179" s="11">
        <v>2016</v>
      </c>
      <c r="E2179" s="17">
        <v>9653.9699999999993</v>
      </c>
      <c r="F2179" s="12">
        <v>0</v>
      </c>
      <c r="G2179" s="13">
        <v>0</v>
      </c>
      <c r="H2179" s="12">
        <v>831.01</v>
      </c>
      <c r="I2179" s="13">
        <v>0</v>
      </c>
      <c r="J2179" s="19">
        <v>2468.29</v>
      </c>
      <c r="K2179" s="18">
        <v>6354.67</v>
      </c>
    </row>
    <row r="2180" spans="1:11" ht="13.5" customHeight="1" x14ac:dyDescent="0.3">
      <c r="A2180" s="48">
        <v>762</v>
      </c>
      <c r="B2180" s="48" t="s">
        <v>168</v>
      </c>
      <c r="C2180" s="48" t="s">
        <v>112</v>
      </c>
      <c r="D2180" s="11">
        <v>2017</v>
      </c>
      <c r="E2180" s="17">
        <v>10039.23</v>
      </c>
      <c r="F2180" s="12">
        <v>0</v>
      </c>
      <c r="G2180" s="13">
        <v>0</v>
      </c>
      <c r="H2180" s="12">
        <v>786.27</v>
      </c>
      <c r="I2180" s="13">
        <v>0</v>
      </c>
      <c r="J2180" s="14">
        <v>174.69</v>
      </c>
      <c r="K2180" s="18">
        <v>9078.27</v>
      </c>
    </row>
    <row r="2181" spans="1:11" ht="13.5" customHeight="1" x14ac:dyDescent="0.3">
      <c r="A2181" s="48">
        <v>762</v>
      </c>
      <c r="B2181" s="48" t="s">
        <v>168</v>
      </c>
      <c r="C2181" s="48" t="s">
        <v>112</v>
      </c>
      <c r="D2181" s="11">
        <v>2018</v>
      </c>
      <c r="E2181" s="17">
        <v>23500.31</v>
      </c>
      <c r="F2181" s="12">
        <v>0</v>
      </c>
      <c r="G2181" s="13">
        <v>0</v>
      </c>
      <c r="H2181" s="17">
        <v>1573.32</v>
      </c>
      <c r="I2181" s="13">
        <v>0</v>
      </c>
      <c r="J2181" s="19">
        <v>6384.48</v>
      </c>
      <c r="K2181" s="18">
        <v>15542.51</v>
      </c>
    </row>
    <row r="2182" spans="1:11" ht="14.15" customHeight="1" x14ac:dyDescent="0.3">
      <c r="A2182" s="48">
        <v>762</v>
      </c>
      <c r="B2182" s="48" t="s">
        <v>168</v>
      </c>
      <c r="C2182" s="48" t="s">
        <v>112</v>
      </c>
      <c r="D2182" s="11">
        <v>2019</v>
      </c>
      <c r="E2182" s="17">
        <v>44752.66</v>
      </c>
      <c r="F2182" s="12">
        <v>0</v>
      </c>
      <c r="G2182" s="20">
        <v>-4176.2700000000004</v>
      </c>
      <c r="H2182" s="17">
        <v>5803.05</v>
      </c>
      <c r="I2182" s="21">
        <v>-15.27</v>
      </c>
      <c r="J2182" s="19">
        <v>2040.16</v>
      </c>
      <c r="K2182" s="18">
        <v>32748.45</v>
      </c>
    </row>
    <row r="2183" spans="1:11" ht="15" customHeight="1" x14ac:dyDescent="0.3">
      <c r="A2183" s="48">
        <v>762</v>
      </c>
      <c r="B2183" s="48" t="s">
        <v>168</v>
      </c>
      <c r="C2183" s="48" t="s">
        <v>112</v>
      </c>
      <c r="D2183" s="11">
        <v>2020</v>
      </c>
      <c r="E2183" s="17">
        <v>53492.57</v>
      </c>
      <c r="F2183" s="12">
        <v>0</v>
      </c>
      <c r="G2183" s="20">
        <v>-12305.2</v>
      </c>
      <c r="H2183" s="17">
        <v>3506.9</v>
      </c>
      <c r="I2183" s="13">
        <v>28.11</v>
      </c>
      <c r="J2183" s="14">
        <v>894.24</v>
      </c>
      <c r="K2183" s="18">
        <v>36758.120000000003</v>
      </c>
    </row>
    <row r="2184" spans="1:11" ht="15" customHeight="1" x14ac:dyDescent="0.3">
      <c r="A2184" s="48">
        <v>762</v>
      </c>
      <c r="B2184" s="48" t="s">
        <v>168</v>
      </c>
      <c r="C2184" s="48" t="s">
        <v>112</v>
      </c>
      <c r="D2184" s="11">
        <v>2021</v>
      </c>
      <c r="E2184" s="17">
        <v>149528.29999999999</v>
      </c>
      <c r="F2184" s="12">
        <v>0</v>
      </c>
      <c r="G2184" s="20">
        <v>-25078.98</v>
      </c>
      <c r="H2184" s="17">
        <v>58626.52</v>
      </c>
      <c r="I2184" s="21">
        <v>-269.51</v>
      </c>
      <c r="J2184" s="19">
        <v>1101.03</v>
      </c>
      <c r="K2184" s="18">
        <v>64991.28</v>
      </c>
    </row>
    <row r="2185" spans="1:11" ht="14.15" customHeight="1" x14ac:dyDescent="0.3">
      <c r="A2185" s="48">
        <v>762</v>
      </c>
      <c r="B2185" s="48" t="s">
        <v>168</v>
      </c>
      <c r="C2185" s="48" t="s">
        <v>112</v>
      </c>
      <c r="D2185" s="11">
        <v>2022</v>
      </c>
      <c r="E2185" s="17">
        <v>364209.18</v>
      </c>
      <c r="F2185" s="12">
        <v>0</v>
      </c>
      <c r="G2185" s="20">
        <v>-18315.03</v>
      </c>
      <c r="H2185" s="17">
        <v>152307.85</v>
      </c>
      <c r="I2185" s="13">
        <v>7.84</v>
      </c>
      <c r="J2185" s="14">
        <v>766.75</v>
      </c>
      <c r="K2185" s="18">
        <v>192811.71</v>
      </c>
    </row>
    <row r="2186" spans="1:11" ht="15" customHeight="1" x14ac:dyDescent="0.3">
      <c r="A2186" s="48">
        <v>762</v>
      </c>
      <c r="B2186" s="48" t="s">
        <v>168</v>
      </c>
      <c r="C2186" s="48" t="s">
        <v>112</v>
      </c>
      <c r="D2186" s="11">
        <v>2023</v>
      </c>
      <c r="E2186" s="17">
        <v>676539.92</v>
      </c>
      <c r="F2186" s="12">
        <v>827.25</v>
      </c>
      <c r="G2186" s="20">
        <v>-28885.91</v>
      </c>
      <c r="H2186" s="17">
        <v>227920.66</v>
      </c>
      <c r="I2186" s="13">
        <v>9.99</v>
      </c>
      <c r="J2186" s="14">
        <v>811.37</v>
      </c>
      <c r="K2186" s="18">
        <v>419739.24</v>
      </c>
    </row>
    <row r="2187" spans="1:11" ht="14.15" customHeight="1" x14ac:dyDescent="0.3">
      <c r="A2187" s="48">
        <v>762</v>
      </c>
      <c r="B2187" s="48" t="s">
        <v>168</v>
      </c>
      <c r="C2187" s="48" t="s">
        <v>112</v>
      </c>
      <c r="D2187" s="11">
        <v>2024</v>
      </c>
      <c r="E2187" s="17">
        <v>2270979.21</v>
      </c>
      <c r="F2187" s="12">
        <v>0</v>
      </c>
      <c r="G2187" s="20">
        <v>-164831.81</v>
      </c>
      <c r="H2187" s="17">
        <v>1376696.2</v>
      </c>
      <c r="I2187" s="20">
        <v>-1045.6400000000001</v>
      </c>
      <c r="J2187" s="14">
        <v>985.47</v>
      </c>
      <c r="K2187" s="18">
        <v>729511.37</v>
      </c>
    </row>
    <row r="2188" spans="1:11" ht="14.15" customHeight="1" x14ac:dyDescent="0.3">
      <c r="A2188" s="48">
        <v>762</v>
      </c>
      <c r="B2188" s="48" t="s">
        <v>168</v>
      </c>
      <c r="C2188" s="48" t="s">
        <v>112</v>
      </c>
      <c r="D2188" s="11">
        <v>2025</v>
      </c>
      <c r="E2188" s="17">
        <v>235165610.37</v>
      </c>
      <c r="F2188" s="17">
        <v>76743.899999999994</v>
      </c>
      <c r="G2188" s="20">
        <v>-253150.3</v>
      </c>
      <c r="H2188" s="17">
        <v>226440652.44</v>
      </c>
      <c r="I2188" s="49">
        <v>6008940.3099999996</v>
      </c>
      <c r="J2188" s="19">
        <v>1141.7</v>
      </c>
      <c r="K2188" s="18">
        <v>2538469.52</v>
      </c>
    </row>
    <row r="2189" spans="1:11" ht="15" customHeight="1" x14ac:dyDescent="0.3">
      <c r="A2189" s="48">
        <v>764</v>
      </c>
      <c r="B2189" s="48" t="s">
        <v>169</v>
      </c>
      <c r="C2189" s="48" t="s">
        <v>112</v>
      </c>
      <c r="D2189" s="11">
        <v>1983</v>
      </c>
      <c r="E2189" s="12">
        <v>2.0499999999999998</v>
      </c>
      <c r="F2189" s="12">
        <v>0</v>
      </c>
      <c r="G2189" s="13">
        <v>0</v>
      </c>
      <c r="H2189" s="12">
        <v>2.04</v>
      </c>
      <c r="I2189" s="13">
        <v>0</v>
      </c>
      <c r="J2189" s="14">
        <v>0</v>
      </c>
      <c r="K2189" s="16">
        <v>0.01</v>
      </c>
    </row>
    <row r="2190" spans="1:11" ht="15" customHeight="1" x14ac:dyDescent="0.3">
      <c r="A2190" s="48">
        <v>764</v>
      </c>
      <c r="B2190" s="48" t="s">
        <v>169</v>
      </c>
      <c r="C2190" s="48" t="s">
        <v>112</v>
      </c>
      <c r="D2190" s="11">
        <v>1984</v>
      </c>
      <c r="E2190" s="12">
        <v>8.76</v>
      </c>
      <c r="F2190" s="12">
        <v>0</v>
      </c>
      <c r="G2190" s="13">
        <v>0</v>
      </c>
      <c r="H2190" s="12">
        <v>8.76</v>
      </c>
      <c r="I2190" s="13">
        <v>0</v>
      </c>
      <c r="J2190" s="14">
        <v>0</v>
      </c>
      <c r="K2190" s="16">
        <v>0</v>
      </c>
    </row>
    <row r="2191" spans="1:11" ht="15" customHeight="1" x14ac:dyDescent="0.3">
      <c r="A2191" s="48">
        <v>764</v>
      </c>
      <c r="B2191" s="48" t="s">
        <v>169</v>
      </c>
      <c r="C2191" s="48" t="s">
        <v>112</v>
      </c>
      <c r="D2191" s="11">
        <v>1985</v>
      </c>
      <c r="E2191" s="12">
        <v>12.17</v>
      </c>
      <c r="F2191" s="12">
        <v>0</v>
      </c>
      <c r="G2191" s="13">
        <v>0</v>
      </c>
      <c r="H2191" s="12">
        <v>9.43</v>
      </c>
      <c r="I2191" s="13">
        <v>0</v>
      </c>
      <c r="J2191" s="14">
        <v>0</v>
      </c>
      <c r="K2191" s="16">
        <v>2.74</v>
      </c>
    </row>
    <row r="2192" spans="1:11" ht="14.15" customHeight="1" x14ac:dyDescent="0.3">
      <c r="A2192" s="48">
        <v>764</v>
      </c>
      <c r="B2192" s="48" t="s">
        <v>169</v>
      </c>
      <c r="C2192" s="48" t="s">
        <v>112</v>
      </c>
      <c r="D2192" s="11">
        <v>1986</v>
      </c>
      <c r="E2192" s="12">
        <v>13.58</v>
      </c>
      <c r="F2192" s="12">
        <v>0</v>
      </c>
      <c r="G2192" s="13">
        <v>0</v>
      </c>
      <c r="H2192" s="12">
        <v>9.7200000000000006</v>
      </c>
      <c r="I2192" s="13">
        <v>0</v>
      </c>
      <c r="J2192" s="14">
        <v>0</v>
      </c>
      <c r="K2192" s="16">
        <v>3.86</v>
      </c>
    </row>
    <row r="2193" spans="1:11" ht="15" customHeight="1" x14ac:dyDescent="0.3">
      <c r="A2193" s="48">
        <v>764</v>
      </c>
      <c r="B2193" s="48" t="s">
        <v>169</v>
      </c>
      <c r="C2193" s="48" t="s">
        <v>112</v>
      </c>
      <c r="D2193" s="11">
        <v>1987</v>
      </c>
      <c r="E2193" s="12">
        <v>17.190000000000001</v>
      </c>
      <c r="F2193" s="12">
        <v>0</v>
      </c>
      <c r="G2193" s="13">
        <v>0</v>
      </c>
      <c r="H2193" s="12">
        <v>11.87</v>
      </c>
      <c r="I2193" s="13">
        <v>0</v>
      </c>
      <c r="J2193" s="14">
        <v>0</v>
      </c>
      <c r="K2193" s="16">
        <v>5.32</v>
      </c>
    </row>
    <row r="2194" spans="1:11" ht="14.15" customHeight="1" x14ac:dyDescent="0.3">
      <c r="A2194" s="48">
        <v>764</v>
      </c>
      <c r="B2194" s="48" t="s">
        <v>169</v>
      </c>
      <c r="C2194" s="48" t="s">
        <v>112</v>
      </c>
      <c r="D2194" s="11">
        <v>1988</v>
      </c>
      <c r="E2194" s="12">
        <v>5.66</v>
      </c>
      <c r="F2194" s="12">
        <v>0</v>
      </c>
      <c r="G2194" s="13">
        <v>0</v>
      </c>
      <c r="H2194" s="12">
        <v>0</v>
      </c>
      <c r="I2194" s="13">
        <v>0</v>
      </c>
      <c r="J2194" s="14">
        <v>0</v>
      </c>
      <c r="K2194" s="16">
        <v>5.66</v>
      </c>
    </row>
    <row r="2195" spans="1:11" ht="15" customHeight="1" x14ac:dyDescent="0.3">
      <c r="A2195" s="48">
        <v>764</v>
      </c>
      <c r="B2195" s="48" t="s">
        <v>169</v>
      </c>
      <c r="C2195" s="48" t="s">
        <v>112</v>
      </c>
      <c r="D2195" s="11">
        <v>1989</v>
      </c>
      <c r="E2195" s="12">
        <v>5.53</v>
      </c>
      <c r="F2195" s="12">
        <v>0</v>
      </c>
      <c r="G2195" s="13">
        <v>0</v>
      </c>
      <c r="H2195" s="12">
        <v>0</v>
      </c>
      <c r="I2195" s="13">
        <v>0</v>
      </c>
      <c r="J2195" s="14">
        <v>0</v>
      </c>
      <c r="K2195" s="16">
        <v>5.53</v>
      </c>
    </row>
    <row r="2196" spans="1:11" ht="14.15" customHeight="1" x14ac:dyDescent="0.3">
      <c r="A2196" s="48">
        <v>764</v>
      </c>
      <c r="B2196" s="48" t="s">
        <v>169</v>
      </c>
      <c r="C2196" s="48" t="s">
        <v>112</v>
      </c>
      <c r="D2196" s="11">
        <v>1990</v>
      </c>
      <c r="E2196" s="12">
        <v>5.38</v>
      </c>
      <c r="F2196" s="12">
        <v>0</v>
      </c>
      <c r="G2196" s="13">
        <v>0</v>
      </c>
      <c r="H2196" s="12">
        <v>0</v>
      </c>
      <c r="I2196" s="13">
        <v>0</v>
      </c>
      <c r="J2196" s="14">
        <v>0</v>
      </c>
      <c r="K2196" s="16">
        <v>5.38</v>
      </c>
    </row>
    <row r="2197" spans="1:11" ht="15" customHeight="1" x14ac:dyDescent="0.3">
      <c r="A2197" s="48">
        <v>764</v>
      </c>
      <c r="B2197" s="48" t="s">
        <v>169</v>
      </c>
      <c r="C2197" s="48" t="s">
        <v>112</v>
      </c>
      <c r="D2197" s="11">
        <v>1991</v>
      </c>
      <c r="E2197" s="12">
        <v>4.6100000000000003</v>
      </c>
      <c r="F2197" s="12">
        <v>0</v>
      </c>
      <c r="G2197" s="13">
        <v>0</v>
      </c>
      <c r="H2197" s="12">
        <v>0</v>
      </c>
      <c r="I2197" s="13">
        <v>0</v>
      </c>
      <c r="J2197" s="14">
        <v>0</v>
      </c>
      <c r="K2197" s="16">
        <v>4.6100000000000003</v>
      </c>
    </row>
    <row r="2198" spans="1:11" ht="14.15" customHeight="1" x14ac:dyDescent="0.3">
      <c r="A2198" s="48">
        <v>764</v>
      </c>
      <c r="B2198" s="48" t="s">
        <v>169</v>
      </c>
      <c r="C2198" s="48" t="s">
        <v>112</v>
      </c>
      <c r="D2198" s="11">
        <v>1992</v>
      </c>
      <c r="E2198" s="12">
        <v>4.12</v>
      </c>
      <c r="F2198" s="12">
        <v>0</v>
      </c>
      <c r="G2198" s="13">
        <v>0</v>
      </c>
      <c r="H2198" s="12">
        <v>0</v>
      </c>
      <c r="I2198" s="13">
        <v>0</v>
      </c>
      <c r="J2198" s="14">
        <v>0</v>
      </c>
      <c r="K2198" s="16">
        <v>4.12</v>
      </c>
    </row>
    <row r="2199" spans="1:11" ht="15" customHeight="1" x14ac:dyDescent="0.3">
      <c r="A2199" s="48">
        <v>764</v>
      </c>
      <c r="B2199" s="48" t="s">
        <v>169</v>
      </c>
      <c r="C2199" s="48" t="s">
        <v>112</v>
      </c>
      <c r="D2199" s="11">
        <v>1993</v>
      </c>
      <c r="E2199" s="12">
        <v>3.58</v>
      </c>
      <c r="F2199" s="12">
        <v>0</v>
      </c>
      <c r="G2199" s="13">
        <v>0</v>
      </c>
      <c r="H2199" s="12">
        <v>0</v>
      </c>
      <c r="I2199" s="13">
        <v>0</v>
      </c>
      <c r="J2199" s="14">
        <v>0</v>
      </c>
      <c r="K2199" s="16">
        <v>3.58</v>
      </c>
    </row>
    <row r="2200" spans="1:11" ht="15" customHeight="1" x14ac:dyDescent="0.3">
      <c r="A2200" s="48">
        <v>764</v>
      </c>
      <c r="B2200" s="48" t="s">
        <v>169</v>
      </c>
      <c r="C2200" s="48" t="s">
        <v>112</v>
      </c>
      <c r="D2200" s="11">
        <v>1994</v>
      </c>
      <c r="E2200" s="12">
        <v>0</v>
      </c>
      <c r="F2200" s="12">
        <v>0</v>
      </c>
      <c r="G2200" s="13">
        <v>0</v>
      </c>
      <c r="H2200" s="12">
        <v>0</v>
      </c>
      <c r="I2200" s="13">
        <v>0</v>
      </c>
      <c r="J2200" s="14">
        <v>0</v>
      </c>
      <c r="K2200" s="16">
        <v>0</v>
      </c>
    </row>
    <row r="2201" spans="1:11" ht="14.15" customHeight="1" x14ac:dyDescent="0.3">
      <c r="A2201" s="48">
        <v>764</v>
      </c>
      <c r="B2201" s="48" t="s">
        <v>169</v>
      </c>
      <c r="C2201" s="48" t="s">
        <v>112</v>
      </c>
      <c r="D2201" s="11">
        <v>1995</v>
      </c>
      <c r="E2201" s="12">
        <v>8.8000000000000007</v>
      </c>
      <c r="F2201" s="12">
        <v>0</v>
      </c>
      <c r="G2201" s="13">
        <v>0</v>
      </c>
      <c r="H2201" s="12">
        <v>0</v>
      </c>
      <c r="I2201" s="13">
        <v>0</v>
      </c>
      <c r="J2201" s="14">
        <v>0</v>
      </c>
      <c r="K2201" s="16">
        <v>8.8000000000000007</v>
      </c>
    </row>
    <row r="2202" spans="1:11" ht="15" customHeight="1" x14ac:dyDescent="0.3">
      <c r="A2202" s="48">
        <v>764</v>
      </c>
      <c r="B2202" s="48" t="s">
        <v>169</v>
      </c>
      <c r="C2202" s="48" t="s">
        <v>112</v>
      </c>
      <c r="D2202" s="11">
        <v>1996</v>
      </c>
      <c r="E2202" s="12">
        <v>13.99</v>
      </c>
      <c r="F2202" s="12">
        <v>0</v>
      </c>
      <c r="G2202" s="13">
        <v>0</v>
      </c>
      <c r="H2202" s="12">
        <v>0</v>
      </c>
      <c r="I2202" s="13">
        <v>0</v>
      </c>
      <c r="J2202" s="14">
        <v>0</v>
      </c>
      <c r="K2202" s="16">
        <v>13.99</v>
      </c>
    </row>
    <row r="2203" spans="1:11" ht="14.15" customHeight="1" x14ac:dyDescent="0.3">
      <c r="A2203" s="48">
        <v>764</v>
      </c>
      <c r="B2203" s="48" t="s">
        <v>169</v>
      </c>
      <c r="C2203" s="48" t="s">
        <v>112</v>
      </c>
      <c r="D2203" s="11">
        <v>1997</v>
      </c>
      <c r="E2203" s="12">
        <v>21.06</v>
      </c>
      <c r="F2203" s="12">
        <v>0</v>
      </c>
      <c r="G2203" s="13">
        <v>0</v>
      </c>
      <c r="H2203" s="12">
        <v>0</v>
      </c>
      <c r="I2203" s="13">
        <v>0</v>
      </c>
      <c r="J2203" s="14">
        <v>0</v>
      </c>
      <c r="K2203" s="16">
        <v>21.06</v>
      </c>
    </row>
    <row r="2204" spans="1:11" ht="15" customHeight="1" x14ac:dyDescent="0.3">
      <c r="A2204" s="48">
        <v>764</v>
      </c>
      <c r="B2204" s="48" t="s">
        <v>169</v>
      </c>
      <c r="C2204" s="48" t="s">
        <v>112</v>
      </c>
      <c r="D2204" s="11">
        <v>1998</v>
      </c>
      <c r="E2204" s="12">
        <v>101.65</v>
      </c>
      <c r="F2204" s="12">
        <v>0</v>
      </c>
      <c r="G2204" s="13">
        <v>0</v>
      </c>
      <c r="H2204" s="12">
        <v>0</v>
      </c>
      <c r="I2204" s="13">
        <v>0</v>
      </c>
      <c r="J2204" s="14">
        <v>0</v>
      </c>
      <c r="K2204" s="16">
        <v>101.65</v>
      </c>
    </row>
    <row r="2205" spans="1:11" ht="14.15" customHeight="1" x14ac:dyDescent="0.3">
      <c r="A2205" s="48">
        <v>764</v>
      </c>
      <c r="B2205" s="48" t="s">
        <v>169</v>
      </c>
      <c r="C2205" s="48" t="s">
        <v>112</v>
      </c>
      <c r="D2205" s="11">
        <v>1999</v>
      </c>
      <c r="E2205" s="12">
        <v>139.12</v>
      </c>
      <c r="F2205" s="12">
        <v>0</v>
      </c>
      <c r="G2205" s="13">
        <v>0</v>
      </c>
      <c r="H2205" s="12">
        <v>0</v>
      </c>
      <c r="I2205" s="13">
        <v>0</v>
      </c>
      <c r="J2205" s="14">
        <v>0</v>
      </c>
      <c r="K2205" s="16">
        <v>139.12</v>
      </c>
    </row>
    <row r="2206" spans="1:11" ht="15" customHeight="1" x14ac:dyDescent="0.3">
      <c r="A2206" s="48">
        <v>764</v>
      </c>
      <c r="B2206" s="48" t="s">
        <v>169</v>
      </c>
      <c r="C2206" s="48" t="s">
        <v>112</v>
      </c>
      <c r="D2206" s="11">
        <v>2000</v>
      </c>
      <c r="E2206" s="12">
        <v>210.29</v>
      </c>
      <c r="F2206" s="12">
        <v>0</v>
      </c>
      <c r="G2206" s="13">
        <v>0</v>
      </c>
      <c r="H2206" s="12">
        <v>0</v>
      </c>
      <c r="I2206" s="13">
        <v>0</v>
      </c>
      <c r="J2206" s="14">
        <v>0</v>
      </c>
      <c r="K2206" s="16">
        <v>210.29</v>
      </c>
    </row>
    <row r="2207" spans="1:11" ht="15" customHeight="1" x14ac:dyDescent="0.3">
      <c r="A2207" s="48">
        <v>764</v>
      </c>
      <c r="B2207" s="48" t="s">
        <v>169</v>
      </c>
      <c r="C2207" s="48" t="s">
        <v>112</v>
      </c>
      <c r="D2207" s="11">
        <v>2001</v>
      </c>
      <c r="E2207" s="12">
        <v>180.1</v>
      </c>
      <c r="F2207" s="12">
        <v>0</v>
      </c>
      <c r="G2207" s="13">
        <v>0</v>
      </c>
      <c r="H2207" s="12">
        <v>0</v>
      </c>
      <c r="I2207" s="13">
        <v>0</v>
      </c>
      <c r="J2207" s="14">
        <v>0</v>
      </c>
      <c r="K2207" s="16">
        <v>180.1</v>
      </c>
    </row>
    <row r="2208" spans="1:11" ht="14.15" customHeight="1" x14ac:dyDescent="0.3">
      <c r="A2208" s="48">
        <v>764</v>
      </c>
      <c r="B2208" s="48" t="s">
        <v>169</v>
      </c>
      <c r="C2208" s="48" t="s">
        <v>112</v>
      </c>
      <c r="D2208" s="11">
        <v>2002</v>
      </c>
      <c r="E2208" s="12">
        <v>122.99</v>
      </c>
      <c r="F2208" s="12">
        <v>0</v>
      </c>
      <c r="G2208" s="13">
        <v>0</v>
      </c>
      <c r="H2208" s="12">
        <v>0</v>
      </c>
      <c r="I2208" s="13">
        <v>0</v>
      </c>
      <c r="J2208" s="14">
        <v>0</v>
      </c>
      <c r="K2208" s="16">
        <v>122.99</v>
      </c>
    </row>
    <row r="2209" spans="1:11" ht="15" customHeight="1" x14ac:dyDescent="0.3">
      <c r="A2209" s="48">
        <v>764</v>
      </c>
      <c r="B2209" s="48" t="s">
        <v>169</v>
      </c>
      <c r="C2209" s="48" t="s">
        <v>112</v>
      </c>
      <c r="D2209" s="11">
        <v>2003</v>
      </c>
      <c r="E2209" s="12">
        <v>98.24</v>
      </c>
      <c r="F2209" s="12">
        <v>0</v>
      </c>
      <c r="G2209" s="13">
        <v>0</v>
      </c>
      <c r="H2209" s="12">
        <v>0</v>
      </c>
      <c r="I2209" s="13">
        <v>0</v>
      </c>
      <c r="J2209" s="14">
        <v>14.07</v>
      </c>
      <c r="K2209" s="16">
        <v>84.17</v>
      </c>
    </row>
    <row r="2210" spans="1:11" ht="14.15" customHeight="1" x14ac:dyDescent="0.3">
      <c r="A2210" s="48">
        <v>764</v>
      </c>
      <c r="B2210" s="48" t="s">
        <v>169</v>
      </c>
      <c r="C2210" s="48" t="s">
        <v>112</v>
      </c>
      <c r="D2210" s="11">
        <v>2004</v>
      </c>
      <c r="E2210" s="12">
        <v>208.77</v>
      </c>
      <c r="F2210" s="12">
        <v>0</v>
      </c>
      <c r="G2210" s="13">
        <v>0</v>
      </c>
      <c r="H2210" s="12">
        <v>3.64</v>
      </c>
      <c r="I2210" s="13">
        <v>0</v>
      </c>
      <c r="J2210" s="14">
        <v>31.39</v>
      </c>
      <c r="K2210" s="16">
        <v>173.74</v>
      </c>
    </row>
    <row r="2211" spans="1:11" ht="15" customHeight="1" x14ac:dyDescent="0.3">
      <c r="A2211" s="48">
        <v>764</v>
      </c>
      <c r="B2211" s="48" t="s">
        <v>169</v>
      </c>
      <c r="C2211" s="48" t="s">
        <v>112</v>
      </c>
      <c r="D2211" s="11">
        <v>2005</v>
      </c>
      <c r="E2211" s="12">
        <v>267.07</v>
      </c>
      <c r="F2211" s="12">
        <v>0</v>
      </c>
      <c r="G2211" s="13">
        <v>0</v>
      </c>
      <c r="H2211" s="12">
        <v>6.21</v>
      </c>
      <c r="I2211" s="13">
        <v>0</v>
      </c>
      <c r="J2211" s="14">
        <v>30.15</v>
      </c>
      <c r="K2211" s="16">
        <v>230.71</v>
      </c>
    </row>
    <row r="2212" spans="1:11" ht="14.15" customHeight="1" x14ac:dyDescent="0.3">
      <c r="A2212" s="48">
        <v>764</v>
      </c>
      <c r="B2212" s="48" t="s">
        <v>169</v>
      </c>
      <c r="C2212" s="48" t="s">
        <v>112</v>
      </c>
      <c r="D2212" s="11">
        <v>2006</v>
      </c>
      <c r="E2212" s="12">
        <v>295.33</v>
      </c>
      <c r="F2212" s="12">
        <v>0</v>
      </c>
      <c r="G2212" s="13">
        <v>0</v>
      </c>
      <c r="H2212" s="12">
        <v>23.2</v>
      </c>
      <c r="I2212" s="13">
        <v>0</v>
      </c>
      <c r="J2212" s="14">
        <v>33.6</v>
      </c>
      <c r="K2212" s="16">
        <v>238.53</v>
      </c>
    </row>
    <row r="2213" spans="1:11" ht="15" customHeight="1" x14ac:dyDescent="0.3">
      <c r="A2213" s="48">
        <v>764</v>
      </c>
      <c r="B2213" s="48" t="s">
        <v>169</v>
      </c>
      <c r="C2213" s="48" t="s">
        <v>112</v>
      </c>
      <c r="D2213" s="11">
        <v>2007</v>
      </c>
      <c r="E2213" s="12">
        <v>401.55</v>
      </c>
      <c r="F2213" s="12">
        <v>0</v>
      </c>
      <c r="G2213" s="13">
        <v>0</v>
      </c>
      <c r="H2213" s="12">
        <v>13.75</v>
      </c>
      <c r="I2213" s="13">
        <v>0</v>
      </c>
      <c r="J2213" s="14">
        <v>39.07</v>
      </c>
      <c r="K2213" s="16">
        <v>348.73</v>
      </c>
    </row>
    <row r="2214" spans="1:11" ht="14.15" customHeight="1" x14ac:dyDescent="0.3">
      <c r="A2214" s="48">
        <v>764</v>
      </c>
      <c r="B2214" s="48" t="s">
        <v>169</v>
      </c>
      <c r="C2214" s="48" t="s">
        <v>112</v>
      </c>
      <c r="D2214" s="11">
        <v>2008</v>
      </c>
      <c r="E2214" s="17">
        <v>1004.93</v>
      </c>
      <c r="F2214" s="12">
        <v>0</v>
      </c>
      <c r="G2214" s="13">
        <v>0</v>
      </c>
      <c r="H2214" s="12">
        <v>132.52000000000001</v>
      </c>
      <c r="I2214" s="13">
        <v>0</v>
      </c>
      <c r="J2214" s="14">
        <v>202.35</v>
      </c>
      <c r="K2214" s="16">
        <v>670.06</v>
      </c>
    </row>
    <row r="2215" spans="1:11" ht="15" customHeight="1" x14ac:dyDescent="0.3">
      <c r="A2215" s="48">
        <v>764</v>
      </c>
      <c r="B2215" s="48" t="s">
        <v>169</v>
      </c>
      <c r="C2215" s="48" t="s">
        <v>112</v>
      </c>
      <c r="D2215" s="11">
        <v>2009</v>
      </c>
      <c r="E2215" s="17">
        <v>2286.4</v>
      </c>
      <c r="F2215" s="12">
        <v>0</v>
      </c>
      <c r="G2215" s="13">
        <v>0</v>
      </c>
      <c r="H2215" s="12">
        <v>156.41999999999999</v>
      </c>
      <c r="I2215" s="13">
        <v>0</v>
      </c>
      <c r="J2215" s="14">
        <v>376.41</v>
      </c>
      <c r="K2215" s="18">
        <v>1753.57</v>
      </c>
    </row>
    <row r="2216" spans="1:11" ht="15" customHeight="1" x14ac:dyDescent="0.3">
      <c r="A2216" s="48">
        <v>764</v>
      </c>
      <c r="B2216" s="48" t="s">
        <v>169</v>
      </c>
      <c r="C2216" s="48" t="s">
        <v>112</v>
      </c>
      <c r="D2216" s="11">
        <v>2010</v>
      </c>
      <c r="E2216" s="17">
        <v>1483.47</v>
      </c>
      <c r="F2216" s="12">
        <v>0</v>
      </c>
      <c r="G2216" s="13">
        <v>0</v>
      </c>
      <c r="H2216" s="12">
        <v>132.85</v>
      </c>
      <c r="I2216" s="13">
        <v>0</v>
      </c>
      <c r="J2216" s="14">
        <v>34.58</v>
      </c>
      <c r="K2216" s="18">
        <v>1316.04</v>
      </c>
    </row>
    <row r="2217" spans="1:11" ht="14.15" customHeight="1" x14ac:dyDescent="0.3">
      <c r="A2217" s="48">
        <v>764</v>
      </c>
      <c r="B2217" s="48" t="s">
        <v>169</v>
      </c>
      <c r="C2217" s="48" t="s">
        <v>112</v>
      </c>
      <c r="D2217" s="11">
        <v>2011</v>
      </c>
      <c r="E2217" s="17">
        <v>3071.01</v>
      </c>
      <c r="F2217" s="12">
        <v>0</v>
      </c>
      <c r="G2217" s="13">
        <v>0</v>
      </c>
      <c r="H2217" s="12">
        <v>140.69</v>
      </c>
      <c r="I2217" s="13">
        <v>0</v>
      </c>
      <c r="J2217" s="14">
        <v>28</v>
      </c>
      <c r="K2217" s="18">
        <v>2902.32</v>
      </c>
    </row>
    <row r="2218" spans="1:11" ht="15" customHeight="1" x14ac:dyDescent="0.3">
      <c r="A2218" s="48">
        <v>764</v>
      </c>
      <c r="B2218" s="48" t="s">
        <v>169</v>
      </c>
      <c r="C2218" s="48" t="s">
        <v>112</v>
      </c>
      <c r="D2218" s="11">
        <v>2012</v>
      </c>
      <c r="E2218" s="17">
        <v>1607.53</v>
      </c>
      <c r="F2218" s="12">
        <v>0</v>
      </c>
      <c r="G2218" s="13">
        <v>0</v>
      </c>
      <c r="H2218" s="12">
        <v>0.36</v>
      </c>
      <c r="I2218" s="13">
        <v>0</v>
      </c>
      <c r="J2218" s="14">
        <v>27.24</v>
      </c>
      <c r="K2218" s="18">
        <v>1579.93</v>
      </c>
    </row>
    <row r="2219" spans="1:11" ht="14.15" customHeight="1" x14ac:dyDescent="0.3">
      <c r="A2219" s="48">
        <v>764</v>
      </c>
      <c r="B2219" s="48" t="s">
        <v>169</v>
      </c>
      <c r="C2219" s="48" t="s">
        <v>112</v>
      </c>
      <c r="D2219" s="11">
        <v>2013</v>
      </c>
      <c r="E2219" s="17">
        <v>1833.48</v>
      </c>
      <c r="F2219" s="12">
        <v>0</v>
      </c>
      <c r="G2219" s="13">
        <v>0</v>
      </c>
      <c r="H2219" s="12">
        <v>0.7</v>
      </c>
      <c r="I2219" s="13">
        <v>0</v>
      </c>
      <c r="J2219" s="14">
        <v>27.82</v>
      </c>
      <c r="K2219" s="18">
        <v>1804.96</v>
      </c>
    </row>
    <row r="2220" spans="1:11" ht="15" customHeight="1" x14ac:dyDescent="0.3">
      <c r="A2220" s="48">
        <v>764</v>
      </c>
      <c r="B2220" s="48" t="s">
        <v>169</v>
      </c>
      <c r="C2220" s="48" t="s">
        <v>112</v>
      </c>
      <c r="D2220" s="11">
        <v>2014</v>
      </c>
      <c r="E2220" s="17">
        <v>2456.38</v>
      </c>
      <c r="F2220" s="12">
        <v>0</v>
      </c>
      <c r="G2220" s="13">
        <v>0</v>
      </c>
      <c r="H2220" s="12">
        <v>225.9</v>
      </c>
      <c r="I2220" s="13">
        <v>0</v>
      </c>
      <c r="J2220" s="14">
        <v>25.97</v>
      </c>
      <c r="K2220" s="18">
        <v>2204.5100000000002</v>
      </c>
    </row>
    <row r="2221" spans="1:11" ht="14.15" customHeight="1" x14ac:dyDescent="0.3">
      <c r="A2221" s="48">
        <v>764</v>
      </c>
      <c r="B2221" s="48" t="s">
        <v>169</v>
      </c>
      <c r="C2221" s="48" t="s">
        <v>112</v>
      </c>
      <c r="D2221" s="11">
        <v>2015</v>
      </c>
      <c r="E2221" s="17">
        <v>1868.76</v>
      </c>
      <c r="F2221" s="12">
        <v>0</v>
      </c>
      <c r="G2221" s="13">
        <v>0</v>
      </c>
      <c r="H2221" s="12">
        <v>263.08</v>
      </c>
      <c r="I2221" s="13">
        <v>0</v>
      </c>
      <c r="J2221" s="14">
        <v>44.76</v>
      </c>
      <c r="K2221" s="18">
        <v>1560.92</v>
      </c>
    </row>
    <row r="2222" spans="1:11" ht="15" customHeight="1" x14ac:dyDescent="0.3">
      <c r="A2222" s="48">
        <v>764</v>
      </c>
      <c r="B2222" s="48" t="s">
        <v>169</v>
      </c>
      <c r="C2222" s="48" t="s">
        <v>112</v>
      </c>
      <c r="D2222" s="11">
        <v>2016</v>
      </c>
      <c r="E2222" s="17">
        <v>3314.81</v>
      </c>
      <c r="F2222" s="12">
        <v>0</v>
      </c>
      <c r="G2222" s="13">
        <v>0</v>
      </c>
      <c r="H2222" s="12">
        <v>285.33999999999997</v>
      </c>
      <c r="I2222" s="13">
        <v>0</v>
      </c>
      <c r="J2222" s="14">
        <v>847.52</v>
      </c>
      <c r="K2222" s="18">
        <v>2181.9499999999998</v>
      </c>
    </row>
    <row r="2223" spans="1:11" ht="13.5" customHeight="1" x14ac:dyDescent="0.3">
      <c r="A2223" s="48">
        <v>764</v>
      </c>
      <c r="B2223" s="48" t="s">
        <v>169</v>
      </c>
      <c r="C2223" s="48" t="s">
        <v>112</v>
      </c>
      <c r="D2223" s="11">
        <v>2017</v>
      </c>
      <c r="E2223" s="17">
        <v>3655.59</v>
      </c>
      <c r="F2223" s="12">
        <v>0</v>
      </c>
      <c r="G2223" s="13">
        <v>0</v>
      </c>
      <c r="H2223" s="12">
        <v>286.31</v>
      </c>
      <c r="I2223" s="13">
        <v>0</v>
      </c>
      <c r="J2223" s="14">
        <v>63.61</v>
      </c>
      <c r="K2223" s="18">
        <v>3305.67</v>
      </c>
    </row>
    <row r="2224" spans="1:11" ht="13.5" customHeight="1" x14ac:dyDescent="0.3">
      <c r="A2224" s="48">
        <v>764</v>
      </c>
      <c r="B2224" s="48" t="s">
        <v>169</v>
      </c>
      <c r="C2224" s="48" t="s">
        <v>112</v>
      </c>
      <c r="D2224" s="11">
        <v>2018</v>
      </c>
      <c r="E2224" s="17">
        <v>8441.09</v>
      </c>
      <c r="F2224" s="12">
        <v>0</v>
      </c>
      <c r="G2224" s="13">
        <v>0</v>
      </c>
      <c r="H2224" s="12">
        <v>565.11</v>
      </c>
      <c r="I2224" s="13">
        <v>0</v>
      </c>
      <c r="J2224" s="19">
        <v>2293.23</v>
      </c>
      <c r="K2224" s="18">
        <v>5582.75</v>
      </c>
    </row>
    <row r="2225" spans="1:11" ht="14.15" customHeight="1" x14ac:dyDescent="0.3">
      <c r="A2225" s="48">
        <v>764</v>
      </c>
      <c r="B2225" s="48" t="s">
        <v>169</v>
      </c>
      <c r="C2225" s="48" t="s">
        <v>112</v>
      </c>
      <c r="D2225" s="11">
        <v>2019</v>
      </c>
      <c r="E2225" s="17">
        <v>15253.63</v>
      </c>
      <c r="F2225" s="12">
        <v>0</v>
      </c>
      <c r="G2225" s="20">
        <v>-1423.46</v>
      </c>
      <c r="H2225" s="17">
        <v>1977.93</v>
      </c>
      <c r="I2225" s="21">
        <v>-5.21</v>
      </c>
      <c r="J2225" s="14">
        <v>695.38</v>
      </c>
      <c r="K2225" s="18">
        <v>11162.07</v>
      </c>
    </row>
    <row r="2226" spans="1:11" ht="15" customHeight="1" x14ac:dyDescent="0.3">
      <c r="A2226" s="48">
        <v>764</v>
      </c>
      <c r="B2226" s="48" t="s">
        <v>169</v>
      </c>
      <c r="C2226" s="48" t="s">
        <v>112</v>
      </c>
      <c r="D2226" s="11">
        <v>2020</v>
      </c>
      <c r="E2226" s="17">
        <v>19370.25</v>
      </c>
      <c r="F2226" s="12">
        <v>0</v>
      </c>
      <c r="G2226" s="20">
        <v>-4455.8599999999997</v>
      </c>
      <c r="H2226" s="17">
        <v>1269.8699999999999</v>
      </c>
      <c r="I2226" s="13">
        <v>10.18</v>
      </c>
      <c r="J2226" s="14">
        <v>323.81</v>
      </c>
      <c r="K2226" s="18">
        <v>13310.53</v>
      </c>
    </row>
    <row r="2227" spans="1:11" ht="15" customHeight="1" x14ac:dyDescent="0.3">
      <c r="A2227" s="48">
        <v>764</v>
      </c>
      <c r="B2227" s="48" t="s">
        <v>169</v>
      </c>
      <c r="C2227" s="48" t="s">
        <v>112</v>
      </c>
      <c r="D2227" s="11">
        <v>2021</v>
      </c>
      <c r="E2227" s="17">
        <v>54186.41</v>
      </c>
      <c r="F2227" s="12">
        <v>0</v>
      </c>
      <c r="G2227" s="20">
        <v>-9088.17</v>
      </c>
      <c r="H2227" s="17">
        <v>21245.200000000001</v>
      </c>
      <c r="I2227" s="21">
        <v>-97.66</v>
      </c>
      <c r="J2227" s="14">
        <v>399</v>
      </c>
      <c r="K2227" s="18">
        <v>23551.7</v>
      </c>
    </row>
    <row r="2228" spans="1:11" ht="14.15" customHeight="1" x14ac:dyDescent="0.3">
      <c r="A2228" s="48">
        <v>764</v>
      </c>
      <c r="B2228" s="48" t="s">
        <v>169</v>
      </c>
      <c r="C2228" s="48" t="s">
        <v>112</v>
      </c>
      <c r="D2228" s="11">
        <v>2022</v>
      </c>
      <c r="E2228" s="17">
        <v>141126.71</v>
      </c>
      <c r="F2228" s="12">
        <v>0</v>
      </c>
      <c r="G2228" s="20">
        <v>-7096.86</v>
      </c>
      <c r="H2228" s="17">
        <v>59017.440000000002</v>
      </c>
      <c r="I2228" s="13">
        <v>3.03</v>
      </c>
      <c r="J2228" s="14">
        <v>297.11</v>
      </c>
      <c r="K2228" s="18">
        <v>74712.27</v>
      </c>
    </row>
    <row r="2229" spans="1:11" ht="15" customHeight="1" x14ac:dyDescent="0.3">
      <c r="A2229" s="48">
        <v>764</v>
      </c>
      <c r="B2229" s="48" t="s">
        <v>169</v>
      </c>
      <c r="C2229" s="48" t="s">
        <v>112</v>
      </c>
      <c r="D2229" s="11">
        <v>2023</v>
      </c>
      <c r="E2229" s="17">
        <v>255972.09</v>
      </c>
      <c r="F2229" s="12">
        <v>312.99</v>
      </c>
      <c r="G2229" s="20">
        <v>-10929.12</v>
      </c>
      <c r="H2229" s="17">
        <v>86234.84</v>
      </c>
      <c r="I2229" s="13">
        <v>3.77</v>
      </c>
      <c r="J2229" s="14">
        <v>306.99</v>
      </c>
      <c r="K2229" s="18">
        <v>158810.35999999999</v>
      </c>
    </row>
    <row r="2230" spans="1:11" ht="14.15" customHeight="1" x14ac:dyDescent="0.3">
      <c r="A2230" s="48">
        <v>764</v>
      </c>
      <c r="B2230" s="48" t="s">
        <v>169</v>
      </c>
      <c r="C2230" s="48" t="s">
        <v>112</v>
      </c>
      <c r="D2230" s="11">
        <v>2024</v>
      </c>
      <c r="E2230" s="17">
        <v>897699.81</v>
      </c>
      <c r="F2230" s="12">
        <v>0</v>
      </c>
      <c r="G2230" s="20">
        <v>-65156.68</v>
      </c>
      <c r="H2230" s="17">
        <v>544196.93000000005</v>
      </c>
      <c r="I2230" s="21">
        <v>-413.33</v>
      </c>
      <c r="J2230" s="14">
        <v>389.55</v>
      </c>
      <c r="K2230" s="18">
        <v>288369.98</v>
      </c>
    </row>
    <row r="2231" spans="1:11" ht="14.15" customHeight="1" x14ac:dyDescent="0.3">
      <c r="A2231" s="48">
        <v>764</v>
      </c>
      <c r="B2231" s="48" t="s">
        <v>169</v>
      </c>
      <c r="C2231" s="48" t="s">
        <v>112</v>
      </c>
      <c r="D2231" s="11">
        <v>2025</v>
      </c>
      <c r="E2231" s="17">
        <v>95394511.730000004</v>
      </c>
      <c r="F2231" s="17">
        <v>31131.02</v>
      </c>
      <c r="G2231" s="20">
        <v>-102689.95</v>
      </c>
      <c r="H2231" s="17">
        <v>91855248.069999993</v>
      </c>
      <c r="I2231" s="49">
        <v>2437515.94</v>
      </c>
      <c r="J2231" s="14">
        <v>463.14</v>
      </c>
      <c r="K2231" s="18">
        <v>1029725.65</v>
      </c>
    </row>
    <row r="2232" spans="1:11" ht="15" customHeight="1" x14ac:dyDescent="0.3">
      <c r="A2232" s="48">
        <v>766</v>
      </c>
      <c r="B2232" s="48" t="s">
        <v>170</v>
      </c>
      <c r="C2232" s="48" t="s">
        <v>112</v>
      </c>
      <c r="D2232" s="11">
        <v>1983</v>
      </c>
      <c r="E2232" s="12">
        <v>0.01</v>
      </c>
      <c r="F2232" s="12">
        <v>0</v>
      </c>
      <c r="G2232" s="13">
        <v>0</v>
      </c>
      <c r="H2232" s="12">
        <v>0.01</v>
      </c>
      <c r="I2232" s="13">
        <v>0</v>
      </c>
      <c r="J2232" s="14">
        <v>0</v>
      </c>
      <c r="K2232" s="16">
        <v>0</v>
      </c>
    </row>
    <row r="2233" spans="1:11" ht="15" customHeight="1" x14ac:dyDescent="0.3">
      <c r="A2233" s="48">
        <v>766</v>
      </c>
      <c r="B2233" s="48" t="s">
        <v>170</v>
      </c>
      <c r="C2233" s="48" t="s">
        <v>112</v>
      </c>
      <c r="D2233" s="11">
        <v>1984</v>
      </c>
      <c r="E2233" s="12">
        <v>0.04</v>
      </c>
      <c r="F2233" s="12">
        <v>0</v>
      </c>
      <c r="G2233" s="13">
        <v>0</v>
      </c>
      <c r="H2233" s="12">
        <v>0.04</v>
      </c>
      <c r="I2233" s="13">
        <v>0</v>
      </c>
      <c r="J2233" s="14">
        <v>0</v>
      </c>
      <c r="K2233" s="16">
        <v>0</v>
      </c>
    </row>
    <row r="2234" spans="1:11" ht="15" customHeight="1" x14ac:dyDescent="0.3">
      <c r="A2234" s="48">
        <v>766</v>
      </c>
      <c r="B2234" s="48" t="s">
        <v>170</v>
      </c>
      <c r="C2234" s="48" t="s">
        <v>112</v>
      </c>
      <c r="D2234" s="11">
        <v>1985</v>
      </c>
      <c r="E2234" s="12">
        <v>0.05</v>
      </c>
      <c r="F2234" s="12">
        <v>0</v>
      </c>
      <c r="G2234" s="13">
        <v>0</v>
      </c>
      <c r="H2234" s="12">
        <v>0.04</v>
      </c>
      <c r="I2234" s="13">
        <v>0</v>
      </c>
      <c r="J2234" s="14">
        <v>0</v>
      </c>
      <c r="K2234" s="16">
        <v>0.01</v>
      </c>
    </row>
    <row r="2235" spans="1:11" ht="14.15" customHeight="1" x14ac:dyDescent="0.3">
      <c r="A2235" s="48">
        <v>766</v>
      </c>
      <c r="B2235" s="48" t="s">
        <v>170</v>
      </c>
      <c r="C2235" s="48" t="s">
        <v>112</v>
      </c>
      <c r="D2235" s="11">
        <v>1986</v>
      </c>
      <c r="E2235" s="12">
        <v>0.06</v>
      </c>
      <c r="F2235" s="12">
        <v>0</v>
      </c>
      <c r="G2235" s="13">
        <v>0</v>
      </c>
      <c r="H2235" s="12">
        <v>0.04</v>
      </c>
      <c r="I2235" s="13">
        <v>0</v>
      </c>
      <c r="J2235" s="14">
        <v>0</v>
      </c>
      <c r="K2235" s="16">
        <v>0.02</v>
      </c>
    </row>
    <row r="2236" spans="1:11" ht="15" customHeight="1" x14ac:dyDescent="0.3">
      <c r="A2236" s="48">
        <v>766</v>
      </c>
      <c r="B2236" s="48" t="s">
        <v>170</v>
      </c>
      <c r="C2236" s="48" t="s">
        <v>112</v>
      </c>
      <c r="D2236" s="11">
        <v>1987</v>
      </c>
      <c r="E2236" s="12">
        <v>0.08</v>
      </c>
      <c r="F2236" s="12">
        <v>0</v>
      </c>
      <c r="G2236" s="13">
        <v>0</v>
      </c>
      <c r="H2236" s="12">
        <v>0.05</v>
      </c>
      <c r="I2236" s="13">
        <v>0</v>
      </c>
      <c r="J2236" s="14">
        <v>0</v>
      </c>
      <c r="K2236" s="16">
        <v>0.03</v>
      </c>
    </row>
    <row r="2237" spans="1:11" ht="14.15" customHeight="1" x14ac:dyDescent="0.3">
      <c r="A2237" s="48">
        <v>766</v>
      </c>
      <c r="B2237" s="48" t="s">
        <v>170</v>
      </c>
      <c r="C2237" s="48" t="s">
        <v>112</v>
      </c>
      <c r="D2237" s="11">
        <v>1988</v>
      </c>
      <c r="E2237" s="12">
        <v>0.03</v>
      </c>
      <c r="F2237" s="12">
        <v>0</v>
      </c>
      <c r="G2237" s="13">
        <v>0</v>
      </c>
      <c r="H2237" s="12">
        <v>0</v>
      </c>
      <c r="I2237" s="13">
        <v>0</v>
      </c>
      <c r="J2237" s="14">
        <v>0</v>
      </c>
      <c r="K2237" s="16">
        <v>0.03</v>
      </c>
    </row>
    <row r="2238" spans="1:11" ht="15" customHeight="1" x14ac:dyDescent="0.3">
      <c r="A2238" s="48">
        <v>766</v>
      </c>
      <c r="B2238" s="48" t="s">
        <v>170</v>
      </c>
      <c r="C2238" s="48" t="s">
        <v>112</v>
      </c>
      <c r="D2238" s="11">
        <v>1989</v>
      </c>
      <c r="E2238" s="12">
        <v>0.02</v>
      </c>
      <c r="F2238" s="12">
        <v>0</v>
      </c>
      <c r="G2238" s="13">
        <v>0</v>
      </c>
      <c r="H2238" s="12">
        <v>0</v>
      </c>
      <c r="I2238" s="13">
        <v>0</v>
      </c>
      <c r="J2238" s="14">
        <v>0</v>
      </c>
      <c r="K2238" s="16">
        <v>0.02</v>
      </c>
    </row>
    <row r="2239" spans="1:11" ht="14.15" customHeight="1" x14ac:dyDescent="0.3">
      <c r="A2239" s="48">
        <v>766</v>
      </c>
      <c r="B2239" s="48" t="s">
        <v>170</v>
      </c>
      <c r="C2239" s="48" t="s">
        <v>112</v>
      </c>
      <c r="D2239" s="11">
        <v>1990</v>
      </c>
      <c r="E2239" s="12">
        <v>0.02</v>
      </c>
      <c r="F2239" s="12">
        <v>0</v>
      </c>
      <c r="G2239" s="13">
        <v>0</v>
      </c>
      <c r="H2239" s="12">
        <v>0</v>
      </c>
      <c r="I2239" s="13">
        <v>0</v>
      </c>
      <c r="J2239" s="14">
        <v>0</v>
      </c>
      <c r="K2239" s="16">
        <v>0.02</v>
      </c>
    </row>
    <row r="2240" spans="1:11" ht="15" customHeight="1" x14ac:dyDescent="0.3">
      <c r="A2240" s="48">
        <v>766</v>
      </c>
      <c r="B2240" s="48" t="s">
        <v>170</v>
      </c>
      <c r="C2240" s="48" t="s">
        <v>112</v>
      </c>
      <c r="D2240" s="11">
        <v>1991</v>
      </c>
      <c r="E2240" s="12">
        <v>0.02</v>
      </c>
      <c r="F2240" s="12">
        <v>0</v>
      </c>
      <c r="G2240" s="13">
        <v>0</v>
      </c>
      <c r="H2240" s="12">
        <v>0</v>
      </c>
      <c r="I2240" s="13">
        <v>0</v>
      </c>
      <c r="J2240" s="14">
        <v>0</v>
      </c>
      <c r="K2240" s="16">
        <v>0.02</v>
      </c>
    </row>
    <row r="2241" spans="1:11" ht="14.15" customHeight="1" x14ac:dyDescent="0.3">
      <c r="A2241" s="48">
        <v>766</v>
      </c>
      <c r="B2241" s="48" t="s">
        <v>170</v>
      </c>
      <c r="C2241" s="48" t="s">
        <v>112</v>
      </c>
      <c r="D2241" s="11">
        <v>1992</v>
      </c>
      <c r="E2241" s="12">
        <v>0.02</v>
      </c>
      <c r="F2241" s="12">
        <v>0</v>
      </c>
      <c r="G2241" s="13">
        <v>0</v>
      </c>
      <c r="H2241" s="12">
        <v>0</v>
      </c>
      <c r="I2241" s="13">
        <v>0</v>
      </c>
      <c r="J2241" s="14">
        <v>0</v>
      </c>
      <c r="K2241" s="16">
        <v>0.02</v>
      </c>
    </row>
    <row r="2242" spans="1:11" ht="15" customHeight="1" x14ac:dyDescent="0.3">
      <c r="A2242" s="48">
        <v>766</v>
      </c>
      <c r="B2242" s="48" t="s">
        <v>170</v>
      </c>
      <c r="C2242" s="48" t="s">
        <v>112</v>
      </c>
      <c r="D2242" s="11">
        <v>1993</v>
      </c>
      <c r="E2242" s="12">
        <v>0.02</v>
      </c>
      <c r="F2242" s="12">
        <v>0</v>
      </c>
      <c r="G2242" s="13">
        <v>0</v>
      </c>
      <c r="H2242" s="12">
        <v>0</v>
      </c>
      <c r="I2242" s="13">
        <v>0</v>
      </c>
      <c r="J2242" s="14">
        <v>0</v>
      </c>
      <c r="K2242" s="16">
        <v>0.02</v>
      </c>
    </row>
    <row r="2243" spans="1:11" ht="15" customHeight="1" x14ac:dyDescent="0.3">
      <c r="A2243" s="48">
        <v>766</v>
      </c>
      <c r="B2243" s="48" t="s">
        <v>170</v>
      </c>
      <c r="C2243" s="48" t="s">
        <v>112</v>
      </c>
      <c r="D2243" s="11">
        <v>1994</v>
      </c>
      <c r="E2243" s="12">
        <v>0</v>
      </c>
      <c r="F2243" s="12">
        <v>0</v>
      </c>
      <c r="G2243" s="13">
        <v>0</v>
      </c>
      <c r="H2243" s="12">
        <v>0</v>
      </c>
      <c r="I2243" s="13">
        <v>0</v>
      </c>
      <c r="J2243" s="14">
        <v>0</v>
      </c>
      <c r="K2243" s="16">
        <v>0</v>
      </c>
    </row>
    <row r="2244" spans="1:11" ht="14.15" customHeight="1" x14ac:dyDescent="0.3">
      <c r="A2244" s="48">
        <v>766</v>
      </c>
      <c r="B2244" s="48" t="s">
        <v>170</v>
      </c>
      <c r="C2244" s="48" t="s">
        <v>112</v>
      </c>
      <c r="D2244" s="11">
        <v>2020</v>
      </c>
      <c r="E2244" s="12">
        <v>0</v>
      </c>
      <c r="F2244" s="12">
        <v>0</v>
      </c>
      <c r="G2244" s="13">
        <v>0</v>
      </c>
      <c r="H2244" s="12">
        <v>0</v>
      </c>
      <c r="I2244" s="13">
        <v>0</v>
      </c>
      <c r="J2244" s="14">
        <v>0</v>
      </c>
      <c r="K2244" s="16">
        <v>0</v>
      </c>
    </row>
    <row r="2245" spans="1:11" ht="15" customHeight="1" x14ac:dyDescent="0.3">
      <c r="A2245" s="48">
        <v>772</v>
      </c>
      <c r="B2245" s="48" t="s">
        <v>171</v>
      </c>
      <c r="C2245" s="48" t="s">
        <v>112</v>
      </c>
      <c r="D2245" s="11">
        <v>1983</v>
      </c>
      <c r="E2245" s="12">
        <v>2.04</v>
      </c>
      <c r="F2245" s="12">
        <v>0</v>
      </c>
      <c r="G2245" s="13">
        <v>0</v>
      </c>
      <c r="H2245" s="12">
        <v>2.04</v>
      </c>
      <c r="I2245" s="13">
        <v>0</v>
      </c>
      <c r="J2245" s="14">
        <v>0</v>
      </c>
      <c r="K2245" s="16">
        <v>0</v>
      </c>
    </row>
    <row r="2246" spans="1:11" ht="15" customHeight="1" x14ac:dyDescent="0.3">
      <c r="A2246" s="48">
        <v>772</v>
      </c>
      <c r="B2246" s="48" t="s">
        <v>171</v>
      </c>
      <c r="C2246" s="48" t="s">
        <v>112</v>
      </c>
      <c r="D2246" s="11">
        <v>1984</v>
      </c>
      <c r="E2246" s="12">
        <v>8.74</v>
      </c>
      <c r="F2246" s="12">
        <v>0</v>
      </c>
      <c r="G2246" s="13">
        <v>0</v>
      </c>
      <c r="H2246" s="12">
        <v>8.74</v>
      </c>
      <c r="I2246" s="13">
        <v>0</v>
      </c>
      <c r="J2246" s="14">
        <v>0</v>
      </c>
      <c r="K2246" s="16">
        <v>0</v>
      </c>
    </row>
    <row r="2247" spans="1:11" ht="15" customHeight="1" x14ac:dyDescent="0.3">
      <c r="A2247" s="48">
        <v>772</v>
      </c>
      <c r="B2247" s="48" t="s">
        <v>171</v>
      </c>
      <c r="C2247" s="48" t="s">
        <v>112</v>
      </c>
      <c r="D2247" s="11">
        <v>1985</v>
      </c>
      <c r="E2247" s="12">
        <v>12.15</v>
      </c>
      <c r="F2247" s="12">
        <v>0</v>
      </c>
      <c r="G2247" s="13">
        <v>0</v>
      </c>
      <c r="H2247" s="12">
        <v>9.42</v>
      </c>
      <c r="I2247" s="13">
        <v>0</v>
      </c>
      <c r="J2247" s="14">
        <v>0</v>
      </c>
      <c r="K2247" s="16">
        <v>2.73</v>
      </c>
    </row>
    <row r="2248" spans="1:11" ht="14.15" customHeight="1" x14ac:dyDescent="0.3">
      <c r="A2248" s="48">
        <v>772</v>
      </c>
      <c r="B2248" s="48" t="s">
        <v>171</v>
      </c>
      <c r="C2248" s="48" t="s">
        <v>112</v>
      </c>
      <c r="D2248" s="11">
        <v>1986</v>
      </c>
      <c r="E2248" s="12">
        <v>13.56</v>
      </c>
      <c r="F2248" s="12">
        <v>0</v>
      </c>
      <c r="G2248" s="13">
        <v>0</v>
      </c>
      <c r="H2248" s="12">
        <v>9.6999999999999993</v>
      </c>
      <c r="I2248" s="13">
        <v>0</v>
      </c>
      <c r="J2248" s="14">
        <v>0</v>
      </c>
      <c r="K2248" s="16">
        <v>3.86</v>
      </c>
    </row>
    <row r="2249" spans="1:11" ht="15" customHeight="1" x14ac:dyDescent="0.3">
      <c r="A2249" s="48">
        <v>772</v>
      </c>
      <c r="B2249" s="48" t="s">
        <v>171</v>
      </c>
      <c r="C2249" s="48" t="s">
        <v>112</v>
      </c>
      <c r="D2249" s="11">
        <v>1987</v>
      </c>
      <c r="E2249" s="12">
        <v>17.16</v>
      </c>
      <c r="F2249" s="12">
        <v>0</v>
      </c>
      <c r="G2249" s="13">
        <v>0</v>
      </c>
      <c r="H2249" s="12">
        <v>11.85</v>
      </c>
      <c r="I2249" s="13">
        <v>0</v>
      </c>
      <c r="J2249" s="14">
        <v>0</v>
      </c>
      <c r="K2249" s="16">
        <v>5.31</v>
      </c>
    </row>
    <row r="2250" spans="1:11" ht="14.15" customHeight="1" x14ac:dyDescent="0.3">
      <c r="A2250" s="48">
        <v>772</v>
      </c>
      <c r="B2250" s="48" t="s">
        <v>171</v>
      </c>
      <c r="C2250" s="48" t="s">
        <v>112</v>
      </c>
      <c r="D2250" s="11">
        <v>1988</v>
      </c>
      <c r="E2250" s="12">
        <v>5.65</v>
      </c>
      <c r="F2250" s="12">
        <v>0</v>
      </c>
      <c r="G2250" s="13">
        <v>0</v>
      </c>
      <c r="H2250" s="12">
        <v>0</v>
      </c>
      <c r="I2250" s="13">
        <v>0</v>
      </c>
      <c r="J2250" s="14">
        <v>0</v>
      </c>
      <c r="K2250" s="16">
        <v>5.65</v>
      </c>
    </row>
    <row r="2251" spans="1:11" ht="15" customHeight="1" x14ac:dyDescent="0.3">
      <c r="A2251" s="48">
        <v>772</v>
      </c>
      <c r="B2251" s="48" t="s">
        <v>171</v>
      </c>
      <c r="C2251" s="48" t="s">
        <v>112</v>
      </c>
      <c r="D2251" s="11">
        <v>1989</v>
      </c>
      <c r="E2251" s="12">
        <v>5.52</v>
      </c>
      <c r="F2251" s="12">
        <v>0</v>
      </c>
      <c r="G2251" s="13">
        <v>0</v>
      </c>
      <c r="H2251" s="12">
        <v>0</v>
      </c>
      <c r="I2251" s="13">
        <v>0</v>
      </c>
      <c r="J2251" s="14">
        <v>0</v>
      </c>
      <c r="K2251" s="16">
        <v>5.52</v>
      </c>
    </row>
    <row r="2252" spans="1:11" ht="14.15" customHeight="1" x14ac:dyDescent="0.3">
      <c r="A2252" s="48">
        <v>772</v>
      </c>
      <c r="B2252" s="48" t="s">
        <v>171</v>
      </c>
      <c r="C2252" s="48" t="s">
        <v>112</v>
      </c>
      <c r="D2252" s="11">
        <v>1990</v>
      </c>
      <c r="E2252" s="12">
        <v>5.37</v>
      </c>
      <c r="F2252" s="12">
        <v>0</v>
      </c>
      <c r="G2252" s="13">
        <v>0</v>
      </c>
      <c r="H2252" s="12">
        <v>0</v>
      </c>
      <c r="I2252" s="13">
        <v>0</v>
      </c>
      <c r="J2252" s="14">
        <v>0</v>
      </c>
      <c r="K2252" s="16">
        <v>5.37</v>
      </c>
    </row>
    <row r="2253" spans="1:11" ht="15" customHeight="1" x14ac:dyDescent="0.3">
      <c r="A2253" s="48">
        <v>772</v>
      </c>
      <c r="B2253" s="48" t="s">
        <v>171</v>
      </c>
      <c r="C2253" s="48" t="s">
        <v>112</v>
      </c>
      <c r="D2253" s="11">
        <v>1991</v>
      </c>
      <c r="E2253" s="12">
        <v>4.6100000000000003</v>
      </c>
      <c r="F2253" s="12">
        <v>0</v>
      </c>
      <c r="G2253" s="13">
        <v>0</v>
      </c>
      <c r="H2253" s="12">
        <v>0</v>
      </c>
      <c r="I2253" s="13">
        <v>0</v>
      </c>
      <c r="J2253" s="14">
        <v>0</v>
      </c>
      <c r="K2253" s="16">
        <v>4.6100000000000003</v>
      </c>
    </row>
    <row r="2254" spans="1:11" ht="14.15" customHeight="1" x14ac:dyDescent="0.3">
      <c r="A2254" s="48">
        <v>772</v>
      </c>
      <c r="B2254" s="48" t="s">
        <v>171</v>
      </c>
      <c r="C2254" s="48" t="s">
        <v>112</v>
      </c>
      <c r="D2254" s="11">
        <v>1992</v>
      </c>
      <c r="E2254" s="12">
        <v>4.1100000000000003</v>
      </c>
      <c r="F2254" s="12">
        <v>0</v>
      </c>
      <c r="G2254" s="13">
        <v>0</v>
      </c>
      <c r="H2254" s="12">
        <v>0</v>
      </c>
      <c r="I2254" s="13">
        <v>0</v>
      </c>
      <c r="J2254" s="14">
        <v>0</v>
      </c>
      <c r="K2254" s="16">
        <v>4.1100000000000003</v>
      </c>
    </row>
    <row r="2255" spans="1:11" ht="15" customHeight="1" x14ac:dyDescent="0.3">
      <c r="A2255" s="48">
        <v>772</v>
      </c>
      <c r="B2255" s="48" t="s">
        <v>171</v>
      </c>
      <c r="C2255" s="48" t="s">
        <v>112</v>
      </c>
      <c r="D2255" s="11">
        <v>1993</v>
      </c>
      <c r="E2255" s="12">
        <v>3.58</v>
      </c>
      <c r="F2255" s="12">
        <v>0</v>
      </c>
      <c r="G2255" s="13">
        <v>0</v>
      </c>
      <c r="H2255" s="12">
        <v>0</v>
      </c>
      <c r="I2255" s="13">
        <v>0</v>
      </c>
      <c r="J2255" s="14">
        <v>0</v>
      </c>
      <c r="K2255" s="16">
        <v>3.58</v>
      </c>
    </row>
    <row r="2256" spans="1:11" ht="15" customHeight="1" x14ac:dyDescent="0.3">
      <c r="A2256" s="48">
        <v>772</v>
      </c>
      <c r="B2256" s="48" t="s">
        <v>171</v>
      </c>
      <c r="C2256" s="48" t="s">
        <v>112</v>
      </c>
      <c r="D2256" s="11">
        <v>1994</v>
      </c>
      <c r="E2256" s="12">
        <v>0</v>
      </c>
      <c r="F2256" s="12">
        <v>0</v>
      </c>
      <c r="G2256" s="13">
        <v>0</v>
      </c>
      <c r="H2256" s="12">
        <v>0</v>
      </c>
      <c r="I2256" s="13">
        <v>0</v>
      </c>
      <c r="J2256" s="14">
        <v>0</v>
      </c>
      <c r="K2256" s="16">
        <v>0</v>
      </c>
    </row>
    <row r="2257" spans="1:11" ht="14.15" customHeight="1" x14ac:dyDescent="0.3">
      <c r="A2257" s="48">
        <v>772</v>
      </c>
      <c r="B2257" s="48" t="s">
        <v>171</v>
      </c>
      <c r="C2257" s="48" t="s">
        <v>112</v>
      </c>
      <c r="D2257" s="11">
        <v>1995</v>
      </c>
      <c r="E2257" s="12">
        <v>4.08</v>
      </c>
      <c r="F2257" s="12">
        <v>0</v>
      </c>
      <c r="G2257" s="13">
        <v>0</v>
      </c>
      <c r="H2257" s="12">
        <v>0</v>
      </c>
      <c r="I2257" s="13">
        <v>0</v>
      </c>
      <c r="J2257" s="14">
        <v>0</v>
      </c>
      <c r="K2257" s="16">
        <v>4.08</v>
      </c>
    </row>
    <row r="2258" spans="1:11" ht="15" customHeight="1" x14ac:dyDescent="0.3">
      <c r="A2258" s="48">
        <v>772</v>
      </c>
      <c r="B2258" s="48" t="s">
        <v>171</v>
      </c>
      <c r="C2258" s="48" t="s">
        <v>112</v>
      </c>
      <c r="D2258" s="11">
        <v>1996</v>
      </c>
      <c r="E2258" s="12">
        <v>4.96</v>
      </c>
      <c r="F2258" s="12">
        <v>0</v>
      </c>
      <c r="G2258" s="13">
        <v>0</v>
      </c>
      <c r="H2258" s="12">
        <v>0</v>
      </c>
      <c r="I2258" s="13">
        <v>0</v>
      </c>
      <c r="J2258" s="14">
        <v>0</v>
      </c>
      <c r="K2258" s="16">
        <v>4.96</v>
      </c>
    </row>
    <row r="2259" spans="1:11" ht="14.15" customHeight="1" x14ac:dyDescent="0.3">
      <c r="A2259" s="48">
        <v>772</v>
      </c>
      <c r="B2259" s="48" t="s">
        <v>171</v>
      </c>
      <c r="C2259" s="48" t="s">
        <v>112</v>
      </c>
      <c r="D2259" s="11">
        <v>1997</v>
      </c>
      <c r="E2259" s="12">
        <v>6.44</v>
      </c>
      <c r="F2259" s="12">
        <v>0</v>
      </c>
      <c r="G2259" s="13">
        <v>0</v>
      </c>
      <c r="H2259" s="12">
        <v>0</v>
      </c>
      <c r="I2259" s="13">
        <v>0</v>
      </c>
      <c r="J2259" s="14">
        <v>0</v>
      </c>
      <c r="K2259" s="16">
        <v>6.44</v>
      </c>
    </row>
    <row r="2260" spans="1:11" ht="15" customHeight="1" x14ac:dyDescent="0.3">
      <c r="A2260" s="48">
        <v>772</v>
      </c>
      <c r="B2260" s="48" t="s">
        <v>171</v>
      </c>
      <c r="C2260" s="48" t="s">
        <v>112</v>
      </c>
      <c r="D2260" s="11">
        <v>1998</v>
      </c>
      <c r="E2260" s="12">
        <v>31.13</v>
      </c>
      <c r="F2260" s="12">
        <v>0</v>
      </c>
      <c r="G2260" s="13">
        <v>0</v>
      </c>
      <c r="H2260" s="12">
        <v>0</v>
      </c>
      <c r="I2260" s="13">
        <v>0</v>
      </c>
      <c r="J2260" s="14">
        <v>0</v>
      </c>
      <c r="K2260" s="16">
        <v>31.13</v>
      </c>
    </row>
    <row r="2261" spans="1:11" ht="14.15" customHeight="1" x14ac:dyDescent="0.3">
      <c r="A2261" s="48">
        <v>772</v>
      </c>
      <c r="B2261" s="48" t="s">
        <v>171</v>
      </c>
      <c r="C2261" s="48" t="s">
        <v>112</v>
      </c>
      <c r="D2261" s="11">
        <v>1999</v>
      </c>
      <c r="E2261" s="12">
        <v>43.91</v>
      </c>
      <c r="F2261" s="12">
        <v>0</v>
      </c>
      <c r="G2261" s="13">
        <v>0</v>
      </c>
      <c r="H2261" s="12">
        <v>0</v>
      </c>
      <c r="I2261" s="13">
        <v>0</v>
      </c>
      <c r="J2261" s="14">
        <v>0</v>
      </c>
      <c r="K2261" s="16">
        <v>43.91</v>
      </c>
    </row>
    <row r="2262" spans="1:11" ht="15" customHeight="1" x14ac:dyDescent="0.3">
      <c r="A2262" s="48">
        <v>772</v>
      </c>
      <c r="B2262" s="48" t="s">
        <v>171</v>
      </c>
      <c r="C2262" s="48" t="s">
        <v>112</v>
      </c>
      <c r="D2262" s="11">
        <v>2000</v>
      </c>
      <c r="E2262" s="12">
        <v>73.040000000000006</v>
      </c>
      <c r="F2262" s="12">
        <v>0</v>
      </c>
      <c r="G2262" s="13">
        <v>0</v>
      </c>
      <c r="H2262" s="12">
        <v>0</v>
      </c>
      <c r="I2262" s="13">
        <v>0</v>
      </c>
      <c r="J2262" s="14">
        <v>0</v>
      </c>
      <c r="K2262" s="16">
        <v>73.040000000000006</v>
      </c>
    </row>
    <row r="2263" spans="1:11" ht="15" customHeight="1" x14ac:dyDescent="0.3">
      <c r="A2263" s="48">
        <v>772</v>
      </c>
      <c r="B2263" s="48" t="s">
        <v>171</v>
      </c>
      <c r="C2263" s="48" t="s">
        <v>112</v>
      </c>
      <c r="D2263" s="11">
        <v>2001</v>
      </c>
      <c r="E2263" s="12">
        <v>52.09</v>
      </c>
      <c r="F2263" s="12">
        <v>0</v>
      </c>
      <c r="G2263" s="13">
        <v>0</v>
      </c>
      <c r="H2263" s="12">
        <v>0</v>
      </c>
      <c r="I2263" s="13">
        <v>0</v>
      </c>
      <c r="J2263" s="14">
        <v>0</v>
      </c>
      <c r="K2263" s="16">
        <v>52.09</v>
      </c>
    </row>
    <row r="2264" spans="1:11" ht="14.15" customHeight="1" x14ac:dyDescent="0.3">
      <c r="A2264" s="48">
        <v>772</v>
      </c>
      <c r="B2264" s="48" t="s">
        <v>171</v>
      </c>
      <c r="C2264" s="48" t="s">
        <v>112</v>
      </c>
      <c r="D2264" s="11">
        <v>2002</v>
      </c>
      <c r="E2264" s="12">
        <v>31.48</v>
      </c>
      <c r="F2264" s="12">
        <v>0</v>
      </c>
      <c r="G2264" s="13">
        <v>0</v>
      </c>
      <c r="H2264" s="12">
        <v>0</v>
      </c>
      <c r="I2264" s="13">
        <v>0</v>
      </c>
      <c r="J2264" s="14">
        <v>0</v>
      </c>
      <c r="K2264" s="16">
        <v>31.48</v>
      </c>
    </row>
    <row r="2265" spans="1:11" ht="15" customHeight="1" x14ac:dyDescent="0.3">
      <c r="A2265" s="48">
        <v>772</v>
      </c>
      <c r="B2265" s="48" t="s">
        <v>171</v>
      </c>
      <c r="C2265" s="48" t="s">
        <v>112</v>
      </c>
      <c r="D2265" s="11">
        <v>2003</v>
      </c>
      <c r="E2265" s="12">
        <v>29.18</v>
      </c>
      <c r="F2265" s="12">
        <v>0</v>
      </c>
      <c r="G2265" s="13">
        <v>0</v>
      </c>
      <c r="H2265" s="12">
        <v>0</v>
      </c>
      <c r="I2265" s="13">
        <v>0</v>
      </c>
      <c r="J2265" s="14">
        <v>4.5</v>
      </c>
      <c r="K2265" s="16">
        <v>24.68</v>
      </c>
    </row>
    <row r="2266" spans="1:11" ht="14.15" customHeight="1" x14ac:dyDescent="0.3">
      <c r="A2266" s="48">
        <v>772</v>
      </c>
      <c r="B2266" s="48" t="s">
        <v>171</v>
      </c>
      <c r="C2266" s="48" t="s">
        <v>112</v>
      </c>
      <c r="D2266" s="11">
        <v>2004</v>
      </c>
      <c r="E2266" s="12">
        <v>60.59</v>
      </c>
      <c r="F2266" s="12">
        <v>0</v>
      </c>
      <c r="G2266" s="13">
        <v>0</v>
      </c>
      <c r="H2266" s="12">
        <v>1.1299999999999999</v>
      </c>
      <c r="I2266" s="13">
        <v>0</v>
      </c>
      <c r="J2266" s="14">
        <v>9.7799999999999994</v>
      </c>
      <c r="K2266" s="16">
        <v>49.68</v>
      </c>
    </row>
    <row r="2267" spans="1:11" ht="15" customHeight="1" x14ac:dyDescent="0.3">
      <c r="A2267" s="48">
        <v>772</v>
      </c>
      <c r="B2267" s="48" t="s">
        <v>171</v>
      </c>
      <c r="C2267" s="48" t="s">
        <v>112</v>
      </c>
      <c r="D2267" s="11">
        <v>2005</v>
      </c>
      <c r="E2267" s="12">
        <v>80.510000000000005</v>
      </c>
      <c r="F2267" s="12">
        <v>0</v>
      </c>
      <c r="G2267" s="13">
        <v>0</v>
      </c>
      <c r="H2267" s="12">
        <v>2.08</v>
      </c>
      <c r="I2267" s="13">
        <v>0</v>
      </c>
      <c r="J2267" s="14">
        <v>10.1</v>
      </c>
      <c r="K2267" s="16">
        <v>68.33</v>
      </c>
    </row>
    <row r="2268" spans="1:11" ht="14.15" customHeight="1" x14ac:dyDescent="0.3">
      <c r="A2268" s="48">
        <v>772</v>
      </c>
      <c r="B2268" s="48" t="s">
        <v>171</v>
      </c>
      <c r="C2268" s="48" t="s">
        <v>112</v>
      </c>
      <c r="D2268" s="11">
        <v>2006</v>
      </c>
      <c r="E2268" s="12">
        <v>100.49</v>
      </c>
      <c r="F2268" s="12">
        <v>0</v>
      </c>
      <c r="G2268" s="13">
        <v>0</v>
      </c>
      <c r="H2268" s="12">
        <v>8.92</v>
      </c>
      <c r="I2268" s="13">
        <v>0</v>
      </c>
      <c r="J2268" s="14">
        <v>12.91</v>
      </c>
      <c r="K2268" s="16">
        <v>78.66</v>
      </c>
    </row>
    <row r="2269" spans="1:11" ht="15" customHeight="1" x14ac:dyDescent="0.3">
      <c r="A2269" s="48">
        <v>772</v>
      </c>
      <c r="B2269" s="48" t="s">
        <v>171</v>
      </c>
      <c r="C2269" s="48" t="s">
        <v>112</v>
      </c>
      <c r="D2269" s="11">
        <v>2007</v>
      </c>
      <c r="E2269" s="12">
        <v>105.67</v>
      </c>
      <c r="F2269" s="12">
        <v>0</v>
      </c>
      <c r="G2269" s="13">
        <v>0</v>
      </c>
      <c r="H2269" s="12">
        <v>4.18</v>
      </c>
      <c r="I2269" s="13">
        <v>0</v>
      </c>
      <c r="J2269" s="14">
        <v>11.86</v>
      </c>
      <c r="K2269" s="16">
        <v>89.63</v>
      </c>
    </row>
    <row r="2270" spans="1:11" ht="14.15" customHeight="1" x14ac:dyDescent="0.3">
      <c r="A2270" s="48">
        <v>772</v>
      </c>
      <c r="B2270" s="48" t="s">
        <v>171</v>
      </c>
      <c r="C2270" s="48" t="s">
        <v>112</v>
      </c>
      <c r="D2270" s="11">
        <v>2008</v>
      </c>
      <c r="E2270" s="12">
        <v>290.79000000000002</v>
      </c>
      <c r="F2270" s="12">
        <v>0</v>
      </c>
      <c r="G2270" s="13">
        <v>0</v>
      </c>
      <c r="H2270" s="12">
        <v>43.49</v>
      </c>
      <c r="I2270" s="13">
        <v>0</v>
      </c>
      <c r="J2270" s="14">
        <v>66.41</v>
      </c>
      <c r="K2270" s="16">
        <v>180.89</v>
      </c>
    </row>
    <row r="2271" spans="1:11" ht="15" customHeight="1" x14ac:dyDescent="0.3">
      <c r="A2271" s="48">
        <v>772</v>
      </c>
      <c r="B2271" s="48" t="s">
        <v>171</v>
      </c>
      <c r="C2271" s="48" t="s">
        <v>112</v>
      </c>
      <c r="D2271" s="11">
        <v>2009</v>
      </c>
      <c r="E2271" s="12">
        <v>566.04999999999995</v>
      </c>
      <c r="F2271" s="12">
        <v>0</v>
      </c>
      <c r="G2271" s="13">
        <v>0</v>
      </c>
      <c r="H2271" s="12">
        <v>44.57</v>
      </c>
      <c r="I2271" s="13">
        <v>0</v>
      </c>
      <c r="J2271" s="14">
        <v>107.25</v>
      </c>
      <c r="K2271" s="16">
        <v>414.23</v>
      </c>
    </row>
    <row r="2272" spans="1:11" ht="15" customHeight="1" x14ac:dyDescent="0.3">
      <c r="A2272" s="48">
        <v>772</v>
      </c>
      <c r="B2272" s="48" t="s">
        <v>171</v>
      </c>
      <c r="C2272" s="48" t="s">
        <v>112</v>
      </c>
      <c r="D2272" s="11">
        <v>2010</v>
      </c>
      <c r="E2272" s="12">
        <v>341.36</v>
      </c>
      <c r="F2272" s="12">
        <v>0</v>
      </c>
      <c r="G2272" s="13">
        <v>0</v>
      </c>
      <c r="H2272" s="12">
        <v>36.03</v>
      </c>
      <c r="I2272" s="13">
        <v>0</v>
      </c>
      <c r="J2272" s="14">
        <v>9.3800000000000008</v>
      </c>
      <c r="K2272" s="16">
        <v>295.95</v>
      </c>
    </row>
    <row r="2273" spans="1:11" ht="14.15" customHeight="1" x14ac:dyDescent="0.3">
      <c r="A2273" s="48">
        <v>772</v>
      </c>
      <c r="B2273" s="48" t="s">
        <v>171</v>
      </c>
      <c r="C2273" s="48" t="s">
        <v>112</v>
      </c>
      <c r="D2273" s="11">
        <v>2011</v>
      </c>
      <c r="E2273" s="12">
        <v>688.55</v>
      </c>
      <c r="F2273" s="12">
        <v>0</v>
      </c>
      <c r="G2273" s="13">
        <v>0</v>
      </c>
      <c r="H2273" s="12">
        <v>36.72</v>
      </c>
      <c r="I2273" s="13">
        <v>0</v>
      </c>
      <c r="J2273" s="14">
        <v>7.31</v>
      </c>
      <c r="K2273" s="16">
        <v>644.52</v>
      </c>
    </row>
    <row r="2274" spans="1:11" ht="15" customHeight="1" x14ac:dyDescent="0.3">
      <c r="A2274" s="48">
        <v>772</v>
      </c>
      <c r="B2274" s="48" t="s">
        <v>171</v>
      </c>
      <c r="C2274" s="48" t="s">
        <v>112</v>
      </c>
      <c r="D2274" s="11">
        <v>2012</v>
      </c>
      <c r="E2274" s="12">
        <v>370.81</v>
      </c>
      <c r="F2274" s="12">
        <v>0</v>
      </c>
      <c r="G2274" s="13">
        <v>0</v>
      </c>
      <c r="H2274" s="12">
        <v>0.1</v>
      </c>
      <c r="I2274" s="13">
        <v>0</v>
      </c>
      <c r="J2274" s="14">
        <v>7.28</v>
      </c>
      <c r="K2274" s="16">
        <v>363.43</v>
      </c>
    </row>
    <row r="2275" spans="1:11" ht="14.15" customHeight="1" x14ac:dyDescent="0.3">
      <c r="A2275" s="48">
        <v>772</v>
      </c>
      <c r="B2275" s="48" t="s">
        <v>171</v>
      </c>
      <c r="C2275" s="48" t="s">
        <v>112</v>
      </c>
      <c r="D2275" s="11">
        <v>2013</v>
      </c>
      <c r="E2275" s="12">
        <v>426.06</v>
      </c>
      <c r="F2275" s="12">
        <v>0</v>
      </c>
      <c r="G2275" s="13">
        <v>0</v>
      </c>
      <c r="H2275" s="12">
        <v>0.2</v>
      </c>
      <c r="I2275" s="13">
        <v>0</v>
      </c>
      <c r="J2275" s="14">
        <v>7.6</v>
      </c>
      <c r="K2275" s="16">
        <v>418.26</v>
      </c>
    </row>
    <row r="2276" spans="1:11" ht="15" customHeight="1" x14ac:dyDescent="0.3">
      <c r="A2276" s="48">
        <v>772</v>
      </c>
      <c r="B2276" s="48" t="s">
        <v>171</v>
      </c>
      <c r="C2276" s="48" t="s">
        <v>112</v>
      </c>
      <c r="D2276" s="11">
        <v>2014</v>
      </c>
      <c r="E2276" s="12">
        <v>571.28</v>
      </c>
      <c r="F2276" s="12">
        <v>0</v>
      </c>
      <c r="G2276" s="13">
        <v>0</v>
      </c>
      <c r="H2276" s="12">
        <v>60.66</v>
      </c>
      <c r="I2276" s="13">
        <v>0</v>
      </c>
      <c r="J2276" s="14">
        <v>6.97</v>
      </c>
      <c r="K2276" s="16">
        <v>503.65</v>
      </c>
    </row>
    <row r="2277" spans="1:11" ht="14.15" customHeight="1" x14ac:dyDescent="0.3">
      <c r="A2277" s="48">
        <v>772</v>
      </c>
      <c r="B2277" s="48" t="s">
        <v>171</v>
      </c>
      <c r="C2277" s="48" t="s">
        <v>112</v>
      </c>
      <c r="D2277" s="11">
        <v>2015</v>
      </c>
      <c r="E2277" s="12">
        <v>469.64</v>
      </c>
      <c r="F2277" s="12">
        <v>0</v>
      </c>
      <c r="G2277" s="13">
        <v>0</v>
      </c>
      <c r="H2277" s="12">
        <v>71.16</v>
      </c>
      <c r="I2277" s="13">
        <v>0</v>
      </c>
      <c r="J2277" s="14">
        <v>12.11</v>
      </c>
      <c r="K2277" s="16">
        <v>386.37</v>
      </c>
    </row>
    <row r="2278" spans="1:11" ht="15" customHeight="1" x14ac:dyDescent="0.3">
      <c r="A2278" s="48">
        <v>772</v>
      </c>
      <c r="B2278" s="48" t="s">
        <v>171</v>
      </c>
      <c r="C2278" s="48" t="s">
        <v>112</v>
      </c>
      <c r="D2278" s="11">
        <v>2016</v>
      </c>
      <c r="E2278" s="12">
        <v>794.18</v>
      </c>
      <c r="F2278" s="12">
        <v>0</v>
      </c>
      <c r="G2278" s="13">
        <v>0</v>
      </c>
      <c r="H2278" s="12">
        <v>80.48</v>
      </c>
      <c r="I2278" s="13">
        <v>0</v>
      </c>
      <c r="J2278" s="14">
        <v>239.01</v>
      </c>
      <c r="K2278" s="16">
        <v>474.69</v>
      </c>
    </row>
    <row r="2279" spans="1:11" ht="13.5" customHeight="1" x14ac:dyDescent="0.3">
      <c r="A2279" s="48">
        <v>772</v>
      </c>
      <c r="B2279" s="48" t="s">
        <v>171</v>
      </c>
      <c r="C2279" s="48" t="s">
        <v>112</v>
      </c>
      <c r="D2279" s="11">
        <v>2017</v>
      </c>
      <c r="E2279" s="12">
        <v>703.55</v>
      </c>
      <c r="F2279" s="12">
        <v>0</v>
      </c>
      <c r="G2279" s="13">
        <v>0</v>
      </c>
      <c r="H2279" s="12">
        <v>76.58</v>
      </c>
      <c r="I2279" s="13">
        <v>0</v>
      </c>
      <c r="J2279" s="14">
        <v>17.02</v>
      </c>
      <c r="K2279" s="16">
        <v>609.95000000000005</v>
      </c>
    </row>
    <row r="2280" spans="1:11" ht="13.5" customHeight="1" x14ac:dyDescent="0.3">
      <c r="A2280" s="48">
        <v>772</v>
      </c>
      <c r="B2280" s="48" t="s">
        <v>171</v>
      </c>
      <c r="C2280" s="48" t="s">
        <v>112</v>
      </c>
      <c r="D2280" s="11">
        <v>2018</v>
      </c>
      <c r="E2280" s="17">
        <v>1731.05</v>
      </c>
      <c r="F2280" s="12">
        <v>0</v>
      </c>
      <c r="G2280" s="13">
        <v>0</v>
      </c>
      <c r="H2280" s="12">
        <v>151.88999999999999</v>
      </c>
      <c r="I2280" s="13">
        <v>0</v>
      </c>
      <c r="J2280" s="14">
        <v>616.37</v>
      </c>
      <c r="K2280" s="16">
        <v>962.79</v>
      </c>
    </row>
    <row r="2281" spans="1:11" ht="14.15" customHeight="1" x14ac:dyDescent="0.3">
      <c r="A2281" s="48">
        <v>772</v>
      </c>
      <c r="B2281" s="48" t="s">
        <v>171</v>
      </c>
      <c r="C2281" s="48" t="s">
        <v>112</v>
      </c>
      <c r="D2281" s="11">
        <v>2019</v>
      </c>
      <c r="E2281" s="17">
        <v>3153.05</v>
      </c>
      <c r="F2281" s="12">
        <v>0</v>
      </c>
      <c r="G2281" s="21">
        <v>-409.81</v>
      </c>
      <c r="H2281" s="12">
        <v>569.44000000000005</v>
      </c>
      <c r="I2281" s="21">
        <v>-1.5</v>
      </c>
      <c r="J2281" s="14">
        <v>200.19</v>
      </c>
      <c r="K2281" s="18">
        <v>1975.11</v>
      </c>
    </row>
    <row r="2282" spans="1:11" ht="15" customHeight="1" x14ac:dyDescent="0.3">
      <c r="A2282" s="48">
        <v>772</v>
      </c>
      <c r="B2282" s="48" t="s">
        <v>171</v>
      </c>
      <c r="C2282" s="48" t="s">
        <v>112</v>
      </c>
      <c r="D2282" s="11">
        <v>2020</v>
      </c>
      <c r="E2282" s="17">
        <v>2882.96</v>
      </c>
      <c r="F2282" s="12">
        <v>0</v>
      </c>
      <c r="G2282" s="20">
        <v>-1186.17</v>
      </c>
      <c r="H2282" s="12">
        <v>338.05</v>
      </c>
      <c r="I2282" s="13">
        <v>2.71</v>
      </c>
      <c r="J2282" s="14">
        <v>86.2</v>
      </c>
      <c r="K2282" s="18">
        <v>1269.83</v>
      </c>
    </row>
    <row r="2283" spans="1:11" ht="15" customHeight="1" x14ac:dyDescent="0.3">
      <c r="A2283" s="48">
        <v>772</v>
      </c>
      <c r="B2283" s="48" t="s">
        <v>171</v>
      </c>
      <c r="C2283" s="48" t="s">
        <v>112</v>
      </c>
      <c r="D2283" s="11">
        <v>2021</v>
      </c>
      <c r="E2283" s="17">
        <v>9934.33</v>
      </c>
      <c r="F2283" s="12">
        <v>0</v>
      </c>
      <c r="G2283" s="20">
        <v>-2499.98</v>
      </c>
      <c r="H2283" s="17">
        <v>5844.13</v>
      </c>
      <c r="I2283" s="21">
        <v>-26.84</v>
      </c>
      <c r="J2283" s="14">
        <v>109.75</v>
      </c>
      <c r="K2283" s="18">
        <v>1507.31</v>
      </c>
    </row>
    <row r="2284" spans="1:11" ht="14.15" customHeight="1" x14ac:dyDescent="0.3">
      <c r="A2284" s="48">
        <v>772</v>
      </c>
      <c r="B2284" s="48" t="s">
        <v>171</v>
      </c>
      <c r="C2284" s="48" t="s">
        <v>112</v>
      </c>
      <c r="D2284" s="11">
        <v>2022</v>
      </c>
      <c r="E2284" s="17">
        <v>28460.560000000001</v>
      </c>
      <c r="F2284" s="12">
        <v>0</v>
      </c>
      <c r="G2284" s="20">
        <v>-1791.34</v>
      </c>
      <c r="H2284" s="17">
        <v>14896.8</v>
      </c>
      <c r="I2284" s="13">
        <v>0.77</v>
      </c>
      <c r="J2284" s="14">
        <v>74.989999999999995</v>
      </c>
      <c r="K2284" s="18">
        <v>11696.66</v>
      </c>
    </row>
    <row r="2285" spans="1:11" ht="15" customHeight="1" x14ac:dyDescent="0.3">
      <c r="A2285" s="48">
        <v>772</v>
      </c>
      <c r="B2285" s="48" t="s">
        <v>171</v>
      </c>
      <c r="C2285" s="48" t="s">
        <v>112</v>
      </c>
      <c r="D2285" s="11">
        <v>2023</v>
      </c>
      <c r="E2285" s="17">
        <v>81785.8</v>
      </c>
      <c r="F2285" s="12">
        <v>100.01</v>
      </c>
      <c r="G2285" s="20">
        <v>-3491.97</v>
      </c>
      <c r="H2285" s="17">
        <v>27552.93</v>
      </c>
      <c r="I2285" s="13">
        <v>1.21</v>
      </c>
      <c r="J2285" s="14">
        <v>98.08</v>
      </c>
      <c r="K2285" s="18">
        <v>50741.62</v>
      </c>
    </row>
    <row r="2286" spans="1:11" ht="14.15" customHeight="1" x14ac:dyDescent="0.3">
      <c r="A2286" s="48">
        <v>772</v>
      </c>
      <c r="B2286" s="48" t="s">
        <v>171</v>
      </c>
      <c r="C2286" s="48" t="s">
        <v>112</v>
      </c>
      <c r="D2286" s="11">
        <v>2024</v>
      </c>
      <c r="E2286" s="17">
        <v>279905.8</v>
      </c>
      <c r="F2286" s="12">
        <v>0</v>
      </c>
      <c r="G2286" s="20">
        <v>-20316.080000000002</v>
      </c>
      <c r="H2286" s="17">
        <v>169682.42</v>
      </c>
      <c r="I2286" s="21">
        <v>-128.88999999999999</v>
      </c>
      <c r="J2286" s="14">
        <v>121.46</v>
      </c>
      <c r="K2286" s="18">
        <v>89914.73</v>
      </c>
    </row>
    <row r="2287" spans="1:11" ht="14.15" customHeight="1" x14ac:dyDescent="0.3">
      <c r="A2287" s="48">
        <v>772</v>
      </c>
      <c r="B2287" s="48" t="s">
        <v>171</v>
      </c>
      <c r="C2287" s="48" t="s">
        <v>112</v>
      </c>
      <c r="D2287" s="11">
        <v>2025</v>
      </c>
      <c r="E2287" s="17">
        <v>28905992.75</v>
      </c>
      <c r="F2287" s="17">
        <v>9433.19</v>
      </c>
      <c r="G2287" s="20">
        <v>-31116.63</v>
      </c>
      <c r="H2287" s="17">
        <v>27833541.850000001</v>
      </c>
      <c r="I2287" s="49">
        <v>738604.52</v>
      </c>
      <c r="J2287" s="14">
        <v>140.33000000000001</v>
      </c>
      <c r="K2287" s="18">
        <v>312022.61</v>
      </c>
    </row>
    <row r="2288" spans="1:11" ht="15" customHeight="1" x14ac:dyDescent="0.3">
      <c r="A2288" s="48">
        <v>774</v>
      </c>
      <c r="B2288" s="48" t="s">
        <v>172</v>
      </c>
      <c r="C2288" s="48" t="s">
        <v>112</v>
      </c>
      <c r="D2288" s="11">
        <v>1983</v>
      </c>
      <c r="E2288" s="12">
        <v>0.5</v>
      </c>
      <c r="F2288" s="12">
        <v>0</v>
      </c>
      <c r="G2288" s="13">
        <v>0</v>
      </c>
      <c r="H2288" s="12">
        <v>0.5</v>
      </c>
      <c r="I2288" s="13">
        <v>0</v>
      </c>
      <c r="J2288" s="14">
        <v>0</v>
      </c>
      <c r="K2288" s="16">
        <v>0</v>
      </c>
    </row>
    <row r="2289" spans="1:11" ht="15" customHeight="1" x14ac:dyDescent="0.3">
      <c r="A2289" s="48">
        <v>774</v>
      </c>
      <c r="B2289" s="48" t="s">
        <v>172</v>
      </c>
      <c r="C2289" s="48" t="s">
        <v>112</v>
      </c>
      <c r="D2289" s="11">
        <v>1984</v>
      </c>
      <c r="E2289" s="12">
        <v>2.15</v>
      </c>
      <c r="F2289" s="12">
        <v>0</v>
      </c>
      <c r="G2289" s="13">
        <v>0</v>
      </c>
      <c r="H2289" s="12">
        <v>2.15</v>
      </c>
      <c r="I2289" s="13">
        <v>0</v>
      </c>
      <c r="J2289" s="14">
        <v>0</v>
      </c>
      <c r="K2289" s="16">
        <v>0</v>
      </c>
    </row>
    <row r="2290" spans="1:11" ht="15" customHeight="1" x14ac:dyDescent="0.3">
      <c r="A2290" s="48">
        <v>774</v>
      </c>
      <c r="B2290" s="48" t="s">
        <v>172</v>
      </c>
      <c r="C2290" s="48" t="s">
        <v>112</v>
      </c>
      <c r="D2290" s="11">
        <v>1985</v>
      </c>
      <c r="E2290" s="12">
        <v>2.99</v>
      </c>
      <c r="F2290" s="12">
        <v>0</v>
      </c>
      <c r="G2290" s="13">
        <v>0</v>
      </c>
      <c r="H2290" s="12">
        <v>2.31</v>
      </c>
      <c r="I2290" s="13">
        <v>0</v>
      </c>
      <c r="J2290" s="14">
        <v>0</v>
      </c>
      <c r="K2290" s="16">
        <v>0.68</v>
      </c>
    </row>
    <row r="2291" spans="1:11" ht="14.15" customHeight="1" x14ac:dyDescent="0.3">
      <c r="A2291" s="48">
        <v>774</v>
      </c>
      <c r="B2291" s="48" t="s">
        <v>172</v>
      </c>
      <c r="C2291" s="48" t="s">
        <v>112</v>
      </c>
      <c r="D2291" s="11">
        <v>1986</v>
      </c>
      <c r="E2291" s="12">
        <v>3.33</v>
      </c>
      <c r="F2291" s="12">
        <v>0</v>
      </c>
      <c r="G2291" s="13">
        <v>0</v>
      </c>
      <c r="H2291" s="12">
        <v>2.38</v>
      </c>
      <c r="I2291" s="13">
        <v>0</v>
      </c>
      <c r="J2291" s="14">
        <v>0</v>
      </c>
      <c r="K2291" s="16">
        <v>0.95</v>
      </c>
    </row>
    <row r="2292" spans="1:11" ht="15" customHeight="1" x14ac:dyDescent="0.3">
      <c r="A2292" s="48">
        <v>774</v>
      </c>
      <c r="B2292" s="48" t="s">
        <v>172</v>
      </c>
      <c r="C2292" s="48" t="s">
        <v>112</v>
      </c>
      <c r="D2292" s="11">
        <v>1987</v>
      </c>
      <c r="E2292" s="12">
        <v>4.22</v>
      </c>
      <c r="F2292" s="12">
        <v>0</v>
      </c>
      <c r="G2292" s="13">
        <v>0</v>
      </c>
      <c r="H2292" s="12">
        <v>2.91</v>
      </c>
      <c r="I2292" s="13">
        <v>0</v>
      </c>
      <c r="J2292" s="14">
        <v>0</v>
      </c>
      <c r="K2292" s="16">
        <v>1.31</v>
      </c>
    </row>
    <row r="2293" spans="1:11" ht="14.15" customHeight="1" x14ac:dyDescent="0.3">
      <c r="A2293" s="48">
        <v>774</v>
      </c>
      <c r="B2293" s="48" t="s">
        <v>172</v>
      </c>
      <c r="C2293" s="48" t="s">
        <v>112</v>
      </c>
      <c r="D2293" s="11">
        <v>1988</v>
      </c>
      <c r="E2293" s="12">
        <v>1.39</v>
      </c>
      <c r="F2293" s="12">
        <v>0</v>
      </c>
      <c r="G2293" s="13">
        <v>0</v>
      </c>
      <c r="H2293" s="12">
        <v>0</v>
      </c>
      <c r="I2293" s="13">
        <v>0</v>
      </c>
      <c r="J2293" s="14">
        <v>0</v>
      </c>
      <c r="K2293" s="16">
        <v>1.39</v>
      </c>
    </row>
    <row r="2294" spans="1:11" ht="15" customHeight="1" x14ac:dyDescent="0.3">
      <c r="A2294" s="48">
        <v>774</v>
      </c>
      <c r="B2294" s="48" t="s">
        <v>172</v>
      </c>
      <c r="C2294" s="48" t="s">
        <v>112</v>
      </c>
      <c r="D2294" s="11">
        <v>1989</v>
      </c>
      <c r="E2294" s="12">
        <v>1.36</v>
      </c>
      <c r="F2294" s="12">
        <v>0</v>
      </c>
      <c r="G2294" s="13">
        <v>0</v>
      </c>
      <c r="H2294" s="12">
        <v>0</v>
      </c>
      <c r="I2294" s="13">
        <v>0</v>
      </c>
      <c r="J2294" s="14">
        <v>0</v>
      </c>
      <c r="K2294" s="16">
        <v>1.36</v>
      </c>
    </row>
    <row r="2295" spans="1:11" ht="14.15" customHeight="1" x14ac:dyDescent="0.3">
      <c r="A2295" s="48">
        <v>774</v>
      </c>
      <c r="B2295" s="48" t="s">
        <v>172</v>
      </c>
      <c r="C2295" s="48" t="s">
        <v>112</v>
      </c>
      <c r="D2295" s="11">
        <v>1990</v>
      </c>
      <c r="E2295" s="12">
        <v>1.32</v>
      </c>
      <c r="F2295" s="12">
        <v>0</v>
      </c>
      <c r="G2295" s="13">
        <v>0</v>
      </c>
      <c r="H2295" s="12">
        <v>0</v>
      </c>
      <c r="I2295" s="13">
        <v>0</v>
      </c>
      <c r="J2295" s="14">
        <v>0</v>
      </c>
      <c r="K2295" s="16">
        <v>1.32</v>
      </c>
    </row>
    <row r="2296" spans="1:11" ht="15" customHeight="1" x14ac:dyDescent="0.3">
      <c r="A2296" s="48">
        <v>774</v>
      </c>
      <c r="B2296" s="48" t="s">
        <v>172</v>
      </c>
      <c r="C2296" s="48" t="s">
        <v>112</v>
      </c>
      <c r="D2296" s="11">
        <v>1991</v>
      </c>
      <c r="E2296" s="12">
        <v>1.1299999999999999</v>
      </c>
      <c r="F2296" s="12">
        <v>0</v>
      </c>
      <c r="G2296" s="13">
        <v>0</v>
      </c>
      <c r="H2296" s="12">
        <v>0</v>
      </c>
      <c r="I2296" s="13">
        <v>0</v>
      </c>
      <c r="J2296" s="14">
        <v>0</v>
      </c>
      <c r="K2296" s="16">
        <v>1.1299999999999999</v>
      </c>
    </row>
    <row r="2297" spans="1:11" ht="14.15" customHeight="1" x14ac:dyDescent="0.3">
      <c r="A2297" s="48">
        <v>774</v>
      </c>
      <c r="B2297" s="48" t="s">
        <v>172</v>
      </c>
      <c r="C2297" s="48" t="s">
        <v>112</v>
      </c>
      <c r="D2297" s="11">
        <v>1992</v>
      </c>
      <c r="E2297" s="12">
        <v>1.01</v>
      </c>
      <c r="F2297" s="12">
        <v>0</v>
      </c>
      <c r="G2297" s="13">
        <v>0</v>
      </c>
      <c r="H2297" s="12">
        <v>0</v>
      </c>
      <c r="I2297" s="13">
        <v>0</v>
      </c>
      <c r="J2297" s="14">
        <v>0</v>
      </c>
      <c r="K2297" s="16">
        <v>1.01</v>
      </c>
    </row>
    <row r="2298" spans="1:11" ht="15" customHeight="1" x14ac:dyDescent="0.3">
      <c r="A2298" s="48">
        <v>774</v>
      </c>
      <c r="B2298" s="48" t="s">
        <v>172</v>
      </c>
      <c r="C2298" s="48" t="s">
        <v>112</v>
      </c>
      <c r="D2298" s="11">
        <v>1993</v>
      </c>
      <c r="E2298" s="12">
        <v>0.88</v>
      </c>
      <c r="F2298" s="12">
        <v>0</v>
      </c>
      <c r="G2298" s="13">
        <v>0</v>
      </c>
      <c r="H2298" s="12">
        <v>0</v>
      </c>
      <c r="I2298" s="13">
        <v>0</v>
      </c>
      <c r="J2298" s="14">
        <v>0</v>
      </c>
      <c r="K2298" s="16">
        <v>0.88</v>
      </c>
    </row>
    <row r="2299" spans="1:11" ht="15" customHeight="1" x14ac:dyDescent="0.3">
      <c r="A2299" s="48">
        <v>774</v>
      </c>
      <c r="B2299" s="48" t="s">
        <v>172</v>
      </c>
      <c r="C2299" s="48" t="s">
        <v>112</v>
      </c>
      <c r="D2299" s="11">
        <v>1994</v>
      </c>
      <c r="E2299" s="12">
        <v>0</v>
      </c>
      <c r="F2299" s="12">
        <v>0</v>
      </c>
      <c r="G2299" s="13">
        <v>0</v>
      </c>
      <c r="H2299" s="12">
        <v>0</v>
      </c>
      <c r="I2299" s="13">
        <v>0</v>
      </c>
      <c r="J2299" s="14">
        <v>0</v>
      </c>
      <c r="K2299" s="16">
        <v>0</v>
      </c>
    </row>
    <row r="2300" spans="1:11" ht="14.15" customHeight="1" x14ac:dyDescent="0.3">
      <c r="A2300" s="48">
        <v>774</v>
      </c>
      <c r="B2300" s="48" t="s">
        <v>172</v>
      </c>
      <c r="C2300" s="48" t="s">
        <v>112</v>
      </c>
      <c r="D2300" s="11">
        <v>1995</v>
      </c>
      <c r="E2300" s="12">
        <v>1.28</v>
      </c>
      <c r="F2300" s="12">
        <v>0</v>
      </c>
      <c r="G2300" s="13">
        <v>0</v>
      </c>
      <c r="H2300" s="12">
        <v>0</v>
      </c>
      <c r="I2300" s="13">
        <v>0</v>
      </c>
      <c r="J2300" s="14">
        <v>0</v>
      </c>
      <c r="K2300" s="16">
        <v>1.28</v>
      </c>
    </row>
    <row r="2301" spans="1:11" ht="15" customHeight="1" x14ac:dyDescent="0.3">
      <c r="A2301" s="48">
        <v>774</v>
      </c>
      <c r="B2301" s="48" t="s">
        <v>172</v>
      </c>
      <c r="C2301" s="48" t="s">
        <v>112</v>
      </c>
      <c r="D2301" s="11">
        <v>1996</v>
      </c>
      <c r="E2301" s="12">
        <v>1.5</v>
      </c>
      <c r="F2301" s="12">
        <v>0</v>
      </c>
      <c r="G2301" s="13">
        <v>0</v>
      </c>
      <c r="H2301" s="12">
        <v>0</v>
      </c>
      <c r="I2301" s="13">
        <v>0</v>
      </c>
      <c r="J2301" s="14">
        <v>0</v>
      </c>
      <c r="K2301" s="16">
        <v>1.5</v>
      </c>
    </row>
    <row r="2302" spans="1:11" ht="14.15" customHeight="1" x14ac:dyDescent="0.3">
      <c r="A2302" s="48">
        <v>774</v>
      </c>
      <c r="B2302" s="48" t="s">
        <v>172</v>
      </c>
      <c r="C2302" s="48" t="s">
        <v>112</v>
      </c>
      <c r="D2302" s="11">
        <v>1997</v>
      </c>
      <c r="E2302" s="12">
        <v>1.99</v>
      </c>
      <c r="F2302" s="12">
        <v>0</v>
      </c>
      <c r="G2302" s="13">
        <v>0</v>
      </c>
      <c r="H2302" s="12">
        <v>0</v>
      </c>
      <c r="I2302" s="13">
        <v>0</v>
      </c>
      <c r="J2302" s="14">
        <v>0</v>
      </c>
      <c r="K2302" s="16">
        <v>1.99</v>
      </c>
    </row>
    <row r="2303" spans="1:11" ht="15" customHeight="1" x14ac:dyDescent="0.3">
      <c r="A2303" s="48">
        <v>774</v>
      </c>
      <c r="B2303" s="48" t="s">
        <v>172</v>
      </c>
      <c r="C2303" s="48" t="s">
        <v>112</v>
      </c>
      <c r="D2303" s="11">
        <v>1998</v>
      </c>
      <c r="E2303" s="12">
        <v>9.2899999999999991</v>
      </c>
      <c r="F2303" s="12">
        <v>0</v>
      </c>
      <c r="G2303" s="13">
        <v>0</v>
      </c>
      <c r="H2303" s="12">
        <v>0</v>
      </c>
      <c r="I2303" s="13">
        <v>0</v>
      </c>
      <c r="J2303" s="14">
        <v>0</v>
      </c>
      <c r="K2303" s="16">
        <v>9.2899999999999991</v>
      </c>
    </row>
    <row r="2304" spans="1:11" ht="14.15" customHeight="1" x14ac:dyDescent="0.3">
      <c r="A2304" s="48">
        <v>774</v>
      </c>
      <c r="B2304" s="48" t="s">
        <v>172</v>
      </c>
      <c r="C2304" s="48" t="s">
        <v>112</v>
      </c>
      <c r="D2304" s="11">
        <v>1999</v>
      </c>
      <c r="E2304" s="12">
        <v>26.9</v>
      </c>
      <c r="F2304" s="12">
        <v>0</v>
      </c>
      <c r="G2304" s="13">
        <v>0</v>
      </c>
      <c r="H2304" s="12">
        <v>0</v>
      </c>
      <c r="I2304" s="13">
        <v>0</v>
      </c>
      <c r="J2304" s="14">
        <v>0</v>
      </c>
      <c r="K2304" s="16">
        <v>26.9</v>
      </c>
    </row>
    <row r="2305" spans="1:11" ht="15" customHeight="1" x14ac:dyDescent="0.3">
      <c r="A2305" s="48">
        <v>774</v>
      </c>
      <c r="B2305" s="48" t="s">
        <v>172</v>
      </c>
      <c r="C2305" s="48" t="s">
        <v>112</v>
      </c>
      <c r="D2305" s="11">
        <v>2000</v>
      </c>
      <c r="E2305" s="12">
        <v>40.81</v>
      </c>
      <c r="F2305" s="12">
        <v>0</v>
      </c>
      <c r="G2305" s="13">
        <v>0</v>
      </c>
      <c r="H2305" s="12">
        <v>0</v>
      </c>
      <c r="I2305" s="13">
        <v>0</v>
      </c>
      <c r="J2305" s="14">
        <v>0</v>
      </c>
      <c r="K2305" s="16">
        <v>40.81</v>
      </c>
    </row>
    <row r="2306" spans="1:11" ht="15" customHeight="1" x14ac:dyDescent="0.3">
      <c r="A2306" s="48">
        <v>774</v>
      </c>
      <c r="B2306" s="48" t="s">
        <v>172</v>
      </c>
      <c r="C2306" s="48" t="s">
        <v>112</v>
      </c>
      <c r="D2306" s="11">
        <v>2001</v>
      </c>
      <c r="E2306" s="12">
        <v>28.72</v>
      </c>
      <c r="F2306" s="12">
        <v>0</v>
      </c>
      <c r="G2306" s="13">
        <v>0</v>
      </c>
      <c r="H2306" s="12">
        <v>0</v>
      </c>
      <c r="I2306" s="13">
        <v>0</v>
      </c>
      <c r="J2306" s="14">
        <v>0</v>
      </c>
      <c r="K2306" s="16">
        <v>28.72</v>
      </c>
    </row>
    <row r="2307" spans="1:11" ht="14.15" customHeight="1" x14ac:dyDescent="0.3">
      <c r="A2307" s="48">
        <v>774</v>
      </c>
      <c r="B2307" s="48" t="s">
        <v>172</v>
      </c>
      <c r="C2307" s="48" t="s">
        <v>112</v>
      </c>
      <c r="D2307" s="11">
        <v>2002</v>
      </c>
      <c r="E2307" s="12">
        <v>17.28</v>
      </c>
      <c r="F2307" s="12">
        <v>0</v>
      </c>
      <c r="G2307" s="13">
        <v>0</v>
      </c>
      <c r="H2307" s="12">
        <v>0</v>
      </c>
      <c r="I2307" s="13">
        <v>0</v>
      </c>
      <c r="J2307" s="14">
        <v>0</v>
      </c>
      <c r="K2307" s="16">
        <v>17.28</v>
      </c>
    </row>
    <row r="2308" spans="1:11" ht="15" customHeight="1" x14ac:dyDescent="0.3">
      <c r="A2308" s="48">
        <v>774</v>
      </c>
      <c r="B2308" s="48" t="s">
        <v>172</v>
      </c>
      <c r="C2308" s="48" t="s">
        <v>112</v>
      </c>
      <c r="D2308" s="11">
        <v>2003</v>
      </c>
      <c r="E2308" s="12">
        <v>15.7</v>
      </c>
      <c r="F2308" s="12">
        <v>0</v>
      </c>
      <c r="G2308" s="13">
        <v>0</v>
      </c>
      <c r="H2308" s="12">
        <v>0</v>
      </c>
      <c r="I2308" s="13">
        <v>0</v>
      </c>
      <c r="J2308" s="14">
        <v>2.25</v>
      </c>
      <c r="K2308" s="16">
        <v>13.45</v>
      </c>
    </row>
    <row r="2309" spans="1:11" ht="14.15" customHeight="1" x14ac:dyDescent="0.3">
      <c r="A2309" s="48">
        <v>774</v>
      </c>
      <c r="B2309" s="48" t="s">
        <v>172</v>
      </c>
      <c r="C2309" s="48" t="s">
        <v>112</v>
      </c>
      <c r="D2309" s="11">
        <v>2004</v>
      </c>
      <c r="E2309" s="12">
        <v>32.14</v>
      </c>
      <c r="F2309" s="12">
        <v>0</v>
      </c>
      <c r="G2309" s="13">
        <v>0</v>
      </c>
      <c r="H2309" s="12">
        <v>0.56000000000000005</v>
      </c>
      <c r="I2309" s="13">
        <v>0</v>
      </c>
      <c r="J2309" s="14">
        <v>4.83</v>
      </c>
      <c r="K2309" s="16">
        <v>26.75</v>
      </c>
    </row>
    <row r="2310" spans="1:11" ht="15" customHeight="1" x14ac:dyDescent="0.3">
      <c r="A2310" s="48">
        <v>774</v>
      </c>
      <c r="B2310" s="48" t="s">
        <v>172</v>
      </c>
      <c r="C2310" s="48" t="s">
        <v>112</v>
      </c>
      <c r="D2310" s="11">
        <v>2005</v>
      </c>
      <c r="E2310" s="12">
        <v>40.04</v>
      </c>
      <c r="F2310" s="12">
        <v>0</v>
      </c>
      <c r="G2310" s="13">
        <v>0</v>
      </c>
      <c r="H2310" s="12">
        <v>0.93</v>
      </c>
      <c r="I2310" s="13">
        <v>0</v>
      </c>
      <c r="J2310" s="14">
        <v>4.5199999999999996</v>
      </c>
      <c r="K2310" s="16">
        <v>34.590000000000003</v>
      </c>
    </row>
    <row r="2311" spans="1:11" ht="14.15" customHeight="1" x14ac:dyDescent="0.3">
      <c r="A2311" s="48">
        <v>774</v>
      </c>
      <c r="B2311" s="48" t="s">
        <v>172</v>
      </c>
      <c r="C2311" s="48" t="s">
        <v>112</v>
      </c>
      <c r="D2311" s="11">
        <v>2006</v>
      </c>
      <c r="E2311" s="12">
        <v>50.45</v>
      </c>
      <c r="F2311" s="12">
        <v>0</v>
      </c>
      <c r="G2311" s="13">
        <v>0</v>
      </c>
      <c r="H2311" s="12">
        <v>3.97</v>
      </c>
      <c r="I2311" s="13">
        <v>0</v>
      </c>
      <c r="J2311" s="14">
        <v>5.74</v>
      </c>
      <c r="K2311" s="16">
        <v>40.74</v>
      </c>
    </row>
    <row r="2312" spans="1:11" ht="15" customHeight="1" x14ac:dyDescent="0.3">
      <c r="A2312" s="48">
        <v>774</v>
      </c>
      <c r="B2312" s="48" t="s">
        <v>172</v>
      </c>
      <c r="C2312" s="48" t="s">
        <v>112</v>
      </c>
      <c r="D2312" s="11">
        <v>2007</v>
      </c>
      <c r="E2312" s="12">
        <v>91.14</v>
      </c>
      <c r="F2312" s="12">
        <v>0</v>
      </c>
      <c r="G2312" s="13">
        <v>0</v>
      </c>
      <c r="H2312" s="12">
        <v>3.13</v>
      </c>
      <c r="I2312" s="13">
        <v>0</v>
      </c>
      <c r="J2312" s="14">
        <v>8.8699999999999992</v>
      </c>
      <c r="K2312" s="16">
        <v>79.14</v>
      </c>
    </row>
    <row r="2313" spans="1:11" ht="14.15" customHeight="1" x14ac:dyDescent="0.3">
      <c r="A2313" s="48">
        <v>774</v>
      </c>
      <c r="B2313" s="48" t="s">
        <v>172</v>
      </c>
      <c r="C2313" s="48" t="s">
        <v>112</v>
      </c>
      <c r="D2313" s="11">
        <v>2008</v>
      </c>
      <c r="E2313" s="12">
        <v>240.84</v>
      </c>
      <c r="F2313" s="12">
        <v>0</v>
      </c>
      <c r="G2313" s="13">
        <v>0</v>
      </c>
      <c r="H2313" s="12">
        <v>31.76</v>
      </c>
      <c r="I2313" s="13">
        <v>0</v>
      </c>
      <c r="J2313" s="14">
        <v>48.49</v>
      </c>
      <c r="K2313" s="16">
        <v>160.59</v>
      </c>
    </row>
    <row r="2314" spans="1:11" ht="15" customHeight="1" x14ac:dyDescent="0.3">
      <c r="A2314" s="48">
        <v>774</v>
      </c>
      <c r="B2314" s="48" t="s">
        <v>172</v>
      </c>
      <c r="C2314" s="48" t="s">
        <v>112</v>
      </c>
      <c r="D2314" s="11">
        <v>2009</v>
      </c>
      <c r="E2314" s="12">
        <v>484.56</v>
      </c>
      <c r="F2314" s="12">
        <v>0</v>
      </c>
      <c r="G2314" s="13">
        <v>0</v>
      </c>
      <c r="H2314" s="12">
        <v>33.15</v>
      </c>
      <c r="I2314" s="13">
        <v>0</v>
      </c>
      <c r="J2314" s="14">
        <v>79.77</v>
      </c>
      <c r="K2314" s="16">
        <v>371.64</v>
      </c>
    </row>
    <row r="2315" spans="1:11" ht="15" customHeight="1" x14ac:dyDescent="0.3">
      <c r="A2315" s="48">
        <v>774</v>
      </c>
      <c r="B2315" s="48" t="s">
        <v>172</v>
      </c>
      <c r="C2315" s="48" t="s">
        <v>112</v>
      </c>
      <c r="D2315" s="11">
        <v>2010</v>
      </c>
      <c r="E2315" s="12">
        <v>309.07</v>
      </c>
      <c r="F2315" s="12">
        <v>0</v>
      </c>
      <c r="G2315" s="13">
        <v>0</v>
      </c>
      <c r="H2315" s="12">
        <v>27.67</v>
      </c>
      <c r="I2315" s="13">
        <v>0</v>
      </c>
      <c r="J2315" s="14">
        <v>7.2</v>
      </c>
      <c r="K2315" s="16">
        <v>274.2</v>
      </c>
    </row>
    <row r="2316" spans="1:11" ht="14.15" customHeight="1" x14ac:dyDescent="0.3">
      <c r="A2316" s="48">
        <v>774</v>
      </c>
      <c r="B2316" s="48" t="s">
        <v>172</v>
      </c>
      <c r="C2316" s="48" t="s">
        <v>112</v>
      </c>
      <c r="D2316" s="11">
        <v>2011</v>
      </c>
      <c r="E2316" s="12">
        <v>614.58000000000004</v>
      </c>
      <c r="F2316" s="12">
        <v>0</v>
      </c>
      <c r="G2316" s="13">
        <v>0</v>
      </c>
      <c r="H2316" s="12">
        <v>28.15</v>
      </c>
      <c r="I2316" s="13">
        <v>0</v>
      </c>
      <c r="J2316" s="14">
        <v>5.6</v>
      </c>
      <c r="K2316" s="16">
        <v>580.83000000000004</v>
      </c>
    </row>
    <row r="2317" spans="1:11" ht="15" customHeight="1" x14ac:dyDescent="0.3">
      <c r="A2317" s="48">
        <v>774</v>
      </c>
      <c r="B2317" s="48" t="s">
        <v>172</v>
      </c>
      <c r="C2317" s="48" t="s">
        <v>112</v>
      </c>
      <c r="D2317" s="11">
        <v>2012</v>
      </c>
      <c r="E2317" s="12">
        <v>315.42</v>
      </c>
      <c r="F2317" s="12">
        <v>0</v>
      </c>
      <c r="G2317" s="13">
        <v>0</v>
      </c>
      <c r="H2317" s="12">
        <v>7.0000000000000007E-2</v>
      </c>
      <c r="I2317" s="13">
        <v>0</v>
      </c>
      <c r="J2317" s="14">
        <v>5.34</v>
      </c>
      <c r="K2317" s="16">
        <v>310.01</v>
      </c>
    </row>
    <row r="2318" spans="1:11" ht="14.15" customHeight="1" x14ac:dyDescent="0.3">
      <c r="A2318" s="48">
        <v>774</v>
      </c>
      <c r="B2318" s="48" t="s">
        <v>172</v>
      </c>
      <c r="C2318" s="48" t="s">
        <v>112</v>
      </c>
      <c r="D2318" s="11">
        <v>2013</v>
      </c>
      <c r="E2318" s="12">
        <v>353.56</v>
      </c>
      <c r="F2318" s="12">
        <v>0</v>
      </c>
      <c r="G2318" s="13">
        <v>0</v>
      </c>
      <c r="H2318" s="12">
        <v>0.14000000000000001</v>
      </c>
      <c r="I2318" s="13">
        <v>0</v>
      </c>
      <c r="J2318" s="14">
        <v>5.37</v>
      </c>
      <c r="K2318" s="16">
        <v>348.05</v>
      </c>
    </row>
    <row r="2319" spans="1:11" ht="15" customHeight="1" x14ac:dyDescent="0.3">
      <c r="A2319" s="48">
        <v>774</v>
      </c>
      <c r="B2319" s="48" t="s">
        <v>172</v>
      </c>
      <c r="C2319" s="48" t="s">
        <v>112</v>
      </c>
      <c r="D2319" s="11">
        <v>2014</v>
      </c>
      <c r="E2319" s="12">
        <v>482.44</v>
      </c>
      <c r="F2319" s="12">
        <v>0</v>
      </c>
      <c r="G2319" s="13">
        <v>0</v>
      </c>
      <c r="H2319" s="12">
        <v>44.38</v>
      </c>
      <c r="I2319" s="13">
        <v>0</v>
      </c>
      <c r="J2319" s="14">
        <v>5.0999999999999996</v>
      </c>
      <c r="K2319" s="16">
        <v>432.96</v>
      </c>
    </row>
    <row r="2320" spans="1:11" ht="14.15" customHeight="1" x14ac:dyDescent="0.3">
      <c r="A2320" s="48">
        <v>774</v>
      </c>
      <c r="B2320" s="48" t="s">
        <v>172</v>
      </c>
      <c r="C2320" s="48" t="s">
        <v>112</v>
      </c>
      <c r="D2320" s="11">
        <v>2015</v>
      </c>
      <c r="E2320" s="12">
        <v>368.69</v>
      </c>
      <c r="F2320" s="12">
        <v>0</v>
      </c>
      <c r="G2320" s="13">
        <v>0</v>
      </c>
      <c r="H2320" s="12">
        <v>51.91</v>
      </c>
      <c r="I2320" s="13">
        <v>0</v>
      </c>
      <c r="J2320" s="14">
        <v>8.83</v>
      </c>
      <c r="K2320" s="16">
        <v>307.95</v>
      </c>
    </row>
    <row r="2321" spans="1:11" ht="15" customHeight="1" x14ac:dyDescent="0.3">
      <c r="A2321" s="48">
        <v>774</v>
      </c>
      <c r="B2321" s="48" t="s">
        <v>172</v>
      </c>
      <c r="C2321" s="48" t="s">
        <v>112</v>
      </c>
      <c r="D2321" s="11">
        <v>2016</v>
      </c>
      <c r="E2321" s="12">
        <v>659.55</v>
      </c>
      <c r="F2321" s="12">
        <v>0</v>
      </c>
      <c r="G2321" s="13">
        <v>0</v>
      </c>
      <c r="H2321" s="12">
        <v>56.76</v>
      </c>
      <c r="I2321" s="13">
        <v>0</v>
      </c>
      <c r="J2321" s="14">
        <v>168.63</v>
      </c>
      <c r="K2321" s="16">
        <v>434.16</v>
      </c>
    </row>
    <row r="2322" spans="1:11" ht="13.5" customHeight="1" x14ac:dyDescent="0.3">
      <c r="A2322" s="48">
        <v>774</v>
      </c>
      <c r="B2322" s="48" t="s">
        <v>172</v>
      </c>
      <c r="C2322" s="48" t="s">
        <v>112</v>
      </c>
      <c r="D2322" s="11">
        <v>2017</v>
      </c>
      <c r="E2322" s="12">
        <v>768.19</v>
      </c>
      <c r="F2322" s="12">
        <v>0</v>
      </c>
      <c r="G2322" s="13">
        <v>0</v>
      </c>
      <c r="H2322" s="12">
        <v>60.16</v>
      </c>
      <c r="I2322" s="13">
        <v>0</v>
      </c>
      <c r="J2322" s="14">
        <v>13.36</v>
      </c>
      <c r="K2322" s="16">
        <v>694.67</v>
      </c>
    </row>
    <row r="2323" spans="1:11" ht="13.5" customHeight="1" x14ac:dyDescent="0.3">
      <c r="A2323" s="48">
        <v>774</v>
      </c>
      <c r="B2323" s="48" t="s">
        <v>172</v>
      </c>
      <c r="C2323" s="48" t="s">
        <v>112</v>
      </c>
      <c r="D2323" s="11">
        <v>2018</v>
      </c>
      <c r="E2323" s="17">
        <v>1729.27</v>
      </c>
      <c r="F2323" s="12">
        <v>0</v>
      </c>
      <c r="G2323" s="13">
        <v>0</v>
      </c>
      <c r="H2323" s="12">
        <v>115.77</v>
      </c>
      <c r="I2323" s="13">
        <v>0</v>
      </c>
      <c r="J2323" s="14">
        <v>469.8</v>
      </c>
      <c r="K2323" s="18">
        <v>1143.7</v>
      </c>
    </row>
    <row r="2324" spans="1:11" ht="14.15" customHeight="1" x14ac:dyDescent="0.3">
      <c r="A2324" s="48">
        <v>774</v>
      </c>
      <c r="B2324" s="48" t="s">
        <v>172</v>
      </c>
      <c r="C2324" s="48" t="s">
        <v>112</v>
      </c>
      <c r="D2324" s="11">
        <v>2019</v>
      </c>
      <c r="E2324" s="17">
        <v>3232.86</v>
      </c>
      <c r="F2324" s="12">
        <v>0</v>
      </c>
      <c r="G2324" s="21">
        <v>-301.69</v>
      </c>
      <c r="H2324" s="12">
        <v>419.2</v>
      </c>
      <c r="I2324" s="21">
        <v>-1.1100000000000001</v>
      </c>
      <c r="J2324" s="14">
        <v>147.38999999999999</v>
      </c>
      <c r="K2324" s="18">
        <v>2365.69</v>
      </c>
    </row>
    <row r="2325" spans="1:11" ht="15" customHeight="1" x14ac:dyDescent="0.3">
      <c r="A2325" s="48">
        <v>774</v>
      </c>
      <c r="B2325" s="48" t="s">
        <v>172</v>
      </c>
      <c r="C2325" s="48" t="s">
        <v>112</v>
      </c>
      <c r="D2325" s="11">
        <v>2020</v>
      </c>
      <c r="E2325" s="17">
        <v>3819.81</v>
      </c>
      <c r="F2325" s="12">
        <v>0</v>
      </c>
      <c r="G2325" s="21">
        <v>-878.7</v>
      </c>
      <c r="H2325" s="12">
        <v>250.43</v>
      </c>
      <c r="I2325" s="13">
        <v>2.0099999999999998</v>
      </c>
      <c r="J2325" s="14">
        <v>63.85</v>
      </c>
      <c r="K2325" s="18">
        <v>2624.82</v>
      </c>
    </row>
    <row r="2326" spans="1:11" ht="15" customHeight="1" x14ac:dyDescent="0.3">
      <c r="A2326" s="48">
        <v>774</v>
      </c>
      <c r="B2326" s="48" t="s">
        <v>172</v>
      </c>
      <c r="C2326" s="48" t="s">
        <v>112</v>
      </c>
      <c r="D2326" s="11">
        <v>2021</v>
      </c>
      <c r="E2326" s="17">
        <v>10564</v>
      </c>
      <c r="F2326" s="12">
        <v>0</v>
      </c>
      <c r="G2326" s="20">
        <v>-1771.8</v>
      </c>
      <c r="H2326" s="17">
        <v>4141.8900000000003</v>
      </c>
      <c r="I2326" s="21">
        <v>-19.04</v>
      </c>
      <c r="J2326" s="14">
        <v>77.790000000000006</v>
      </c>
      <c r="K2326" s="18">
        <v>4591.5600000000004</v>
      </c>
    </row>
    <row r="2327" spans="1:11" ht="14.15" customHeight="1" x14ac:dyDescent="0.3">
      <c r="A2327" s="48">
        <v>774</v>
      </c>
      <c r="B2327" s="48" t="s">
        <v>172</v>
      </c>
      <c r="C2327" s="48" t="s">
        <v>112</v>
      </c>
      <c r="D2327" s="11">
        <v>2022</v>
      </c>
      <c r="E2327" s="17">
        <v>25019.95</v>
      </c>
      <c r="F2327" s="12">
        <v>0</v>
      </c>
      <c r="G2327" s="20">
        <v>-1258.18</v>
      </c>
      <c r="H2327" s="17">
        <v>10463.02</v>
      </c>
      <c r="I2327" s="13">
        <v>0.55000000000000004</v>
      </c>
      <c r="J2327" s="14">
        <v>52.67</v>
      </c>
      <c r="K2327" s="18">
        <v>13245.53</v>
      </c>
    </row>
    <row r="2328" spans="1:11" ht="15" customHeight="1" x14ac:dyDescent="0.3">
      <c r="A2328" s="48">
        <v>774</v>
      </c>
      <c r="B2328" s="48" t="s">
        <v>172</v>
      </c>
      <c r="C2328" s="48" t="s">
        <v>112</v>
      </c>
      <c r="D2328" s="11">
        <v>2023</v>
      </c>
      <c r="E2328" s="17">
        <v>49057.42</v>
      </c>
      <c r="F2328" s="12">
        <v>59.99</v>
      </c>
      <c r="G2328" s="20">
        <v>-2094.5700000000002</v>
      </c>
      <c r="H2328" s="17">
        <v>16527.03</v>
      </c>
      <c r="I2328" s="13">
        <v>0.73</v>
      </c>
      <c r="J2328" s="14">
        <v>58.83</v>
      </c>
      <c r="K2328" s="18">
        <v>30436.25</v>
      </c>
    </row>
    <row r="2329" spans="1:11" ht="14.15" customHeight="1" x14ac:dyDescent="0.3">
      <c r="A2329" s="48">
        <v>774</v>
      </c>
      <c r="B2329" s="48" t="s">
        <v>172</v>
      </c>
      <c r="C2329" s="48" t="s">
        <v>112</v>
      </c>
      <c r="D2329" s="11">
        <v>2024</v>
      </c>
      <c r="E2329" s="17">
        <v>163243.28</v>
      </c>
      <c r="F2329" s="12">
        <v>0</v>
      </c>
      <c r="G2329" s="20">
        <v>-11848.5</v>
      </c>
      <c r="H2329" s="17">
        <v>98960.13</v>
      </c>
      <c r="I2329" s="21">
        <v>-75.16</v>
      </c>
      <c r="J2329" s="14">
        <v>70.849999999999994</v>
      </c>
      <c r="K2329" s="18">
        <v>52438.96</v>
      </c>
    </row>
    <row r="2330" spans="1:11" ht="14.15" customHeight="1" x14ac:dyDescent="0.3">
      <c r="A2330" s="48">
        <v>774</v>
      </c>
      <c r="B2330" s="48" t="s">
        <v>172</v>
      </c>
      <c r="C2330" s="48" t="s">
        <v>112</v>
      </c>
      <c r="D2330" s="11">
        <v>2025</v>
      </c>
      <c r="E2330" s="17">
        <v>16877008.829999998</v>
      </c>
      <c r="F2330" s="17">
        <v>5507.65</v>
      </c>
      <c r="G2330" s="20">
        <v>-18167.71</v>
      </c>
      <c r="H2330" s="17">
        <v>16250849.279999999</v>
      </c>
      <c r="I2330" s="49">
        <v>431240.51</v>
      </c>
      <c r="J2330" s="14">
        <v>81.94</v>
      </c>
      <c r="K2330" s="18">
        <v>182177.04</v>
      </c>
    </row>
    <row r="2331" spans="1:11" ht="15" customHeight="1" x14ac:dyDescent="0.3">
      <c r="A2331" s="48">
        <v>776</v>
      </c>
      <c r="B2331" s="48" t="s">
        <v>173</v>
      </c>
      <c r="C2331" s="48" t="s">
        <v>112</v>
      </c>
      <c r="D2331" s="11">
        <v>1983</v>
      </c>
      <c r="E2331" s="12">
        <v>0.08</v>
      </c>
      <c r="F2331" s="12">
        <v>0</v>
      </c>
      <c r="G2331" s="13">
        <v>0</v>
      </c>
      <c r="H2331" s="12">
        <v>0.08</v>
      </c>
      <c r="I2331" s="13">
        <v>0</v>
      </c>
      <c r="J2331" s="14">
        <v>0</v>
      </c>
      <c r="K2331" s="16">
        <v>0</v>
      </c>
    </row>
    <row r="2332" spans="1:11" ht="15" customHeight="1" x14ac:dyDescent="0.3">
      <c r="A2332" s="48">
        <v>776</v>
      </c>
      <c r="B2332" s="48" t="s">
        <v>173</v>
      </c>
      <c r="C2332" s="48" t="s">
        <v>112</v>
      </c>
      <c r="D2332" s="11">
        <v>1984</v>
      </c>
      <c r="E2332" s="12">
        <v>0.33</v>
      </c>
      <c r="F2332" s="12">
        <v>0</v>
      </c>
      <c r="G2332" s="13">
        <v>0</v>
      </c>
      <c r="H2332" s="12">
        <v>0.33</v>
      </c>
      <c r="I2332" s="13">
        <v>0</v>
      </c>
      <c r="J2332" s="14">
        <v>0</v>
      </c>
      <c r="K2332" s="16">
        <v>0</v>
      </c>
    </row>
    <row r="2333" spans="1:11" ht="15" customHeight="1" x14ac:dyDescent="0.3">
      <c r="A2333" s="48">
        <v>776</v>
      </c>
      <c r="B2333" s="48" t="s">
        <v>173</v>
      </c>
      <c r="C2333" s="48" t="s">
        <v>112</v>
      </c>
      <c r="D2333" s="11">
        <v>1985</v>
      </c>
      <c r="E2333" s="12">
        <v>0.46</v>
      </c>
      <c r="F2333" s="12">
        <v>0</v>
      </c>
      <c r="G2333" s="13">
        <v>0</v>
      </c>
      <c r="H2333" s="12">
        <v>0.36</v>
      </c>
      <c r="I2333" s="13">
        <v>0</v>
      </c>
      <c r="J2333" s="14">
        <v>0</v>
      </c>
      <c r="K2333" s="16">
        <v>0.1</v>
      </c>
    </row>
    <row r="2334" spans="1:11" ht="14.15" customHeight="1" x14ac:dyDescent="0.3">
      <c r="A2334" s="48">
        <v>776</v>
      </c>
      <c r="B2334" s="48" t="s">
        <v>173</v>
      </c>
      <c r="C2334" s="48" t="s">
        <v>112</v>
      </c>
      <c r="D2334" s="11">
        <v>1986</v>
      </c>
      <c r="E2334" s="12">
        <v>0.52</v>
      </c>
      <c r="F2334" s="12">
        <v>0</v>
      </c>
      <c r="G2334" s="13">
        <v>0</v>
      </c>
      <c r="H2334" s="12">
        <v>0.37</v>
      </c>
      <c r="I2334" s="13">
        <v>0</v>
      </c>
      <c r="J2334" s="14">
        <v>0</v>
      </c>
      <c r="K2334" s="16">
        <v>0.15</v>
      </c>
    </row>
    <row r="2335" spans="1:11" ht="15" customHeight="1" x14ac:dyDescent="0.3">
      <c r="A2335" s="48">
        <v>776</v>
      </c>
      <c r="B2335" s="48" t="s">
        <v>173</v>
      </c>
      <c r="C2335" s="48" t="s">
        <v>112</v>
      </c>
      <c r="D2335" s="11">
        <v>1987</v>
      </c>
      <c r="E2335" s="12">
        <v>0.65</v>
      </c>
      <c r="F2335" s="12">
        <v>0</v>
      </c>
      <c r="G2335" s="13">
        <v>0</v>
      </c>
      <c r="H2335" s="12">
        <v>0.45</v>
      </c>
      <c r="I2335" s="13">
        <v>0</v>
      </c>
      <c r="J2335" s="14">
        <v>0</v>
      </c>
      <c r="K2335" s="16">
        <v>0.2</v>
      </c>
    </row>
    <row r="2336" spans="1:11" ht="14.15" customHeight="1" x14ac:dyDescent="0.3">
      <c r="A2336" s="48">
        <v>776</v>
      </c>
      <c r="B2336" s="48" t="s">
        <v>173</v>
      </c>
      <c r="C2336" s="48" t="s">
        <v>112</v>
      </c>
      <c r="D2336" s="11">
        <v>1988</v>
      </c>
      <c r="E2336" s="12">
        <v>0.21</v>
      </c>
      <c r="F2336" s="12">
        <v>0</v>
      </c>
      <c r="G2336" s="13">
        <v>0</v>
      </c>
      <c r="H2336" s="12">
        <v>0</v>
      </c>
      <c r="I2336" s="13">
        <v>0</v>
      </c>
      <c r="J2336" s="14">
        <v>0</v>
      </c>
      <c r="K2336" s="16">
        <v>0.21</v>
      </c>
    </row>
    <row r="2337" spans="1:11" ht="15" customHeight="1" x14ac:dyDescent="0.3">
      <c r="A2337" s="48">
        <v>776</v>
      </c>
      <c r="B2337" s="48" t="s">
        <v>173</v>
      </c>
      <c r="C2337" s="48" t="s">
        <v>112</v>
      </c>
      <c r="D2337" s="11">
        <v>1989</v>
      </c>
      <c r="E2337" s="12">
        <v>0.21</v>
      </c>
      <c r="F2337" s="12">
        <v>0</v>
      </c>
      <c r="G2337" s="13">
        <v>0</v>
      </c>
      <c r="H2337" s="12">
        <v>0</v>
      </c>
      <c r="I2337" s="13">
        <v>0</v>
      </c>
      <c r="J2337" s="14">
        <v>0</v>
      </c>
      <c r="K2337" s="16">
        <v>0.21</v>
      </c>
    </row>
    <row r="2338" spans="1:11" ht="14.15" customHeight="1" x14ac:dyDescent="0.3">
      <c r="A2338" s="48">
        <v>776</v>
      </c>
      <c r="B2338" s="48" t="s">
        <v>173</v>
      </c>
      <c r="C2338" s="48" t="s">
        <v>112</v>
      </c>
      <c r="D2338" s="11">
        <v>1990</v>
      </c>
      <c r="E2338" s="12">
        <v>0.2</v>
      </c>
      <c r="F2338" s="12">
        <v>0</v>
      </c>
      <c r="G2338" s="13">
        <v>0</v>
      </c>
      <c r="H2338" s="12">
        <v>0</v>
      </c>
      <c r="I2338" s="13">
        <v>0</v>
      </c>
      <c r="J2338" s="14">
        <v>0</v>
      </c>
      <c r="K2338" s="16">
        <v>0.2</v>
      </c>
    </row>
    <row r="2339" spans="1:11" ht="15" customHeight="1" x14ac:dyDescent="0.3">
      <c r="A2339" s="48">
        <v>776</v>
      </c>
      <c r="B2339" s="48" t="s">
        <v>173</v>
      </c>
      <c r="C2339" s="48" t="s">
        <v>112</v>
      </c>
      <c r="D2339" s="11">
        <v>1991</v>
      </c>
      <c r="E2339" s="12">
        <v>0.18</v>
      </c>
      <c r="F2339" s="12">
        <v>0</v>
      </c>
      <c r="G2339" s="13">
        <v>0</v>
      </c>
      <c r="H2339" s="12">
        <v>0</v>
      </c>
      <c r="I2339" s="13">
        <v>0</v>
      </c>
      <c r="J2339" s="14">
        <v>0</v>
      </c>
      <c r="K2339" s="16">
        <v>0.18</v>
      </c>
    </row>
    <row r="2340" spans="1:11" ht="14.15" customHeight="1" x14ac:dyDescent="0.3">
      <c r="A2340" s="48">
        <v>776</v>
      </c>
      <c r="B2340" s="48" t="s">
        <v>173</v>
      </c>
      <c r="C2340" s="48" t="s">
        <v>112</v>
      </c>
      <c r="D2340" s="11">
        <v>1992</v>
      </c>
      <c r="E2340" s="12">
        <v>0.16</v>
      </c>
      <c r="F2340" s="12">
        <v>0</v>
      </c>
      <c r="G2340" s="13">
        <v>0</v>
      </c>
      <c r="H2340" s="12">
        <v>0</v>
      </c>
      <c r="I2340" s="13">
        <v>0</v>
      </c>
      <c r="J2340" s="14">
        <v>0</v>
      </c>
      <c r="K2340" s="16">
        <v>0.16</v>
      </c>
    </row>
    <row r="2341" spans="1:11" ht="15" customHeight="1" x14ac:dyDescent="0.3">
      <c r="A2341" s="48">
        <v>776</v>
      </c>
      <c r="B2341" s="48" t="s">
        <v>173</v>
      </c>
      <c r="C2341" s="48" t="s">
        <v>112</v>
      </c>
      <c r="D2341" s="11">
        <v>1993</v>
      </c>
      <c r="E2341" s="12">
        <v>0.14000000000000001</v>
      </c>
      <c r="F2341" s="12">
        <v>0</v>
      </c>
      <c r="G2341" s="13">
        <v>0</v>
      </c>
      <c r="H2341" s="12">
        <v>0</v>
      </c>
      <c r="I2341" s="13">
        <v>0</v>
      </c>
      <c r="J2341" s="14">
        <v>0</v>
      </c>
      <c r="K2341" s="16">
        <v>0.14000000000000001</v>
      </c>
    </row>
    <row r="2342" spans="1:11" ht="15" customHeight="1" x14ac:dyDescent="0.3">
      <c r="A2342" s="48">
        <v>776</v>
      </c>
      <c r="B2342" s="48" t="s">
        <v>173</v>
      </c>
      <c r="C2342" s="48" t="s">
        <v>112</v>
      </c>
      <c r="D2342" s="11">
        <v>1994</v>
      </c>
      <c r="E2342" s="12">
        <v>0</v>
      </c>
      <c r="F2342" s="12">
        <v>0</v>
      </c>
      <c r="G2342" s="13">
        <v>0</v>
      </c>
      <c r="H2342" s="12">
        <v>0</v>
      </c>
      <c r="I2342" s="13">
        <v>0</v>
      </c>
      <c r="J2342" s="14">
        <v>0</v>
      </c>
      <c r="K2342" s="16">
        <v>0</v>
      </c>
    </row>
    <row r="2343" spans="1:11" ht="14.15" customHeight="1" x14ac:dyDescent="0.3">
      <c r="A2343" s="48">
        <v>776</v>
      </c>
      <c r="B2343" s="48" t="s">
        <v>173</v>
      </c>
      <c r="C2343" s="48" t="s">
        <v>112</v>
      </c>
      <c r="D2343" s="11">
        <v>1995</v>
      </c>
      <c r="E2343" s="12">
        <v>0.13</v>
      </c>
      <c r="F2343" s="12">
        <v>0</v>
      </c>
      <c r="G2343" s="13">
        <v>0</v>
      </c>
      <c r="H2343" s="12">
        <v>0</v>
      </c>
      <c r="I2343" s="13">
        <v>0</v>
      </c>
      <c r="J2343" s="14">
        <v>0</v>
      </c>
      <c r="K2343" s="16">
        <v>0.13</v>
      </c>
    </row>
    <row r="2344" spans="1:11" ht="15" customHeight="1" x14ac:dyDescent="0.3">
      <c r="A2344" s="48">
        <v>776</v>
      </c>
      <c r="B2344" s="48" t="s">
        <v>173</v>
      </c>
      <c r="C2344" s="48" t="s">
        <v>112</v>
      </c>
      <c r="D2344" s="11">
        <v>1996</v>
      </c>
      <c r="E2344" s="12">
        <v>0.17</v>
      </c>
      <c r="F2344" s="12">
        <v>0</v>
      </c>
      <c r="G2344" s="13">
        <v>0</v>
      </c>
      <c r="H2344" s="12">
        <v>0</v>
      </c>
      <c r="I2344" s="13">
        <v>0</v>
      </c>
      <c r="J2344" s="14">
        <v>0</v>
      </c>
      <c r="K2344" s="16">
        <v>0.17</v>
      </c>
    </row>
    <row r="2345" spans="1:11" ht="14.15" customHeight="1" x14ac:dyDescent="0.3">
      <c r="A2345" s="48">
        <v>776</v>
      </c>
      <c r="B2345" s="48" t="s">
        <v>173</v>
      </c>
      <c r="C2345" s="48" t="s">
        <v>112</v>
      </c>
      <c r="D2345" s="11">
        <v>1997</v>
      </c>
      <c r="E2345" s="12">
        <v>0.21</v>
      </c>
      <c r="F2345" s="12">
        <v>0</v>
      </c>
      <c r="G2345" s="13">
        <v>0</v>
      </c>
      <c r="H2345" s="12">
        <v>0</v>
      </c>
      <c r="I2345" s="13">
        <v>0</v>
      </c>
      <c r="J2345" s="14">
        <v>0</v>
      </c>
      <c r="K2345" s="16">
        <v>0.21</v>
      </c>
    </row>
    <row r="2346" spans="1:11" ht="15" customHeight="1" x14ac:dyDescent="0.3">
      <c r="A2346" s="48">
        <v>776</v>
      </c>
      <c r="B2346" s="48" t="s">
        <v>173</v>
      </c>
      <c r="C2346" s="48" t="s">
        <v>112</v>
      </c>
      <c r="D2346" s="11">
        <v>1998</v>
      </c>
      <c r="E2346" s="12">
        <v>1.37</v>
      </c>
      <c r="F2346" s="12">
        <v>0</v>
      </c>
      <c r="G2346" s="13">
        <v>0</v>
      </c>
      <c r="H2346" s="12">
        <v>0</v>
      </c>
      <c r="I2346" s="13">
        <v>0</v>
      </c>
      <c r="J2346" s="14">
        <v>0</v>
      </c>
      <c r="K2346" s="16">
        <v>1.37</v>
      </c>
    </row>
    <row r="2347" spans="1:11" ht="14.15" customHeight="1" x14ac:dyDescent="0.3">
      <c r="A2347" s="48">
        <v>776</v>
      </c>
      <c r="B2347" s="48" t="s">
        <v>173</v>
      </c>
      <c r="C2347" s="48" t="s">
        <v>112</v>
      </c>
      <c r="D2347" s="11">
        <v>1999</v>
      </c>
      <c r="E2347" s="12">
        <v>1.64</v>
      </c>
      <c r="F2347" s="12">
        <v>0</v>
      </c>
      <c r="G2347" s="13">
        <v>0</v>
      </c>
      <c r="H2347" s="12">
        <v>0</v>
      </c>
      <c r="I2347" s="13">
        <v>0</v>
      </c>
      <c r="J2347" s="14">
        <v>0</v>
      </c>
      <c r="K2347" s="16">
        <v>1.64</v>
      </c>
    </row>
    <row r="2348" spans="1:11" ht="15" customHeight="1" x14ac:dyDescent="0.3">
      <c r="A2348" s="48">
        <v>776</v>
      </c>
      <c r="B2348" s="48" t="s">
        <v>173</v>
      </c>
      <c r="C2348" s="48" t="s">
        <v>112</v>
      </c>
      <c r="D2348" s="11">
        <v>2000</v>
      </c>
      <c r="E2348" s="12">
        <v>3.28</v>
      </c>
      <c r="F2348" s="12">
        <v>0</v>
      </c>
      <c r="G2348" s="13">
        <v>0</v>
      </c>
      <c r="H2348" s="12">
        <v>0</v>
      </c>
      <c r="I2348" s="13">
        <v>0</v>
      </c>
      <c r="J2348" s="14">
        <v>0</v>
      </c>
      <c r="K2348" s="16">
        <v>3.28</v>
      </c>
    </row>
    <row r="2349" spans="1:11" ht="15" customHeight="1" x14ac:dyDescent="0.3">
      <c r="A2349" s="48">
        <v>776</v>
      </c>
      <c r="B2349" s="48" t="s">
        <v>173</v>
      </c>
      <c r="C2349" s="48" t="s">
        <v>112</v>
      </c>
      <c r="D2349" s="11">
        <v>2001</v>
      </c>
      <c r="E2349" s="12">
        <v>2.37</v>
      </c>
      <c r="F2349" s="12">
        <v>0</v>
      </c>
      <c r="G2349" s="13">
        <v>0</v>
      </c>
      <c r="H2349" s="12">
        <v>0</v>
      </c>
      <c r="I2349" s="13">
        <v>0</v>
      </c>
      <c r="J2349" s="14">
        <v>0</v>
      </c>
      <c r="K2349" s="16">
        <v>2.37</v>
      </c>
    </row>
    <row r="2350" spans="1:11" ht="14.15" customHeight="1" x14ac:dyDescent="0.3">
      <c r="A2350" s="48">
        <v>776</v>
      </c>
      <c r="B2350" s="48" t="s">
        <v>173</v>
      </c>
      <c r="C2350" s="48" t="s">
        <v>112</v>
      </c>
      <c r="D2350" s="11">
        <v>2002</v>
      </c>
      <c r="E2350" s="12">
        <v>1.37</v>
      </c>
      <c r="F2350" s="12">
        <v>0</v>
      </c>
      <c r="G2350" s="13">
        <v>0</v>
      </c>
      <c r="H2350" s="12">
        <v>0</v>
      </c>
      <c r="I2350" s="13">
        <v>0</v>
      </c>
      <c r="J2350" s="14">
        <v>0</v>
      </c>
      <c r="K2350" s="16">
        <v>1.37</v>
      </c>
    </row>
    <row r="2351" spans="1:11" ht="15" customHeight="1" x14ac:dyDescent="0.3">
      <c r="A2351" s="48">
        <v>776</v>
      </c>
      <c r="B2351" s="48" t="s">
        <v>173</v>
      </c>
      <c r="C2351" s="48" t="s">
        <v>112</v>
      </c>
      <c r="D2351" s="11">
        <v>2003</v>
      </c>
      <c r="E2351" s="12">
        <v>1.48</v>
      </c>
      <c r="F2351" s="12">
        <v>0</v>
      </c>
      <c r="G2351" s="13">
        <v>0</v>
      </c>
      <c r="H2351" s="12">
        <v>0</v>
      </c>
      <c r="I2351" s="13">
        <v>0</v>
      </c>
      <c r="J2351" s="14">
        <v>0.22</v>
      </c>
      <c r="K2351" s="16">
        <v>1.26</v>
      </c>
    </row>
    <row r="2352" spans="1:11" ht="14.15" customHeight="1" x14ac:dyDescent="0.3">
      <c r="A2352" s="48">
        <v>776</v>
      </c>
      <c r="B2352" s="48" t="s">
        <v>173</v>
      </c>
      <c r="C2352" s="48" t="s">
        <v>112</v>
      </c>
      <c r="D2352" s="11">
        <v>2004</v>
      </c>
      <c r="E2352" s="12">
        <v>3.78</v>
      </c>
      <c r="F2352" s="12">
        <v>0</v>
      </c>
      <c r="G2352" s="13">
        <v>0</v>
      </c>
      <c r="H2352" s="12">
        <v>7.0000000000000007E-2</v>
      </c>
      <c r="I2352" s="13">
        <v>0</v>
      </c>
      <c r="J2352" s="14">
        <v>0.59</v>
      </c>
      <c r="K2352" s="16">
        <v>3.12</v>
      </c>
    </row>
    <row r="2353" spans="1:11" ht="15" customHeight="1" x14ac:dyDescent="0.3">
      <c r="A2353" s="48">
        <v>776</v>
      </c>
      <c r="B2353" s="48" t="s">
        <v>173</v>
      </c>
      <c r="C2353" s="48" t="s">
        <v>112</v>
      </c>
      <c r="D2353" s="11">
        <v>2005</v>
      </c>
      <c r="E2353" s="12">
        <v>5.38</v>
      </c>
      <c r="F2353" s="12">
        <v>0</v>
      </c>
      <c r="G2353" s="13">
        <v>0</v>
      </c>
      <c r="H2353" s="12">
        <v>0.13</v>
      </c>
      <c r="I2353" s="13">
        <v>0</v>
      </c>
      <c r="J2353" s="14">
        <v>0.63</v>
      </c>
      <c r="K2353" s="16">
        <v>4.62</v>
      </c>
    </row>
    <row r="2354" spans="1:11" ht="14.15" customHeight="1" x14ac:dyDescent="0.3">
      <c r="A2354" s="48">
        <v>776</v>
      </c>
      <c r="B2354" s="48" t="s">
        <v>173</v>
      </c>
      <c r="C2354" s="48" t="s">
        <v>112</v>
      </c>
      <c r="D2354" s="11">
        <v>2006</v>
      </c>
      <c r="E2354" s="12">
        <v>5.7</v>
      </c>
      <c r="F2354" s="12">
        <v>0</v>
      </c>
      <c r="G2354" s="13">
        <v>0</v>
      </c>
      <c r="H2354" s="12">
        <v>0.46</v>
      </c>
      <c r="I2354" s="13">
        <v>0</v>
      </c>
      <c r="J2354" s="14">
        <v>0.67</v>
      </c>
      <c r="K2354" s="16">
        <v>4.57</v>
      </c>
    </row>
    <row r="2355" spans="1:11" ht="15" customHeight="1" x14ac:dyDescent="0.3">
      <c r="A2355" s="48">
        <v>776</v>
      </c>
      <c r="B2355" s="48" t="s">
        <v>173</v>
      </c>
      <c r="C2355" s="48" t="s">
        <v>112</v>
      </c>
      <c r="D2355" s="11">
        <v>2007</v>
      </c>
      <c r="E2355" s="12">
        <v>6.82</v>
      </c>
      <c r="F2355" s="12">
        <v>0</v>
      </c>
      <c r="G2355" s="13">
        <v>0</v>
      </c>
      <c r="H2355" s="12">
        <v>0.21</v>
      </c>
      <c r="I2355" s="13">
        <v>0</v>
      </c>
      <c r="J2355" s="14">
        <v>0.69</v>
      </c>
      <c r="K2355" s="16">
        <v>5.92</v>
      </c>
    </row>
    <row r="2356" spans="1:11" ht="14.15" customHeight="1" x14ac:dyDescent="0.3">
      <c r="A2356" s="48">
        <v>776</v>
      </c>
      <c r="B2356" s="48" t="s">
        <v>173</v>
      </c>
      <c r="C2356" s="48" t="s">
        <v>112</v>
      </c>
      <c r="D2356" s="11">
        <v>2008</v>
      </c>
      <c r="E2356" s="12">
        <v>17.54</v>
      </c>
      <c r="F2356" s="12">
        <v>0</v>
      </c>
      <c r="G2356" s="13">
        <v>0</v>
      </c>
      <c r="H2356" s="12">
        <v>2.4</v>
      </c>
      <c r="I2356" s="13">
        <v>0</v>
      </c>
      <c r="J2356" s="14">
        <v>3.66</v>
      </c>
      <c r="K2356" s="16">
        <v>11.48</v>
      </c>
    </row>
    <row r="2357" spans="1:11" ht="15" customHeight="1" x14ac:dyDescent="0.3">
      <c r="A2357" s="48">
        <v>776</v>
      </c>
      <c r="B2357" s="48" t="s">
        <v>173</v>
      </c>
      <c r="C2357" s="48" t="s">
        <v>112</v>
      </c>
      <c r="D2357" s="11">
        <v>2009</v>
      </c>
      <c r="E2357" s="12">
        <v>35.28</v>
      </c>
      <c r="F2357" s="12">
        <v>0</v>
      </c>
      <c r="G2357" s="13">
        <v>0</v>
      </c>
      <c r="H2357" s="12">
        <v>2.5</v>
      </c>
      <c r="I2357" s="13">
        <v>0</v>
      </c>
      <c r="J2357" s="14">
        <v>6.02</v>
      </c>
      <c r="K2357" s="16">
        <v>26.76</v>
      </c>
    </row>
    <row r="2358" spans="1:11" ht="15" customHeight="1" x14ac:dyDescent="0.3">
      <c r="A2358" s="48">
        <v>776</v>
      </c>
      <c r="B2358" s="48" t="s">
        <v>173</v>
      </c>
      <c r="C2358" s="48" t="s">
        <v>112</v>
      </c>
      <c r="D2358" s="11">
        <v>2010</v>
      </c>
      <c r="E2358" s="12">
        <v>24.29</v>
      </c>
      <c r="F2358" s="12">
        <v>0</v>
      </c>
      <c r="G2358" s="13">
        <v>0</v>
      </c>
      <c r="H2358" s="12">
        <v>2.2599999999999998</v>
      </c>
      <c r="I2358" s="13">
        <v>0</v>
      </c>
      <c r="J2358" s="14">
        <v>0.59</v>
      </c>
      <c r="K2358" s="16">
        <v>21.44</v>
      </c>
    </row>
    <row r="2359" spans="1:11" ht="14.15" customHeight="1" x14ac:dyDescent="0.3">
      <c r="A2359" s="48">
        <v>776</v>
      </c>
      <c r="B2359" s="48" t="s">
        <v>173</v>
      </c>
      <c r="C2359" s="48" t="s">
        <v>112</v>
      </c>
      <c r="D2359" s="11">
        <v>2011</v>
      </c>
      <c r="E2359" s="12">
        <v>35.75</v>
      </c>
      <c r="F2359" s="12">
        <v>0</v>
      </c>
      <c r="G2359" s="13">
        <v>0</v>
      </c>
      <c r="H2359" s="12">
        <v>1.71</v>
      </c>
      <c r="I2359" s="13">
        <v>0</v>
      </c>
      <c r="J2359" s="14">
        <v>0.34</v>
      </c>
      <c r="K2359" s="16">
        <v>33.700000000000003</v>
      </c>
    </row>
    <row r="2360" spans="1:11" ht="15" customHeight="1" x14ac:dyDescent="0.3">
      <c r="A2360" s="48">
        <v>776</v>
      </c>
      <c r="B2360" s="48" t="s">
        <v>173</v>
      </c>
      <c r="C2360" s="48" t="s">
        <v>112</v>
      </c>
      <c r="D2360" s="11">
        <v>2012</v>
      </c>
      <c r="E2360" s="12">
        <v>19.66</v>
      </c>
      <c r="F2360" s="12">
        <v>0</v>
      </c>
      <c r="G2360" s="13">
        <v>0</v>
      </c>
      <c r="H2360" s="12">
        <v>0</v>
      </c>
      <c r="I2360" s="13">
        <v>0</v>
      </c>
      <c r="J2360" s="14">
        <v>0.35</v>
      </c>
      <c r="K2360" s="16">
        <v>19.309999999999999</v>
      </c>
    </row>
    <row r="2361" spans="1:11" ht="14.15" customHeight="1" x14ac:dyDescent="0.3">
      <c r="A2361" s="48">
        <v>776</v>
      </c>
      <c r="B2361" s="48" t="s">
        <v>173</v>
      </c>
      <c r="C2361" s="48" t="s">
        <v>112</v>
      </c>
      <c r="D2361" s="11">
        <v>2013</v>
      </c>
      <c r="E2361" s="12">
        <v>21.12</v>
      </c>
      <c r="F2361" s="12">
        <v>0</v>
      </c>
      <c r="G2361" s="13">
        <v>0</v>
      </c>
      <c r="H2361" s="12">
        <v>0</v>
      </c>
      <c r="I2361" s="13">
        <v>0</v>
      </c>
      <c r="J2361" s="14">
        <v>0.34</v>
      </c>
      <c r="K2361" s="16">
        <v>20.78</v>
      </c>
    </row>
    <row r="2362" spans="1:11" ht="15" customHeight="1" x14ac:dyDescent="0.3">
      <c r="A2362" s="48">
        <v>776</v>
      </c>
      <c r="B2362" s="48" t="s">
        <v>173</v>
      </c>
      <c r="C2362" s="48" t="s">
        <v>112</v>
      </c>
      <c r="D2362" s="11">
        <v>2014</v>
      </c>
      <c r="E2362" s="12">
        <v>27.89</v>
      </c>
      <c r="F2362" s="12">
        <v>0</v>
      </c>
      <c r="G2362" s="13">
        <v>0</v>
      </c>
      <c r="H2362" s="12">
        <v>2.69</v>
      </c>
      <c r="I2362" s="13">
        <v>0</v>
      </c>
      <c r="J2362" s="14">
        <v>0.31</v>
      </c>
      <c r="K2362" s="16">
        <v>24.89</v>
      </c>
    </row>
    <row r="2363" spans="1:11" ht="14.15" customHeight="1" x14ac:dyDescent="0.3">
      <c r="A2363" s="48">
        <v>776</v>
      </c>
      <c r="B2363" s="48" t="s">
        <v>173</v>
      </c>
      <c r="C2363" s="48" t="s">
        <v>112</v>
      </c>
      <c r="D2363" s="11">
        <v>2015</v>
      </c>
      <c r="E2363" s="12">
        <v>22.29</v>
      </c>
      <c r="F2363" s="12">
        <v>0</v>
      </c>
      <c r="G2363" s="13">
        <v>0</v>
      </c>
      <c r="H2363" s="12">
        <v>3.3</v>
      </c>
      <c r="I2363" s="13">
        <v>0</v>
      </c>
      <c r="J2363" s="14">
        <v>0.56000000000000005</v>
      </c>
      <c r="K2363" s="16">
        <v>18.43</v>
      </c>
    </row>
    <row r="2364" spans="1:11" ht="15" customHeight="1" x14ac:dyDescent="0.3">
      <c r="A2364" s="48">
        <v>776</v>
      </c>
      <c r="B2364" s="48" t="s">
        <v>173</v>
      </c>
      <c r="C2364" s="48" t="s">
        <v>112</v>
      </c>
      <c r="D2364" s="11">
        <v>2016</v>
      </c>
      <c r="E2364" s="12">
        <v>39.54</v>
      </c>
      <c r="F2364" s="12">
        <v>0</v>
      </c>
      <c r="G2364" s="13">
        <v>0</v>
      </c>
      <c r="H2364" s="12">
        <v>3.62</v>
      </c>
      <c r="I2364" s="13">
        <v>0</v>
      </c>
      <c r="J2364" s="14">
        <v>10.7</v>
      </c>
      <c r="K2364" s="16">
        <v>25.22</v>
      </c>
    </row>
    <row r="2365" spans="1:11" ht="13.5" customHeight="1" x14ac:dyDescent="0.3">
      <c r="A2365" s="48">
        <v>776</v>
      </c>
      <c r="B2365" s="48" t="s">
        <v>173</v>
      </c>
      <c r="C2365" s="48" t="s">
        <v>112</v>
      </c>
      <c r="D2365" s="11">
        <v>2017</v>
      </c>
      <c r="E2365" s="12">
        <v>38.869999999999997</v>
      </c>
      <c r="F2365" s="12">
        <v>0</v>
      </c>
      <c r="G2365" s="13">
        <v>0</v>
      </c>
      <c r="H2365" s="12">
        <v>3.36</v>
      </c>
      <c r="I2365" s="13">
        <v>0</v>
      </c>
      <c r="J2365" s="14">
        <v>0.74</v>
      </c>
      <c r="K2365" s="16">
        <v>34.770000000000003</v>
      </c>
    </row>
    <row r="2366" spans="1:11" ht="13.5" customHeight="1" x14ac:dyDescent="0.3">
      <c r="A2366" s="48">
        <v>776</v>
      </c>
      <c r="B2366" s="48" t="s">
        <v>173</v>
      </c>
      <c r="C2366" s="48" t="s">
        <v>112</v>
      </c>
      <c r="D2366" s="11">
        <v>2018</v>
      </c>
      <c r="E2366" s="12">
        <v>93.08</v>
      </c>
      <c r="F2366" s="12">
        <v>0</v>
      </c>
      <c r="G2366" s="13">
        <v>0</v>
      </c>
      <c r="H2366" s="12">
        <v>6.82</v>
      </c>
      <c r="I2366" s="13">
        <v>0</v>
      </c>
      <c r="J2366" s="14">
        <v>27.71</v>
      </c>
      <c r="K2366" s="16">
        <v>58.55</v>
      </c>
    </row>
    <row r="2367" spans="1:11" ht="14.15" customHeight="1" x14ac:dyDescent="0.3">
      <c r="A2367" s="48">
        <v>776</v>
      </c>
      <c r="B2367" s="48" t="s">
        <v>173</v>
      </c>
      <c r="C2367" s="48" t="s">
        <v>112</v>
      </c>
      <c r="D2367" s="11">
        <v>2019</v>
      </c>
      <c r="E2367" s="12">
        <v>173.21</v>
      </c>
      <c r="F2367" s="12">
        <v>0</v>
      </c>
      <c r="G2367" s="21">
        <v>-18.27</v>
      </c>
      <c r="H2367" s="12">
        <v>25.38</v>
      </c>
      <c r="I2367" s="21">
        <v>-0.06</v>
      </c>
      <c r="J2367" s="14">
        <v>8.92</v>
      </c>
      <c r="K2367" s="16">
        <v>120.7</v>
      </c>
    </row>
    <row r="2368" spans="1:11" ht="15" customHeight="1" x14ac:dyDescent="0.3">
      <c r="A2368" s="48">
        <v>776</v>
      </c>
      <c r="B2368" s="48" t="s">
        <v>173</v>
      </c>
      <c r="C2368" s="48" t="s">
        <v>112</v>
      </c>
      <c r="D2368" s="11">
        <v>2020</v>
      </c>
      <c r="E2368" s="12">
        <v>192.4</v>
      </c>
      <c r="F2368" s="12">
        <v>0</v>
      </c>
      <c r="G2368" s="21">
        <v>-56.23</v>
      </c>
      <c r="H2368" s="12">
        <v>16.02</v>
      </c>
      <c r="I2368" s="13">
        <v>0.11</v>
      </c>
      <c r="J2368" s="14">
        <v>4.08</v>
      </c>
      <c r="K2368" s="16">
        <v>115.96</v>
      </c>
    </row>
    <row r="2369" spans="1:11" ht="15" customHeight="1" x14ac:dyDescent="0.3">
      <c r="A2369" s="48">
        <v>776</v>
      </c>
      <c r="B2369" s="48" t="s">
        <v>173</v>
      </c>
      <c r="C2369" s="48" t="s">
        <v>112</v>
      </c>
      <c r="D2369" s="11">
        <v>2021</v>
      </c>
      <c r="E2369" s="12">
        <v>539.38</v>
      </c>
      <c r="F2369" s="12">
        <v>0</v>
      </c>
      <c r="G2369" s="21">
        <v>-107.23</v>
      </c>
      <c r="H2369" s="12">
        <v>250.71</v>
      </c>
      <c r="I2369" s="21">
        <v>-1.1599999999999999</v>
      </c>
      <c r="J2369" s="14">
        <v>4.72</v>
      </c>
      <c r="K2369" s="16">
        <v>177.88</v>
      </c>
    </row>
    <row r="2370" spans="1:11" ht="14.15" customHeight="1" x14ac:dyDescent="0.3">
      <c r="A2370" s="48">
        <v>776</v>
      </c>
      <c r="B2370" s="48" t="s">
        <v>173</v>
      </c>
      <c r="C2370" s="48" t="s">
        <v>112</v>
      </c>
      <c r="D2370" s="11">
        <v>2022</v>
      </c>
      <c r="E2370" s="17">
        <v>1376.9</v>
      </c>
      <c r="F2370" s="12">
        <v>0</v>
      </c>
      <c r="G2370" s="21">
        <v>-85.25</v>
      </c>
      <c r="H2370" s="12">
        <v>708.9</v>
      </c>
      <c r="I2370" s="13">
        <v>0.02</v>
      </c>
      <c r="J2370" s="14">
        <v>3.57</v>
      </c>
      <c r="K2370" s="16">
        <v>579.16</v>
      </c>
    </row>
    <row r="2371" spans="1:11" ht="15" customHeight="1" x14ac:dyDescent="0.3">
      <c r="A2371" s="48">
        <v>776</v>
      </c>
      <c r="B2371" s="48" t="s">
        <v>173</v>
      </c>
      <c r="C2371" s="48" t="s">
        <v>112</v>
      </c>
      <c r="D2371" s="11">
        <v>2023</v>
      </c>
      <c r="E2371" s="17">
        <v>3072.21</v>
      </c>
      <c r="F2371" s="12">
        <v>3.92</v>
      </c>
      <c r="G2371" s="21">
        <v>-136.82</v>
      </c>
      <c r="H2371" s="17">
        <v>1079.55</v>
      </c>
      <c r="I2371" s="13">
        <v>0.04</v>
      </c>
      <c r="J2371" s="14">
        <v>3.84</v>
      </c>
      <c r="K2371" s="18">
        <v>1855.88</v>
      </c>
    </row>
    <row r="2372" spans="1:11" ht="14.15" customHeight="1" x14ac:dyDescent="0.3">
      <c r="A2372" s="48">
        <v>776</v>
      </c>
      <c r="B2372" s="48" t="s">
        <v>173</v>
      </c>
      <c r="C2372" s="48" t="s">
        <v>112</v>
      </c>
      <c r="D2372" s="11">
        <v>2024</v>
      </c>
      <c r="E2372" s="17">
        <v>10948.55</v>
      </c>
      <c r="F2372" s="12">
        <v>0</v>
      </c>
      <c r="G2372" s="21">
        <v>-794.67</v>
      </c>
      <c r="H2372" s="17">
        <v>6637.13</v>
      </c>
      <c r="I2372" s="21">
        <v>-5.04</v>
      </c>
      <c r="J2372" s="14">
        <v>4.76</v>
      </c>
      <c r="K2372" s="18">
        <v>3517.03</v>
      </c>
    </row>
    <row r="2373" spans="1:11" ht="14.15" customHeight="1" x14ac:dyDescent="0.3">
      <c r="A2373" s="48">
        <v>776</v>
      </c>
      <c r="B2373" s="48" t="s">
        <v>173</v>
      </c>
      <c r="C2373" s="48" t="s">
        <v>112</v>
      </c>
      <c r="D2373" s="11">
        <v>2025</v>
      </c>
      <c r="E2373" s="17">
        <v>1125987.31</v>
      </c>
      <c r="F2373" s="12">
        <v>367.46</v>
      </c>
      <c r="G2373" s="20">
        <v>-1212.0899999999999</v>
      </c>
      <c r="H2373" s="17">
        <v>1084211.67</v>
      </c>
      <c r="I2373" s="49">
        <v>28771.17</v>
      </c>
      <c r="J2373" s="14">
        <v>5.46</v>
      </c>
      <c r="K2373" s="18">
        <v>12154.38</v>
      </c>
    </row>
    <row r="2374" spans="1:11" ht="15" customHeight="1" x14ac:dyDescent="0.3">
      <c r="A2374" s="48">
        <v>778</v>
      </c>
      <c r="B2374" s="48" t="s">
        <v>174</v>
      </c>
      <c r="C2374" s="48" t="s">
        <v>112</v>
      </c>
      <c r="D2374" s="11">
        <v>1983</v>
      </c>
      <c r="E2374" s="12">
        <v>0.37</v>
      </c>
      <c r="F2374" s="12">
        <v>0</v>
      </c>
      <c r="G2374" s="13">
        <v>0</v>
      </c>
      <c r="H2374" s="12">
        <v>0.37</v>
      </c>
      <c r="I2374" s="13">
        <v>0</v>
      </c>
      <c r="J2374" s="14">
        <v>0</v>
      </c>
      <c r="K2374" s="16">
        <v>0</v>
      </c>
    </row>
    <row r="2375" spans="1:11" ht="15" customHeight="1" x14ac:dyDescent="0.3">
      <c r="A2375" s="48">
        <v>778</v>
      </c>
      <c r="B2375" s="48" t="s">
        <v>174</v>
      </c>
      <c r="C2375" s="48" t="s">
        <v>112</v>
      </c>
      <c r="D2375" s="11">
        <v>1984</v>
      </c>
      <c r="E2375" s="12">
        <v>1.57</v>
      </c>
      <c r="F2375" s="12">
        <v>0</v>
      </c>
      <c r="G2375" s="13">
        <v>0</v>
      </c>
      <c r="H2375" s="12">
        <v>1.56</v>
      </c>
      <c r="I2375" s="13">
        <v>0</v>
      </c>
      <c r="J2375" s="14">
        <v>0</v>
      </c>
      <c r="K2375" s="16">
        <v>0.01</v>
      </c>
    </row>
    <row r="2376" spans="1:11" ht="15" customHeight="1" x14ac:dyDescent="0.3">
      <c r="A2376" s="48">
        <v>778</v>
      </c>
      <c r="B2376" s="48" t="s">
        <v>174</v>
      </c>
      <c r="C2376" s="48" t="s">
        <v>112</v>
      </c>
      <c r="D2376" s="11">
        <v>1985</v>
      </c>
      <c r="E2376" s="12">
        <v>2.1800000000000002</v>
      </c>
      <c r="F2376" s="12">
        <v>0</v>
      </c>
      <c r="G2376" s="13">
        <v>0</v>
      </c>
      <c r="H2376" s="12">
        <v>1.69</v>
      </c>
      <c r="I2376" s="13">
        <v>0</v>
      </c>
      <c r="J2376" s="14">
        <v>0</v>
      </c>
      <c r="K2376" s="16">
        <v>0.49</v>
      </c>
    </row>
    <row r="2377" spans="1:11" ht="14.15" customHeight="1" x14ac:dyDescent="0.3">
      <c r="A2377" s="48">
        <v>778</v>
      </c>
      <c r="B2377" s="48" t="s">
        <v>174</v>
      </c>
      <c r="C2377" s="48" t="s">
        <v>112</v>
      </c>
      <c r="D2377" s="11">
        <v>1986</v>
      </c>
      <c r="E2377" s="12">
        <v>2.4300000000000002</v>
      </c>
      <c r="F2377" s="12">
        <v>0</v>
      </c>
      <c r="G2377" s="13">
        <v>0</v>
      </c>
      <c r="H2377" s="12">
        <v>1.74</v>
      </c>
      <c r="I2377" s="13">
        <v>0</v>
      </c>
      <c r="J2377" s="14">
        <v>0</v>
      </c>
      <c r="K2377" s="16">
        <v>0.69</v>
      </c>
    </row>
    <row r="2378" spans="1:11" ht="15" customHeight="1" x14ac:dyDescent="0.3">
      <c r="A2378" s="48">
        <v>778</v>
      </c>
      <c r="B2378" s="48" t="s">
        <v>174</v>
      </c>
      <c r="C2378" s="48" t="s">
        <v>112</v>
      </c>
      <c r="D2378" s="11">
        <v>1987</v>
      </c>
      <c r="E2378" s="12">
        <v>3.07</v>
      </c>
      <c r="F2378" s="12">
        <v>0</v>
      </c>
      <c r="G2378" s="13">
        <v>0</v>
      </c>
      <c r="H2378" s="12">
        <v>2.12</v>
      </c>
      <c r="I2378" s="13">
        <v>0</v>
      </c>
      <c r="J2378" s="14">
        <v>0</v>
      </c>
      <c r="K2378" s="16">
        <v>0.95</v>
      </c>
    </row>
    <row r="2379" spans="1:11" ht="14.15" customHeight="1" x14ac:dyDescent="0.3">
      <c r="A2379" s="48">
        <v>778</v>
      </c>
      <c r="B2379" s="48" t="s">
        <v>174</v>
      </c>
      <c r="C2379" s="48" t="s">
        <v>112</v>
      </c>
      <c r="D2379" s="11">
        <v>1988</v>
      </c>
      <c r="E2379" s="12">
        <v>1.01</v>
      </c>
      <c r="F2379" s="12">
        <v>0</v>
      </c>
      <c r="G2379" s="13">
        <v>0</v>
      </c>
      <c r="H2379" s="12">
        <v>0</v>
      </c>
      <c r="I2379" s="13">
        <v>0</v>
      </c>
      <c r="J2379" s="14">
        <v>0</v>
      </c>
      <c r="K2379" s="16">
        <v>1.01</v>
      </c>
    </row>
    <row r="2380" spans="1:11" ht="15" customHeight="1" x14ac:dyDescent="0.3">
      <c r="A2380" s="48">
        <v>778</v>
      </c>
      <c r="B2380" s="48" t="s">
        <v>174</v>
      </c>
      <c r="C2380" s="48" t="s">
        <v>112</v>
      </c>
      <c r="D2380" s="11">
        <v>1989</v>
      </c>
      <c r="E2380" s="12">
        <v>0.99</v>
      </c>
      <c r="F2380" s="12">
        <v>0</v>
      </c>
      <c r="G2380" s="13">
        <v>0</v>
      </c>
      <c r="H2380" s="12">
        <v>0</v>
      </c>
      <c r="I2380" s="13">
        <v>0</v>
      </c>
      <c r="J2380" s="14">
        <v>0</v>
      </c>
      <c r="K2380" s="16">
        <v>0.99</v>
      </c>
    </row>
    <row r="2381" spans="1:11" ht="14.15" customHeight="1" x14ac:dyDescent="0.3">
      <c r="A2381" s="48">
        <v>778</v>
      </c>
      <c r="B2381" s="48" t="s">
        <v>174</v>
      </c>
      <c r="C2381" s="48" t="s">
        <v>112</v>
      </c>
      <c r="D2381" s="11">
        <v>1990</v>
      </c>
      <c r="E2381" s="12">
        <v>0.96</v>
      </c>
      <c r="F2381" s="12">
        <v>0</v>
      </c>
      <c r="G2381" s="13">
        <v>0</v>
      </c>
      <c r="H2381" s="12">
        <v>0</v>
      </c>
      <c r="I2381" s="13">
        <v>0</v>
      </c>
      <c r="J2381" s="14">
        <v>0</v>
      </c>
      <c r="K2381" s="16">
        <v>0.96</v>
      </c>
    </row>
    <row r="2382" spans="1:11" ht="15" customHeight="1" x14ac:dyDescent="0.3">
      <c r="A2382" s="48">
        <v>778</v>
      </c>
      <c r="B2382" s="48" t="s">
        <v>174</v>
      </c>
      <c r="C2382" s="48" t="s">
        <v>112</v>
      </c>
      <c r="D2382" s="11">
        <v>1991</v>
      </c>
      <c r="E2382" s="12">
        <v>0.82</v>
      </c>
      <c r="F2382" s="12">
        <v>0</v>
      </c>
      <c r="G2382" s="13">
        <v>0</v>
      </c>
      <c r="H2382" s="12">
        <v>0</v>
      </c>
      <c r="I2382" s="13">
        <v>0</v>
      </c>
      <c r="J2382" s="14">
        <v>0</v>
      </c>
      <c r="K2382" s="16">
        <v>0.82</v>
      </c>
    </row>
    <row r="2383" spans="1:11" ht="14.15" customHeight="1" x14ac:dyDescent="0.3">
      <c r="A2383" s="48">
        <v>778</v>
      </c>
      <c r="B2383" s="48" t="s">
        <v>174</v>
      </c>
      <c r="C2383" s="48" t="s">
        <v>112</v>
      </c>
      <c r="D2383" s="11">
        <v>1992</v>
      </c>
      <c r="E2383" s="12">
        <v>0.74</v>
      </c>
      <c r="F2383" s="12">
        <v>0</v>
      </c>
      <c r="G2383" s="13">
        <v>0</v>
      </c>
      <c r="H2383" s="12">
        <v>0</v>
      </c>
      <c r="I2383" s="13">
        <v>0</v>
      </c>
      <c r="J2383" s="14">
        <v>0</v>
      </c>
      <c r="K2383" s="16">
        <v>0.74</v>
      </c>
    </row>
    <row r="2384" spans="1:11" ht="15" customHeight="1" x14ac:dyDescent="0.3">
      <c r="A2384" s="48">
        <v>778</v>
      </c>
      <c r="B2384" s="48" t="s">
        <v>174</v>
      </c>
      <c r="C2384" s="48" t="s">
        <v>112</v>
      </c>
      <c r="D2384" s="11">
        <v>1993</v>
      </c>
      <c r="E2384" s="12">
        <v>0.64</v>
      </c>
      <c r="F2384" s="12">
        <v>0</v>
      </c>
      <c r="G2384" s="13">
        <v>0</v>
      </c>
      <c r="H2384" s="12">
        <v>0</v>
      </c>
      <c r="I2384" s="13">
        <v>0</v>
      </c>
      <c r="J2384" s="14">
        <v>0</v>
      </c>
      <c r="K2384" s="16">
        <v>0.64</v>
      </c>
    </row>
    <row r="2385" spans="1:11" ht="15" customHeight="1" x14ac:dyDescent="0.3">
      <c r="A2385" s="48">
        <v>778</v>
      </c>
      <c r="B2385" s="48" t="s">
        <v>174</v>
      </c>
      <c r="C2385" s="48" t="s">
        <v>112</v>
      </c>
      <c r="D2385" s="11">
        <v>1994</v>
      </c>
      <c r="E2385" s="12">
        <v>0</v>
      </c>
      <c r="F2385" s="12">
        <v>0</v>
      </c>
      <c r="G2385" s="13">
        <v>0</v>
      </c>
      <c r="H2385" s="12">
        <v>0</v>
      </c>
      <c r="I2385" s="13">
        <v>0</v>
      </c>
      <c r="J2385" s="14">
        <v>0</v>
      </c>
      <c r="K2385" s="16">
        <v>0</v>
      </c>
    </row>
    <row r="2386" spans="1:11" ht="14.15" customHeight="1" x14ac:dyDescent="0.3">
      <c r="A2386" s="48">
        <v>778</v>
      </c>
      <c r="B2386" s="48" t="s">
        <v>174</v>
      </c>
      <c r="C2386" s="48" t="s">
        <v>112</v>
      </c>
      <c r="D2386" s="11">
        <v>1995</v>
      </c>
      <c r="E2386" s="12">
        <v>0.64</v>
      </c>
      <c r="F2386" s="12">
        <v>0</v>
      </c>
      <c r="G2386" s="13">
        <v>0</v>
      </c>
      <c r="H2386" s="12">
        <v>0</v>
      </c>
      <c r="I2386" s="13">
        <v>0</v>
      </c>
      <c r="J2386" s="14">
        <v>0</v>
      </c>
      <c r="K2386" s="16">
        <v>0.64</v>
      </c>
    </row>
    <row r="2387" spans="1:11" ht="15" customHeight="1" x14ac:dyDescent="0.3">
      <c r="A2387" s="48">
        <v>778</v>
      </c>
      <c r="B2387" s="48" t="s">
        <v>174</v>
      </c>
      <c r="C2387" s="48" t="s">
        <v>112</v>
      </c>
      <c r="D2387" s="11">
        <v>1996</v>
      </c>
      <c r="E2387" s="12">
        <v>0.94</v>
      </c>
      <c r="F2387" s="12">
        <v>0</v>
      </c>
      <c r="G2387" s="13">
        <v>0</v>
      </c>
      <c r="H2387" s="12">
        <v>0</v>
      </c>
      <c r="I2387" s="13">
        <v>0</v>
      </c>
      <c r="J2387" s="14">
        <v>0</v>
      </c>
      <c r="K2387" s="16">
        <v>0.94</v>
      </c>
    </row>
    <row r="2388" spans="1:11" ht="14.15" customHeight="1" x14ac:dyDescent="0.3">
      <c r="A2388" s="48">
        <v>778</v>
      </c>
      <c r="B2388" s="48" t="s">
        <v>174</v>
      </c>
      <c r="C2388" s="48" t="s">
        <v>112</v>
      </c>
      <c r="D2388" s="11">
        <v>1997</v>
      </c>
      <c r="E2388" s="12">
        <v>1.29</v>
      </c>
      <c r="F2388" s="12">
        <v>0</v>
      </c>
      <c r="G2388" s="13">
        <v>0</v>
      </c>
      <c r="H2388" s="12">
        <v>0</v>
      </c>
      <c r="I2388" s="13">
        <v>0</v>
      </c>
      <c r="J2388" s="14">
        <v>0</v>
      </c>
      <c r="K2388" s="16">
        <v>1.29</v>
      </c>
    </row>
    <row r="2389" spans="1:11" ht="15" customHeight="1" x14ac:dyDescent="0.3">
      <c r="A2389" s="48">
        <v>778</v>
      </c>
      <c r="B2389" s="48" t="s">
        <v>174</v>
      </c>
      <c r="C2389" s="48" t="s">
        <v>112</v>
      </c>
      <c r="D2389" s="11">
        <v>1998</v>
      </c>
      <c r="E2389" s="12">
        <v>6.09</v>
      </c>
      <c r="F2389" s="12">
        <v>0</v>
      </c>
      <c r="G2389" s="13">
        <v>0</v>
      </c>
      <c r="H2389" s="12">
        <v>0</v>
      </c>
      <c r="I2389" s="13">
        <v>0</v>
      </c>
      <c r="J2389" s="14">
        <v>0</v>
      </c>
      <c r="K2389" s="16">
        <v>6.09</v>
      </c>
    </row>
    <row r="2390" spans="1:11" ht="14.15" customHeight="1" x14ac:dyDescent="0.3">
      <c r="A2390" s="48">
        <v>778</v>
      </c>
      <c r="B2390" s="48" t="s">
        <v>174</v>
      </c>
      <c r="C2390" s="48" t="s">
        <v>112</v>
      </c>
      <c r="D2390" s="11">
        <v>1999</v>
      </c>
      <c r="E2390" s="12">
        <v>7.96</v>
      </c>
      <c r="F2390" s="12">
        <v>0</v>
      </c>
      <c r="G2390" s="13">
        <v>0</v>
      </c>
      <c r="H2390" s="12">
        <v>0</v>
      </c>
      <c r="I2390" s="13">
        <v>0</v>
      </c>
      <c r="J2390" s="14">
        <v>0</v>
      </c>
      <c r="K2390" s="16">
        <v>7.96</v>
      </c>
    </row>
    <row r="2391" spans="1:11" ht="15" customHeight="1" x14ac:dyDescent="0.3">
      <c r="A2391" s="48">
        <v>778</v>
      </c>
      <c r="B2391" s="48" t="s">
        <v>174</v>
      </c>
      <c r="C2391" s="48" t="s">
        <v>112</v>
      </c>
      <c r="D2391" s="11">
        <v>2000</v>
      </c>
      <c r="E2391" s="12">
        <v>13.37</v>
      </c>
      <c r="F2391" s="12">
        <v>0</v>
      </c>
      <c r="G2391" s="13">
        <v>0</v>
      </c>
      <c r="H2391" s="12">
        <v>0</v>
      </c>
      <c r="I2391" s="13">
        <v>0</v>
      </c>
      <c r="J2391" s="14">
        <v>0</v>
      </c>
      <c r="K2391" s="16">
        <v>13.37</v>
      </c>
    </row>
    <row r="2392" spans="1:11" ht="15" customHeight="1" x14ac:dyDescent="0.3">
      <c r="A2392" s="48">
        <v>778</v>
      </c>
      <c r="B2392" s="48" t="s">
        <v>174</v>
      </c>
      <c r="C2392" s="48" t="s">
        <v>112</v>
      </c>
      <c r="D2392" s="11">
        <v>2001</v>
      </c>
      <c r="E2392" s="12">
        <v>9.6</v>
      </c>
      <c r="F2392" s="12">
        <v>0</v>
      </c>
      <c r="G2392" s="13">
        <v>0</v>
      </c>
      <c r="H2392" s="12">
        <v>0</v>
      </c>
      <c r="I2392" s="13">
        <v>0</v>
      </c>
      <c r="J2392" s="14">
        <v>0</v>
      </c>
      <c r="K2392" s="16">
        <v>9.6</v>
      </c>
    </row>
    <row r="2393" spans="1:11" ht="14.15" customHeight="1" x14ac:dyDescent="0.3">
      <c r="A2393" s="48">
        <v>778</v>
      </c>
      <c r="B2393" s="48" t="s">
        <v>174</v>
      </c>
      <c r="C2393" s="48" t="s">
        <v>112</v>
      </c>
      <c r="D2393" s="11">
        <v>2002</v>
      </c>
      <c r="E2393" s="12">
        <v>5.97</v>
      </c>
      <c r="F2393" s="12">
        <v>0</v>
      </c>
      <c r="G2393" s="13">
        <v>0</v>
      </c>
      <c r="H2393" s="12">
        <v>0</v>
      </c>
      <c r="I2393" s="13">
        <v>0</v>
      </c>
      <c r="J2393" s="14">
        <v>0</v>
      </c>
      <c r="K2393" s="16">
        <v>5.97</v>
      </c>
    </row>
    <row r="2394" spans="1:11" ht="15" customHeight="1" x14ac:dyDescent="0.3">
      <c r="A2394" s="48">
        <v>778</v>
      </c>
      <c r="B2394" s="48" t="s">
        <v>174</v>
      </c>
      <c r="C2394" s="48" t="s">
        <v>112</v>
      </c>
      <c r="D2394" s="11">
        <v>2003</v>
      </c>
      <c r="E2394" s="12">
        <v>5.03</v>
      </c>
      <c r="F2394" s="12">
        <v>0</v>
      </c>
      <c r="G2394" s="13">
        <v>0</v>
      </c>
      <c r="H2394" s="12">
        <v>0</v>
      </c>
      <c r="I2394" s="13">
        <v>0</v>
      </c>
      <c r="J2394" s="14">
        <v>0.69</v>
      </c>
      <c r="K2394" s="16">
        <v>4.34</v>
      </c>
    </row>
    <row r="2395" spans="1:11" ht="14.15" customHeight="1" x14ac:dyDescent="0.3">
      <c r="A2395" s="48">
        <v>778</v>
      </c>
      <c r="B2395" s="48" t="s">
        <v>174</v>
      </c>
      <c r="C2395" s="48" t="s">
        <v>112</v>
      </c>
      <c r="D2395" s="11">
        <v>2004</v>
      </c>
      <c r="E2395" s="12">
        <v>10.220000000000001</v>
      </c>
      <c r="F2395" s="12">
        <v>0</v>
      </c>
      <c r="G2395" s="13">
        <v>0</v>
      </c>
      <c r="H2395" s="12">
        <v>0.17</v>
      </c>
      <c r="I2395" s="13">
        <v>0</v>
      </c>
      <c r="J2395" s="14">
        <v>1.48</v>
      </c>
      <c r="K2395" s="16">
        <v>8.57</v>
      </c>
    </row>
    <row r="2396" spans="1:11" ht="15" customHeight="1" x14ac:dyDescent="0.3">
      <c r="A2396" s="48">
        <v>778</v>
      </c>
      <c r="B2396" s="48" t="s">
        <v>174</v>
      </c>
      <c r="C2396" s="48" t="s">
        <v>112</v>
      </c>
      <c r="D2396" s="11">
        <v>2005</v>
      </c>
      <c r="E2396" s="12">
        <v>9.3000000000000007</v>
      </c>
      <c r="F2396" s="12">
        <v>0</v>
      </c>
      <c r="G2396" s="13">
        <v>0</v>
      </c>
      <c r="H2396" s="12">
        <v>0.2</v>
      </c>
      <c r="I2396" s="13">
        <v>0</v>
      </c>
      <c r="J2396" s="14">
        <v>0.99</v>
      </c>
      <c r="K2396" s="16">
        <v>8.11</v>
      </c>
    </row>
    <row r="2397" spans="1:11" ht="14.15" customHeight="1" x14ac:dyDescent="0.3">
      <c r="A2397" s="48">
        <v>778</v>
      </c>
      <c r="B2397" s="48" t="s">
        <v>174</v>
      </c>
      <c r="C2397" s="48" t="s">
        <v>112</v>
      </c>
      <c r="D2397" s="11">
        <v>2006</v>
      </c>
      <c r="E2397" s="12">
        <v>12.49</v>
      </c>
      <c r="F2397" s="12">
        <v>0</v>
      </c>
      <c r="G2397" s="13">
        <v>0</v>
      </c>
      <c r="H2397" s="12">
        <v>0.93</v>
      </c>
      <c r="I2397" s="13">
        <v>0</v>
      </c>
      <c r="J2397" s="14">
        <v>1.35</v>
      </c>
      <c r="K2397" s="16">
        <v>10.210000000000001</v>
      </c>
    </row>
    <row r="2398" spans="1:11" ht="15" customHeight="1" x14ac:dyDescent="0.3">
      <c r="A2398" s="48">
        <v>778</v>
      </c>
      <c r="B2398" s="48" t="s">
        <v>174</v>
      </c>
      <c r="C2398" s="48" t="s">
        <v>112</v>
      </c>
      <c r="D2398" s="11">
        <v>2007</v>
      </c>
      <c r="E2398" s="12">
        <v>16.03</v>
      </c>
      <c r="F2398" s="12">
        <v>0</v>
      </c>
      <c r="G2398" s="13">
        <v>0</v>
      </c>
      <c r="H2398" s="12">
        <v>0.54</v>
      </c>
      <c r="I2398" s="13">
        <v>0</v>
      </c>
      <c r="J2398" s="14">
        <v>1.49</v>
      </c>
      <c r="K2398" s="16">
        <v>14</v>
      </c>
    </row>
    <row r="2399" spans="1:11" ht="14.15" customHeight="1" x14ac:dyDescent="0.3">
      <c r="A2399" s="48">
        <v>778</v>
      </c>
      <c r="B2399" s="48" t="s">
        <v>174</v>
      </c>
      <c r="C2399" s="48" t="s">
        <v>112</v>
      </c>
      <c r="D2399" s="11">
        <v>2008</v>
      </c>
      <c r="E2399" s="12">
        <v>42.84</v>
      </c>
      <c r="F2399" s="12">
        <v>0</v>
      </c>
      <c r="G2399" s="13">
        <v>0</v>
      </c>
      <c r="H2399" s="12">
        <v>5.4</v>
      </c>
      <c r="I2399" s="13">
        <v>0</v>
      </c>
      <c r="J2399" s="14">
        <v>8.26</v>
      </c>
      <c r="K2399" s="16">
        <v>29.18</v>
      </c>
    </row>
    <row r="2400" spans="1:11" ht="15" customHeight="1" x14ac:dyDescent="0.3">
      <c r="A2400" s="48">
        <v>778</v>
      </c>
      <c r="B2400" s="48" t="s">
        <v>174</v>
      </c>
      <c r="C2400" s="48" t="s">
        <v>112</v>
      </c>
      <c r="D2400" s="11">
        <v>2009</v>
      </c>
      <c r="E2400" s="12">
        <v>82.42</v>
      </c>
      <c r="F2400" s="12">
        <v>0</v>
      </c>
      <c r="G2400" s="13">
        <v>0</v>
      </c>
      <c r="H2400" s="12">
        <v>5.39</v>
      </c>
      <c r="I2400" s="13">
        <v>0</v>
      </c>
      <c r="J2400" s="14">
        <v>12.96</v>
      </c>
      <c r="K2400" s="16">
        <v>64.069999999999993</v>
      </c>
    </row>
    <row r="2401" spans="1:11" ht="15" customHeight="1" x14ac:dyDescent="0.3">
      <c r="A2401" s="48">
        <v>778</v>
      </c>
      <c r="B2401" s="48" t="s">
        <v>174</v>
      </c>
      <c r="C2401" s="48" t="s">
        <v>112</v>
      </c>
      <c r="D2401" s="11">
        <v>2010</v>
      </c>
      <c r="E2401" s="12">
        <v>54.94</v>
      </c>
      <c r="F2401" s="12">
        <v>0</v>
      </c>
      <c r="G2401" s="13">
        <v>0</v>
      </c>
      <c r="H2401" s="12">
        <v>4.7</v>
      </c>
      <c r="I2401" s="13">
        <v>0</v>
      </c>
      <c r="J2401" s="14">
        <v>1.22</v>
      </c>
      <c r="K2401" s="16">
        <v>49.02</v>
      </c>
    </row>
    <row r="2402" spans="1:11" ht="14.15" customHeight="1" x14ac:dyDescent="0.3">
      <c r="A2402" s="48">
        <v>778</v>
      </c>
      <c r="B2402" s="48" t="s">
        <v>174</v>
      </c>
      <c r="C2402" s="48" t="s">
        <v>112</v>
      </c>
      <c r="D2402" s="11">
        <v>2011</v>
      </c>
      <c r="E2402" s="12">
        <v>108.35</v>
      </c>
      <c r="F2402" s="12">
        <v>0</v>
      </c>
      <c r="G2402" s="13">
        <v>0</v>
      </c>
      <c r="H2402" s="12">
        <v>4.74</v>
      </c>
      <c r="I2402" s="13">
        <v>0</v>
      </c>
      <c r="J2402" s="14">
        <v>0.94</v>
      </c>
      <c r="K2402" s="16">
        <v>102.67</v>
      </c>
    </row>
    <row r="2403" spans="1:11" ht="15" customHeight="1" x14ac:dyDescent="0.3">
      <c r="A2403" s="48">
        <v>778</v>
      </c>
      <c r="B2403" s="48" t="s">
        <v>174</v>
      </c>
      <c r="C2403" s="48" t="s">
        <v>112</v>
      </c>
      <c r="D2403" s="11">
        <v>2012</v>
      </c>
      <c r="E2403" s="12">
        <v>55.29</v>
      </c>
      <c r="F2403" s="12">
        <v>0</v>
      </c>
      <c r="G2403" s="13">
        <v>0</v>
      </c>
      <c r="H2403" s="12">
        <v>0.01</v>
      </c>
      <c r="I2403" s="13">
        <v>0</v>
      </c>
      <c r="J2403" s="14">
        <v>0.89</v>
      </c>
      <c r="K2403" s="16">
        <v>54.39</v>
      </c>
    </row>
    <row r="2404" spans="1:11" ht="14.15" customHeight="1" x14ac:dyDescent="0.3">
      <c r="A2404" s="48">
        <v>778</v>
      </c>
      <c r="B2404" s="48" t="s">
        <v>174</v>
      </c>
      <c r="C2404" s="48" t="s">
        <v>112</v>
      </c>
      <c r="D2404" s="11">
        <v>2013</v>
      </c>
      <c r="E2404" s="12">
        <v>76.84</v>
      </c>
      <c r="F2404" s="12">
        <v>0</v>
      </c>
      <c r="G2404" s="13">
        <v>0</v>
      </c>
      <c r="H2404" s="12">
        <v>0.02</v>
      </c>
      <c r="I2404" s="13">
        <v>0</v>
      </c>
      <c r="J2404" s="14">
        <v>1.1200000000000001</v>
      </c>
      <c r="K2404" s="16">
        <v>75.7</v>
      </c>
    </row>
    <row r="2405" spans="1:11" ht="15" customHeight="1" x14ac:dyDescent="0.3">
      <c r="A2405" s="48">
        <v>778</v>
      </c>
      <c r="B2405" s="48" t="s">
        <v>174</v>
      </c>
      <c r="C2405" s="48" t="s">
        <v>112</v>
      </c>
      <c r="D2405" s="11">
        <v>2014</v>
      </c>
      <c r="E2405" s="12">
        <v>109</v>
      </c>
      <c r="F2405" s="12">
        <v>0</v>
      </c>
      <c r="G2405" s="13">
        <v>0</v>
      </c>
      <c r="H2405" s="12">
        <v>9.65</v>
      </c>
      <c r="I2405" s="13">
        <v>0</v>
      </c>
      <c r="J2405" s="14">
        <v>1.1100000000000001</v>
      </c>
      <c r="K2405" s="16">
        <v>98.24</v>
      </c>
    </row>
    <row r="2406" spans="1:11" ht="14.15" customHeight="1" x14ac:dyDescent="0.3">
      <c r="A2406" s="48">
        <v>778</v>
      </c>
      <c r="B2406" s="48" t="s">
        <v>174</v>
      </c>
      <c r="C2406" s="48" t="s">
        <v>112</v>
      </c>
      <c r="D2406" s="11">
        <v>2015</v>
      </c>
      <c r="E2406" s="12">
        <v>87.49</v>
      </c>
      <c r="F2406" s="12">
        <v>0</v>
      </c>
      <c r="G2406" s="13">
        <v>0</v>
      </c>
      <c r="H2406" s="12">
        <v>11.84</v>
      </c>
      <c r="I2406" s="13">
        <v>0</v>
      </c>
      <c r="J2406" s="14">
        <v>2.0099999999999998</v>
      </c>
      <c r="K2406" s="16">
        <v>73.64</v>
      </c>
    </row>
    <row r="2407" spans="1:11" ht="15" customHeight="1" x14ac:dyDescent="0.3">
      <c r="A2407" s="48">
        <v>778</v>
      </c>
      <c r="B2407" s="48" t="s">
        <v>174</v>
      </c>
      <c r="C2407" s="48" t="s">
        <v>112</v>
      </c>
      <c r="D2407" s="11">
        <v>2016</v>
      </c>
      <c r="E2407" s="12">
        <v>158.83000000000001</v>
      </c>
      <c r="F2407" s="12">
        <v>0</v>
      </c>
      <c r="G2407" s="13">
        <v>0</v>
      </c>
      <c r="H2407" s="12">
        <v>13.15</v>
      </c>
      <c r="I2407" s="13">
        <v>0</v>
      </c>
      <c r="J2407" s="14">
        <v>39.020000000000003</v>
      </c>
      <c r="K2407" s="16">
        <v>106.66</v>
      </c>
    </row>
    <row r="2408" spans="1:11" ht="13.5" customHeight="1" x14ac:dyDescent="0.3">
      <c r="A2408" s="48">
        <v>778</v>
      </c>
      <c r="B2408" s="48" t="s">
        <v>174</v>
      </c>
      <c r="C2408" s="48" t="s">
        <v>112</v>
      </c>
      <c r="D2408" s="11">
        <v>2017</v>
      </c>
      <c r="E2408" s="12">
        <v>193.43</v>
      </c>
      <c r="F2408" s="12">
        <v>0</v>
      </c>
      <c r="G2408" s="13">
        <v>0</v>
      </c>
      <c r="H2408" s="12">
        <v>14.5</v>
      </c>
      <c r="I2408" s="13">
        <v>0</v>
      </c>
      <c r="J2408" s="14">
        <v>3.22</v>
      </c>
      <c r="K2408" s="16">
        <v>175.71</v>
      </c>
    </row>
    <row r="2409" spans="1:11" ht="13.5" customHeight="1" x14ac:dyDescent="0.3">
      <c r="A2409" s="48">
        <v>778</v>
      </c>
      <c r="B2409" s="48" t="s">
        <v>174</v>
      </c>
      <c r="C2409" s="48" t="s">
        <v>112</v>
      </c>
      <c r="D2409" s="11">
        <v>2018</v>
      </c>
      <c r="E2409" s="12">
        <v>450.5</v>
      </c>
      <c r="F2409" s="12">
        <v>0</v>
      </c>
      <c r="G2409" s="13">
        <v>0</v>
      </c>
      <c r="H2409" s="12">
        <v>29.02</v>
      </c>
      <c r="I2409" s="13">
        <v>0</v>
      </c>
      <c r="J2409" s="14">
        <v>117.75</v>
      </c>
      <c r="K2409" s="16">
        <v>303.73</v>
      </c>
    </row>
    <row r="2410" spans="1:11" ht="14.15" customHeight="1" x14ac:dyDescent="0.3">
      <c r="A2410" s="48">
        <v>778</v>
      </c>
      <c r="B2410" s="48" t="s">
        <v>174</v>
      </c>
      <c r="C2410" s="48" t="s">
        <v>112</v>
      </c>
      <c r="D2410" s="11">
        <v>2019</v>
      </c>
      <c r="E2410" s="12">
        <v>832.89</v>
      </c>
      <c r="F2410" s="12">
        <v>0</v>
      </c>
      <c r="G2410" s="21">
        <v>-74.89</v>
      </c>
      <c r="H2410" s="12">
        <v>104.05</v>
      </c>
      <c r="I2410" s="21">
        <v>-0.28000000000000003</v>
      </c>
      <c r="J2410" s="14">
        <v>36.590000000000003</v>
      </c>
      <c r="K2410" s="16">
        <v>617.64</v>
      </c>
    </row>
    <row r="2411" spans="1:11" ht="15" customHeight="1" x14ac:dyDescent="0.3">
      <c r="A2411" s="48">
        <v>778</v>
      </c>
      <c r="B2411" s="48" t="s">
        <v>174</v>
      </c>
      <c r="C2411" s="48" t="s">
        <v>112</v>
      </c>
      <c r="D2411" s="11">
        <v>2020</v>
      </c>
      <c r="E2411" s="12">
        <v>982.13</v>
      </c>
      <c r="F2411" s="12">
        <v>0</v>
      </c>
      <c r="G2411" s="21">
        <v>-218.66</v>
      </c>
      <c r="H2411" s="12">
        <v>62.3</v>
      </c>
      <c r="I2411" s="13">
        <v>0.51</v>
      </c>
      <c r="J2411" s="14">
        <v>15.89</v>
      </c>
      <c r="K2411" s="16">
        <v>684.77</v>
      </c>
    </row>
    <row r="2412" spans="1:11" ht="15" customHeight="1" x14ac:dyDescent="0.3">
      <c r="A2412" s="48">
        <v>778</v>
      </c>
      <c r="B2412" s="48" t="s">
        <v>174</v>
      </c>
      <c r="C2412" s="48" t="s">
        <v>112</v>
      </c>
      <c r="D2412" s="11">
        <v>2021</v>
      </c>
      <c r="E2412" s="17">
        <v>2836.2</v>
      </c>
      <c r="F2412" s="12">
        <v>0</v>
      </c>
      <c r="G2412" s="21">
        <v>-453.7</v>
      </c>
      <c r="H2412" s="17">
        <v>1060.5899999999999</v>
      </c>
      <c r="I2412" s="21">
        <v>-4.8600000000000003</v>
      </c>
      <c r="J2412" s="14">
        <v>19.920000000000002</v>
      </c>
      <c r="K2412" s="18">
        <v>1306.8499999999999</v>
      </c>
    </row>
    <row r="2413" spans="1:11" ht="14.15" customHeight="1" x14ac:dyDescent="0.3">
      <c r="A2413" s="48">
        <v>778</v>
      </c>
      <c r="B2413" s="48" t="s">
        <v>174</v>
      </c>
      <c r="C2413" s="48" t="s">
        <v>112</v>
      </c>
      <c r="D2413" s="11">
        <v>2022</v>
      </c>
      <c r="E2413" s="17">
        <v>6821.15</v>
      </c>
      <c r="F2413" s="12">
        <v>0</v>
      </c>
      <c r="G2413" s="21">
        <v>-330.98</v>
      </c>
      <c r="H2413" s="17">
        <v>2752.34</v>
      </c>
      <c r="I2413" s="13">
        <v>0.14000000000000001</v>
      </c>
      <c r="J2413" s="14">
        <v>13.86</v>
      </c>
      <c r="K2413" s="18">
        <v>3723.83</v>
      </c>
    </row>
    <row r="2414" spans="1:11" ht="15" customHeight="1" x14ac:dyDescent="0.3">
      <c r="A2414" s="48">
        <v>778</v>
      </c>
      <c r="B2414" s="48" t="s">
        <v>174</v>
      </c>
      <c r="C2414" s="48" t="s">
        <v>112</v>
      </c>
      <c r="D2414" s="11">
        <v>2023</v>
      </c>
      <c r="E2414" s="17">
        <v>12839.14</v>
      </c>
      <c r="F2414" s="12">
        <v>14.96</v>
      </c>
      <c r="G2414" s="21">
        <v>-522.08000000000004</v>
      </c>
      <c r="H2414" s="17">
        <v>4119.3900000000003</v>
      </c>
      <c r="I2414" s="13">
        <v>0.18</v>
      </c>
      <c r="J2414" s="14">
        <v>14.67</v>
      </c>
      <c r="K2414" s="18">
        <v>8197.7800000000007</v>
      </c>
    </row>
    <row r="2415" spans="1:11" ht="14.15" customHeight="1" x14ac:dyDescent="0.3">
      <c r="A2415" s="48">
        <v>778</v>
      </c>
      <c r="B2415" s="48" t="s">
        <v>174</v>
      </c>
      <c r="C2415" s="48" t="s">
        <v>112</v>
      </c>
      <c r="D2415" s="11">
        <v>2024</v>
      </c>
      <c r="E2415" s="17">
        <v>42487.9</v>
      </c>
      <c r="F2415" s="12">
        <v>0</v>
      </c>
      <c r="G2415" s="20">
        <v>-3083.86</v>
      </c>
      <c r="H2415" s="17">
        <v>25756.7</v>
      </c>
      <c r="I2415" s="21">
        <v>-19.559999999999999</v>
      </c>
      <c r="J2415" s="14">
        <v>18.440000000000001</v>
      </c>
      <c r="K2415" s="18">
        <v>13648.46</v>
      </c>
    </row>
    <row r="2416" spans="1:11" ht="14.15" customHeight="1" x14ac:dyDescent="0.3">
      <c r="A2416" s="48">
        <v>778</v>
      </c>
      <c r="B2416" s="48" t="s">
        <v>174</v>
      </c>
      <c r="C2416" s="48" t="s">
        <v>112</v>
      </c>
      <c r="D2416" s="11">
        <v>2025</v>
      </c>
      <c r="E2416" s="17">
        <v>4449260.9800000004</v>
      </c>
      <c r="F2416" s="17">
        <v>1451.98</v>
      </c>
      <c r="G2416" s="20">
        <v>-4789.54</v>
      </c>
      <c r="H2416" s="17">
        <v>4284187.46</v>
      </c>
      <c r="I2416" s="49">
        <v>113687.32</v>
      </c>
      <c r="J2416" s="14">
        <v>21.61</v>
      </c>
      <c r="K2416" s="18">
        <v>48027.03</v>
      </c>
    </row>
    <row r="2417" spans="1:11" ht="15" customHeight="1" x14ac:dyDescent="0.3">
      <c r="A2417" s="48">
        <v>780</v>
      </c>
      <c r="B2417" s="48" t="s">
        <v>175</v>
      </c>
      <c r="C2417" s="48" t="s">
        <v>112</v>
      </c>
      <c r="D2417" s="11">
        <v>1983</v>
      </c>
      <c r="E2417" s="12">
        <v>0.01</v>
      </c>
      <c r="F2417" s="12">
        <v>0</v>
      </c>
      <c r="G2417" s="13">
        <v>0</v>
      </c>
      <c r="H2417" s="12">
        <v>0.01</v>
      </c>
      <c r="I2417" s="13">
        <v>0</v>
      </c>
      <c r="J2417" s="14">
        <v>0</v>
      </c>
      <c r="K2417" s="16">
        <v>0</v>
      </c>
    </row>
    <row r="2418" spans="1:11" ht="15" customHeight="1" x14ac:dyDescent="0.3">
      <c r="A2418" s="48">
        <v>780</v>
      </c>
      <c r="B2418" s="48" t="s">
        <v>175</v>
      </c>
      <c r="C2418" s="48" t="s">
        <v>112</v>
      </c>
      <c r="D2418" s="11">
        <v>1984</v>
      </c>
      <c r="E2418" s="12">
        <v>0.05</v>
      </c>
      <c r="F2418" s="12">
        <v>0</v>
      </c>
      <c r="G2418" s="13">
        <v>0</v>
      </c>
      <c r="H2418" s="12">
        <v>0.05</v>
      </c>
      <c r="I2418" s="13">
        <v>0</v>
      </c>
      <c r="J2418" s="14">
        <v>0</v>
      </c>
      <c r="K2418" s="16">
        <v>0</v>
      </c>
    </row>
    <row r="2419" spans="1:11" ht="15" customHeight="1" x14ac:dyDescent="0.3">
      <c r="A2419" s="48">
        <v>780</v>
      </c>
      <c r="B2419" s="48" t="s">
        <v>175</v>
      </c>
      <c r="C2419" s="48" t="s">
        <v>112</v>
      </c>
      <c r="D2419" s="11">
        <v>1985</v>
      </c>
      <c r="E2419" s="12">
        <v>0.06</v>
      </c>
      <c r="F2419" s="12">
        <v>0</v>
      </c>
      <c r="G2419" s="13">
        <v>0</v>
      </c>
      <c r="H2419" s="12">
        <v>0.05</v>
      </c>
      <c r="I2419" s="13">
        <v>0</v>
      </c>
      <c r="J2419" s="14">
        <v>0</v>
      </c>
      <c r="K2419" s="16">
        <v>0.01</v>
      </c>
    </row>
    <row r="2420" spans="1:11" ht="14.15" customHeight="1" x14ac:dyDescent="0.3">
      <c r="A2420" s="48">
        <v>780</v>
      </c>
      <c r="B2420" s="48" t="s">
        <v>175</v>
      </c>
      <c r="C2420" s="48" t="s">
        <v>112</v>
      </c>
      <c r="D2420" s="11">
        <v>1986</v>
      </c>
      <c r="E2420" s="12">
        <v>7.0000000000000007E-2</v>
      </c>
      <c r="F2420" s="12">
        <v>0</v>
      </c>
      <c r="G2420" s="13">
        <v>0</v>
      </c>
      <c r="H2420" s="12">
        <v>0.05</v>
      </c>
      <c r="I2420" s="13">
        <v>0</v>
      </c>
      <c r="J2420" s="14">
        <v>0</v>
      </c>
      <c r="K2420" s="16">
        <v>0.02</v>
      </c>
    </row>
    <row r="2421" spans="1:11" ht="15" customHeight="1" x14ac:dyDescent="0.3">
      <c r="A2421" s="48">
        <v>780</v>
      </c>
      <c r="B2421" s="48" t="s">
        <v>175</v>
      </c>
      <c r="C2421" s="48" t="s">
        <v>112</v>
      </c>
      <c r="D2421" s="11">
        <v>1987</v>
      </c>
      <c r="E2421" s="12">
        <v>0.09</v>
      </c>
      <c r="F2421" s="12">
        <v>0</v>
      </c>
      <c r="G2421" s="13">
        <v>0</v>
      </c>
      <c r="H2421" s="12">
        <v>0.06</v>
      </c>
      <c r="I2421" s="13">
        <v>0</v>
      </c>
      <c r="J2421" s="14">
        <v>0</v>
      </c>
      <c r="K2421" s="16">
        <v>0.03</v>
      </c>
    </row>
    <row r="2422" spans="1:11" ht="14.15" customHeight="1" x14ac:dyDescent="0.3">
      <c r="A2422" s="48">
        <v>780</v>
      </c>
      <c r="B2422" s="48" t="s">
        <v>175</v>
      </c>
      <c r="C2422" s="48" t="s">
        <v>112</v>
      </c>
      <c r="D2422" s="11">
        <v>1988</v>
      </c>
      <c r="E2422" s="12">
        <v>0.03</v>
      </c>
      <c r="F2422" s="12">
        <v>0</v>
      </c>
      <c r="G2422" s="13">
        <v>0</v>
      </c>
      <c r="H2422" s="12">
        <v>0</v>
      </c>
      <c r="I2422" s="13">
        <v>0</v>
      </c>
      <c r="J2422" s="14">
        <v>0</v>
      </c>
      <c r="K2422" s="16">
        <v>0.03</v>
      </c>
    </row>
    <row r="2423" spans="1:11" ht="15" customHeight="1" x14ac:dyDescent="0.3">
      <c r="A2423" s="48">
        <v>780</v>
      </c>
      <c r="B2423" s="48" t="s">
        <v>175</v>
      </c>
      <c r="C2423" s="48" t="s">
        <v>112</v>
      </c>
      <c r="D2423" s="11">
        <v>1989</v>
      </c>
      <c r="E2423" s="12">
        <v>0.03</v>
      </c>
      <c r="F2423" s="12">
        <v>0</v>
      </c>
      <c r="G2423" s="13">
        <v>0</v>
      </c>
      <c r="H2423" s="12">
        <v>0</v>
      </c>
      <c r="I2423" s="13">
        <v>0</v>
      </c>
      <c r="J2423" s="14">
        <v>0</v>
      </c>
      <c r="K2423" s="16">
        <v>0.03</v>
      </c>
    </row>
    <row r="2424" spans="1:11" ht="14.15" customHeight="1" x14ac:dyDescent="0.3">
      <c r="A2424" s="48">
        <v>780</v>
      </c>
      <c r="B2424" s="48" t="s">
        <v>175</v>
      </c>
      <c r="C2424" s="48" t="s">
        <v>112</v>
      </c>
      <c r="D2424" s="11">
        <v>1990</v>
      </c>
      <c r="E2424" s="12">
        <v>0.03</v>
      </c>
      <c r="F2424" s="12">
        <v>0</v>
      </c>
      <c r="G2424" s="13">
        <v>0</v>
      </c>
      <c r="H2424" s="12">
        <v>0</v>
      </c>
      <c r="I2424" s="13">
        <v>0</v>
      </c>
      <c r="J2424" s="14">
        <v>0</v>
      </c>
      <c r="K2424" s="16">
        <v>0.03</v>
      </c>
    </row>
    <row r="2425" spans="1:11" ht="15" customHeight="1" x14ac:dyDescent="0.3">
      <c r="A2425" s="48">
        <v>780</v>
      </c>
      <c r="B2425" s="48" t="s">
        <v>175</v>
      </c>
      <c r="C2425" s="48" t="s">
        <v>112</v>
      </c>
      <c r="D2425" s="11">
        <v>1991</v>
      </c>
      <c r="E2425" s="12">
        <v>0.02</v>
      </c>
      <c r="F2425" s="12">
        <v>0</v>
      </c>
      <c r="G2425" s="13">
        <v>0</v>
      </c>
      <c r="H2425" s="12">
        <v>0</v>
      </c>
      <c r="I2425" s="13">
        <v>0</v>
      </c>
      <c r="J2425" s="14">
        <v>0</v>
      </c>
      <c r="K2425" s="16">
        <v>0.02</v>
      </c>
    </row>
    <row r="2426" spans="1:11" ht="14.15" customHeight="1" x14ac:dyDescent="0.3">
      <c r="A2426" s="48">
        <v>780</v>
      </c>
      <c r="B2426" s="48" t="s">
        <v>175</v>
      </c>
      <c r="C2426" s="48" t="s">
        <v>112</v>
      </c>
      <c r="D2426" s="11">
        <v>1992</v>
      </c>
      <c r="E2426" s="12">
        <v>0.02</v>
      </c>
      <c r="F2426" s="12">
        <v>0</v>
      </c>
      <c r="G2426" s="13">
        <v>0</v>
      </c>
      <c r="H2426" s="12">
        <v>0</v>
      </c>
      <c r="I2426" s="13">
        <v>0</v>
      </c>
      <c r="J2426" s="14">
        <v>0</v>
      </c>
      <c r="K2426" s="16">
        <v>0.02</v>
      </c>
    </row>
    <row r="2427" spans="1:11" ht="15" customHeight="1" x14ac:dyDescent="0.3">
      <c r="A2427" s="48">
        <v>780</v>
      </c>
      <c r="B2427" s="48" t="s">
        <v>175</v>
      </c>
      <c r="C2427" s="48" t="s">
        <v>112</v>
      </c>
      <c r="D2427" s="11">
        <v>1993</v>
      </c>
      <c r="E2427" s="12">
        <v>0.02</v>
      </c>
      <c r="F2427" s="12">
        <v>0</v>
      </c>
      <c r="G2427" s="13">
        <v>0</v>
      </c>
      <c r="H2427" s="12">
        <v>0</v>
      </c>
      <c r="I2427" s="13">
        <v>0</v>
      </c>
      <c r="J2427" s="14">
        <v>0</v>
      </c>
      <c r="K2427" s="16">
        <v>0.02</v>
      </c>
    </row>
    <row r="2428" spans="1:11" ht="15" customHeight="1" x14ac:dyDescent="0.3">
      <c r="A2428" s="48">
        <v>780</v>
      </c>
      <c r="B2428" s="48" t="s">
        <v>175</v>
      </c>
      <c r="C2428" s="48" t="s">
        <v>112</v>
      </c>
      <c r="D2428" s="11">
        <v>1994</v>
      </c>
      <c r="E2428" s="12">
        <v>0</v>
      </c>
      <c r="F2428" s="12">
        <v>0</v>
      </c>
      <c r="G2428" s="13">
        <v>0</v>
      </c>
      <c r="H2428" s="12">
        <v>0</v>
      </c>
      <c r="I2428" s="13">
        <v>0</v>
      </c>
      <c r="J2428" s="14">
        <v>0</v>
      </c>
      <c r="K2428" s="16">
        <v>0</v>
      </c>
    </row>
    <row r="2429" spans="1:11" ht="14.15" customHeight="1" x14ac:dyDescent="0.3">
      <c r="A2429" s="48">
        <v>780</v>
      </c>
      <c r="B2429" s="48" t="s">
        <v>175</v>
      </c>
      <c r="C2429" s="48" t="s">
        <v>112</v>
      </c>
      <c r="D2429" s="11">
        <v>2020</v>
      </c>
      <c r="E2429" s="12">
        <v>0</v>
      </c>
      <c r="F2429" s="12">
        <v>0</v>
      </c>
      <c r="G2429" s="13">
        <v>0</v>
      </c>
      <c r="H2429" s="12">
        <v>0</v>
      </c>
      <c r="I2429" s="13">
        <v>0</v>
      </c>
      <c r="J2429" s="14">
        <v>0</v>
      </c>
      <c r="K2429" s="16">
        <v>0</v>
      </c>
    </row>
    <row r="2430" spans="1:11" ht="15" customHeight="1" x14ac:dyDescent="0.3">
      <c r="A2430" s="48">
        <v>781</v>
      </c>
      <c r="B2430" s="48" t="s">
        <v>176</v>
      </c>
      <c r="C2430" s="48" t="s">
        <v>112</v>
      </c>
      <c r="D2430" s="11">
        <v>2000</v>
      </c>
      <c r="E2430" s="12">
        <v>2.69</v>
      </c>
      <c r="F2430" s="12">
        <v>0</v>
      </c>
      <c r="G2430" s="13">
        <v>0</v>
      </c>
      <c r="H2430" s="12">
        <v>0</v>
      </c>
      <c r="I2430" s="13">
        <v>0</v>
      </c>
      <c r="J2430" s="14">
        <v>0</v>
      </c>
      <c r="K2430" s="16">
        <v>2.69</v>
      </c>
    </row>
    <row r="2431" spans="1:11" ht="15" customHeight="1" x14ac:dyDescent="0.3">
      <c r="A2431" s="48">
        <v>781</v>
      </c>
      <c r="B2431" s="48" t="s">
        <v>176</v>
      </c>
      <c r="C2431" s="48" t="s">
        <v>112</v>
      </c>
      <c r="D2431" s="11">
        <v>2001</v>
      </c>
      <c r="E2431" s="12">
        <v>2.13</v>
      </c>
      <c r="F2431" s="12">
        <v>0</v>
      </c>
      <c r="G2431" s="13">
        <v>0</v>
      </c>
      <c r="H2431" s="12">
        <v>0</v>
      </c>
      <c r="I2431" s="13">
        <v>0</v>
      </c>
      <c r="J2431" s="14">
        <v>0</v>
      </c>
      <c r="K2431" s="16">
        <v>2.13</v>
      </c>
    </row>
    <row r="2432" spans="1:11" ht="15" customHeight="1" x14ac:dyDescent="0.3">
      <c r="A2432" s="48">
        <v>781</v>
      </c>
      <c r="B2432" s="48" t="s">
        <v>176</v>
      </c>
      <c r="C2432" s="48" t="s">
        <v>112</v>
      </c>
      <c r="D2432" s="11">
        <v>2002</v>
      </c>
      <c r="E2432" s="12">
        <v>1.27</v>
      </c>
      <c r="F2432" s="12">
        <v>0</v>
      </c>
      <c r="G2432" s="13">
        <v>0</v>
      </c>
      <c r="H2432" s="12">
        <v>0</v>
      </c>
      <c r="I2432" s="13">
        <v>0</v>
      </c>
      <c r="J2432" s="14">
        <v>0</v>
      </c>
      <c r="K2432" s="16">
        <v>1.27</v>
      </c>
    </row>
    <row r="2433" spans="1:11" ht="14.15" customHeight="1" x14ac:dyDescent="0.3">
      <c r="A2433" s="48">
        <v>781</v>
      </c>
      <c r="B2433" s="48" t="s">
        <v>176</v>
      </c>
      <c r="C2433" s="48" t="s">
        <v>112</v>
      </c>
      <c r="D2433" s="11">
        <v>2003</v>
      </c>
      <c r="E2433" s="12">
        <v>0.99</v>
      </c>
      <c r="F2433" s="12">
        <v>0</v>
      </c>
      <c r="G2433" s="13">
        <v>0</v>
      </c>
      <c r="H2433" s="12">
        <v>0</v>
      </c>
      <c r="I2433" s="13">
        <v>0</v>
      </c>
      <c r="J2433" s="14">
        <v>0.14000000000000001</v>
      </c>
      <c r="K2433" s="16">
        <v>0.85</v>
      </c>
    </row>
    <row r="2434" spans="1:11" ht="15" customHeight="1" x14ac:dyDescent="0.3">
      <c r="A2434" s="48">
        <v>781</v>
      </c>
      <c r="B2434" s="48" t="s">
        <v>176</v>
      </c>
      <c r="C2434" s="48" t="s">
        <v>112</v>
      </c>
      <c r="D2434" s="11">
        <v>2004</v>
      </c>
      <c r="E2434" s="12">
        <v>2.0499999999999998</v>
      </c>
      <c r="F2434" s="12">
        <v>0</v>
      </c>
      <c r="G2434" s="13">
        <v>0</v>
      </c>
      <c r="H2434" s="12">
        <v>0.04</v>
      </c>
      <c r="I2434" s="13">
        <v>0</v>
      </c>
      <c r="J2434" s="14">
        <v>0.31</v>
      </c>
      <c r="K2434" s="16">
        <v>1.7</v>
      </c>
    </row>
    <row r="2435" spans="1:11" ht="14.15" customHeight="1" x14ac:dyDescent="0.3">
      <c r="A2435" s="48">
        <v>781</v>
      </c>
      <c r="B2435" s="48" t="s">
        <v>176</v>
      </c>
      <c r="C2435" s="48" t="s">
        <v>112</v>
      </c>
      <c r="D2435" s="11">
        <v>2005</v>
      </c>
      <c r="E2435" s="12">
        <v>2.87</v>
      </c>
      <c r="F2435" s="12">
        <v>0</v>
      </c>
      <c r="G2435" s="13">
        <v>0</v>
      </c>
      <c r="H2435" s="12">
        <v>7.0000000000000007E-2</v>
      </c>
      <c r="I2435" s="13">
        <v>0</v>
      </c>
      <c r="J2435" s="14">
        <v>0.33</v>
      </c>
      <c r="K2435" s="16">
        <v>2.4700000000000002</v>
      </c>
    </row>
    <row r="2436" spans="1:11" ht="15" customHeight="1" x14ac:dyDescent="0.3">
      <c r="A2436" s="48">
        <v>781</v>
      </c>
      <c r="B2436" s="48" t="s">
        <v>176</v>
      </c>
      <c r="C2436" s="48" t="s">
        <v>112</v>
      </c>
      <c r="D2436" s="11">
        <v>2006</v>
      </c>
      <c r="E2436" s="12">
        <v>3.36</v>
      </c>
      <c r="F2436" s="12">
        <v>0</v>
      </c>
      <c r="G2436" s="13">
        <v>0</v>
      </c>
      <c r="H2436" s="12">
        <v>0.26</v>
      </c>
      <c r="I2436" s="13">
        <v>0</v>
      </c>
      <c r="J2436" s="14">
        <v>0.39</v>
      </c>
      <c r="K2436" s="16">
        <v>2.71</v>
      </c>
    </row>
    <row r="2437" spans="1:11" ht="14.15" customHeight="1" x14ac:dyDescent="0.3">
      <c r="A2437" s="48">
        <v>781</v>
      </c>
      <c r="B2437" s="48" t="s">
        <v>176</v>
      </c>
      <c r="C2437" s="48" t="s">
        <v>112</v>
      </c>
      <c r="D2437" s="11">
        <v>2007</v>
      </c>
      <c r="E2437" s="12">
        <v>3.51</v>
      </c>
      <c r="F2437" s="12">
        <v>0</v>
      </c>
      <c r="G2437" s="13">
        <v>0</v>
      </c>
      <c r="H2437" s="12">
        <v>0.15</v>
      </c>
      <c r="I2437" s="13">
        <v>0</v>
      </c>
      <c r="J2437" s="14">
        <v>0.34</v>
      </c>
      <c r="K2437" s="16">
        <v>3.02</v>
      </c>
    </row>
    <row r="2438" spans="1:11" ht="15" customHeight="1" x14ac:dyDescent="0.3">
      <c r="A2438" s="48">
        <v>781</v>
      </c>
      <c r="B2438" s="48" t="s">
        <v>176</v>
      </c>
      <c r="C2438" s="48" t="s">
        <v>112</v>
      </c>
      <c r="D2438" s="11">
        <v>2008</v>
      </c>
      <c r="E2438" s="12">
        <v>9.5299999999999994</v>
      </c>
      <c r="F2438" s="12">
        <v>0</v>
      </c>
      <c r="G2438" s="13">
        <v>0</v>
      </c>
      <c r="H2438" s="12">
        <v>1.26</v>
      </c>
      <c r="I2438" s="13">
        <v>0</v>
      </c>
      <c r="J2438" s="14">
        <v>1.93</v>
      </c>
      <c r="K2438" s="16">
        <v>6.34</v>
      </c>
    </row>
    <row r="2439" spans="1:11" ht="14.15" customHeight="1" x14ac:dyDescent="0.3">
      <c r="A2439" s="48">
        <v>781</v>
      </c>
      <c r="B2439" s="48" t="s">
        <v>176</v>
      </c>
      <c r="C2439" s="48" t="s">
        <v>112</v>
      </c>
      <c r="D2439" s="11">
        <v>2009</v>
      </c>
      <c r="E2439" s="12">
        <v>16.760000000000002</v>
      </c>
      <c r="F2439" s="12">
        <v>0</v>
      </c>
      <c r="G2439" s="13">
        <v>0</v>
      </c>
      <c r="H2439" s="12">
        <v>1.1399999999999999</v>
      </c>
      <c r="I2439" s="13">
        <v>0</v>
      </c>
      <c r="J2439" s="14">
        <v>2.76</v>
      </c>
      <c r="K2439" s="16">
        <v>12.86</v>
      </c>
    </row>
    <row r="2440" spans="1:11" ht="15" customHeight="1" x14ac:dyDescent="0.3">
      <c r="A2440" s="48">
        <v>781</v>
      </c>
      <c r="B2440" s="48" t="s">
        <v>176</v>
      </c>
      <c r="C2440" s="48" t="s">
        <v>112</v>
      </c>
      <c r="D2440" s="11">
        <v>2010</v>
      </c>
      <c r="E2440" s="12">
        <v>10.81</v>
      </c>
      <c r="F2440" s="12">
        <v>0</v>
      </c>
      <c r="G2440" s="13">
        <v>0</v>
      </c>
      <c r="H2440" s="12">
        <v>0.97</v>
      </c>
      <c r="I2440" s="13">
        <v>0</v>
      </c>
      <c r="J2440" s="14">
        <v>0.25</v>
      </c>
      <c r="K2440" s="16">
        <v>9.59</v>
      </c>
    </row>
    <row r="2441" spans="1:11" ht="15" customHeight="1" x14ac:dyDescent="0.3">
      <c r="A2441" s="48">
        <v>781</v>
      </c>
      <c r="B2441" s="48" t="s">
        <v>176</v>
      </c>
      <c r="C2441" s="48" t="s">
        <v>112</v>
      </c>
      <c r="D2441" s="11">
        <v>2011</v>
      </c>
      <c r="E2441" s="12">
        <v>20.78</v>
      </c>
      <c r="F2441" s="12">
        <v>0</v>
      </c>
      <c r="G2441" s="13">
        <v>0</v>
      </c>
      <c r="H2441" s="12">
        <v>0.95</v>
      </c>
      <c r="I2441" s="13">
        <v>0</v>
      </c>
      <c r="J2441" s="14">
        <v>0.19</v>
      </c>
      <c r="K2441" s="16">
        <v>19.64</v>
      </c>
    </row>
    <row r="2442" spans="1:11" ht="14.15" customHeight="1" x14ac:dyDescent="0.3">
      <c r="A2442" s="48">
        <v>781</v>
      </c>
      <c r="B2442" s="48" t="s">
        <v>176</v>
      </c>
      <c r="C2442" s="48" t="s">
        <v>112</v>
      </c>
      <c r="D2442" s="11">
        <v>2012</v>
      </c>
      <c r="E2442" s="12">
        <v>10.94</v>
      </c>
      <c r="F2442" s="12">
        <v>0</v>
      </c>
      <c r="G2442" s="13">
        <v>0</v>
      </c>
      <c r="H2442" s="12">
        <v>0</v>
      </c>
      <c r="I2442" s="13">
        <v>0</v>
      </c>
      <c r="J2442" s="14">
        <v>0.19</v>
      </c>
      <c r="K2442" s="16">
        <v>10.75</v>
      </c>
    </row>
    <row r="2443" spans="1:11" ht="15" customHeight="1" x14ac:dyDescent="0.3">
      <c r="A2443" s="48">
        <v>781</v>
      </c>
      <c r="B2443" s="48" t="s">
        <v>176</v>
      </c>
      <c r="C2443" s="48" t="s">
        <v>112</v>
      </c>
      <c r="D2443" s="11">
        <v>2013</v>
      </c>
      <c r="E2443" s="12">
        <v>12.56</v>
      </c>
      <c r="F2443" s="12">
        <v>0</v>
      </c>
      <c r="G2443" s="13">
        <v>0</v>
      </c>
      <c r="H2443" s="12">
        <v>0</v>
      </c>
      <c r="I2443" s="13">
        <v>0</v>
      </c>
      <c r="J2443" s="14">
        <v>0.19</v>
      </c>
      <c r="K2443" s="16">
        <v>12.37</v>
      </c>
    </row>
    <row r="2444" spans="1:11" ht="14.15" customHeight="1" x14ac:dyDescent="0.3">
      <c r="A2444" s="48">
        <v>781</v>
      </c>
      <c r="B2444" s="48" t="s">
        <v>176</v>
      </c>
      <c r="C2444" s="48" t="s">
        <v>112</v>
      </c>
      <c r="D2444" s="11">
        <v>2014</v>
      </c>
      <c r="E2444" s="12">
        <v>18.47</v>
      </c>
      <c r="F2444" s="12">
        <v>0</v>
      </c>
      <c r="G2444" s="13">
        <v>0</v>
      </c>
      <c r="H2444" s="12">
        <v>1.69</v>
      </c>
      <c r="I2444" s="13">
        <v>0</v>
      </c>
      <c r="J2444" s="14">
        <v>0.2</v>
      </c>
      <c r="K2444" s="16">
        <v>16.579999999999998</v>
      </c>
    </row>
    <row r="2445" spans="1:11" ht="15" customHeight="1" x14ac:dyDescent="0.3">
      <c r="A2445" s="48">
        <v>781</v>
      </c>
      <c r="B2445" s="48" t="s">
        <v>176</v>
      </c>
      <c r="C2445" s="48" t="s">
        <v>112</v>
      </c>
      <c r="D2445" s="11">
        <v>2015</v>
      </c>
      <c r="E2445" s="12">
        <v>14.33</v>
      </c>
      <c r="F2445" s="12">
        <v>0</v>
      </c>
      <c r="G2445" s="13">
        <v>0</v>
      </c>
      <c r="H2445" s="12">
        <v>2.0099999999999998</v>
      </c>
      <c r="I2445" s="13">
        <v>0</v>
      </c>
      <c r="J2445" s="14">
        <v>0.34</v>
      </c>
      <c r="K2445" s="16">
        <v>11.98</v>
      </c>
    </row>
    <row r="2446" spans="1:11" ht="14.15" customHeight="1" x14ac:dyDescent="0.3">
      <c r="A2446" s="48">
        <v>781</v>
      </c>
      <c r="B2446" s="48" t="s">
        <v>176</v>
      </c>
      <c r="C2446" s="48" t="s">
        <v>112</v>
      </c>
      <c r="D2446" s="11">
        <v>2016</v>
      </c>
      <c r="E2446" s="12">
        <v>27.92</v>
      </c>
      <c r="F2446" s="12">
        <v>0</v>
      </c>
      <c r="G2446" s="13">
        <v>0</v>
      </c>
      <c r="H2446" s="12">
        <v>2.42</v>
      </c>
      <c r="I2446" s="13">
        <v>0</v>
      </c>
      <c r="J2446" s="14">
        <v>7.15</v>
      </c>
      <c r="K2446" s="16">
        <v>18.350000000000001</v>
      </c>
    </row>
    <row r="2447" spans="1:11" ht="15" customHeight="1" x14ac:dyDescent="0.3">
      <c r="A2447" s="48">
        <v>781</v>
      </c>
      <c r="B2447" s="48" t="s">
        <v>176</v>
      </c>
      <c r="C2447" s="48" t="s">
        <v>112</v>
      </c>
      <c r="D2447" s="11">
        <v>2017</v>
      </c>
      <c r="E2447" s="12">
        <v>32.06</v>
      </c>
      <c r="F2447" s="12">
        <v>0</v>
      </c>
      <c r="G2447" s="13">
        <v>0</v>
      </c>
      <c r="H2447" s="12">
        <v>2.5099999999999998</v>
      </c>
      <c r="I2447" s="13">
        <v>0</v>
      </c>
      <c r="J2447" s="14">
        <v>0.55000000000000004</v>
      </c>
      <c r="K2447" s="16">
        <v>29</v>
      </c>
    </row>
    <row r="2448" spans="1:11" ht="15" customHeight="1" x14ac:dyDescent="0.3">
      <c r="A2448" s="48">
        <v>781</v>
      </c>
      <c r="B2448" s="48" t="s">
        <v>176</v>
      </c>
      <c r="C2448" s="48" t="s">
        <v>112</v>
      </c>
      <c r="D2448" s="11">
        <v>2018</v>
      </c>
      <c r="E2448" s="12">
        <v>72.52</v>
      </c>
      <c r="F2448" s="12">
        <v>0</v>
      </c>
      <c r="G2448" s="13">
        <v>0</v>
      </c>
      <c r="H2448" s="12">
        <v>4.84</v>
      </c>
      <c r="I2448" s="13">
        <v>0</v>
      </c>
      <c r="J2448" s="14">
        <v>19.71</v>
      </c>
      <c r="K2448" s="16">
        <v>47.97</v>
      </c>
    </row>
    <row r="2449" spans="1:11" ht="14.15" customHeight="1" x14ac:dyDescent="0.3">
      <c r="A2449" s="48">
        <v>781</v>
      </c>
      <c r="B2449" s="48" t="s">
        <v>176</v>
      </c>
      <c r="C2449" s="48" t="s">
        <v>112</v>
      </c>
      <c r="D2449" s="11">
        <v>2019</v>
      </c>
      <c r="E2449" s="12">
        <v>143.97</v>
      </c>
      <c r="F2449" s="12">
        <v>0</v>
      </c>
      <c r="G2449" s="21">
        <v>-13.44</v>
      </c>
      <c r="H2449" s="12">
        <v>18.68</v>
      </c>
      <c r="I2449" s="21">
        <v>-0.05</v>
      </c>
      <c r="J2449" s="14">
        <v>6.57</v>
      </c>
      <c r="K2449" s="16">
        <v>105.33</v>
      </c>
    </row>
    <row r="2450" spans="1:11" ht="15" customHeight="1" x14ac:dyDescent="0.3">
      <c r="A2450" s="48">
        <v>781</v>
      </c>
      <c r="B2450" s="48" t="s">
        <v>176</v>
      </c>
      <c r="C2450" s="48" t="s">
        <v>112</v>
      </c>
      <c r="D2450" s="11">
        <v>2020</v>
      </c>
      <c r="E2450" s="12">
        <v>173.18</v>
      </c>
      <c r="F2450" s="12">
        <v>0</v>
      </c>
      <c r="G2450" s="21">
        <v>-39.83</v>
      </c>
      <c r="H2450" s="12">
        <v>11.36</v>
      </c>
      <c r="I2450" s="13">
        <v>0.1</v>
      </c>
      <c r="J2450" s="14">
        <v>2.89</v>
      </c>
      <c r="K2450" s="16">
        <v>119</v>
      </c>
    </row>
    <row r="2451" spans="1:11" ht="14.15" customHeight="1" x14ac:dyDescent="0.3">
      <c r="A2451" s="48">
        <v>781</v>
      </c>
      <c r="B2451" s="48" t="s">
        <v>176</v>
      </c>
      <c r="C2451" s="48" t="s">
        <v>112</v>
      </c>
      <c r="D2451" s="11">
        <v>2021</v>
      </c>
      <c r="E2451" s="12">
        <v>470.84</v>
      </c>
      <c r="F2451" s="12">
        <v>0</v>
      </c>
      <c r="G2451" s="21">
        <v>-78.95</v>
      </c>
      <c r="H2451" s="12">
        <v>184.6</v>
      </c>
      <c r="I2451" s="21">
        <v>-0.85</v>
      </c>
      <c r="J2451" s="14">
        <v>3.47</v>
      </c>
      <c r="K2451" s="16">
        <v>204.67</v>
      </c>
    </row>
    <row r="2452" spans="1:11" ht="15" customHeight="1" x14ac:dyDescent="0.3">
      <c r="A2452" s="48">
        <v>781</v>
      </c>
      <c r="B2452" s="48" t="s">
        <v>176</v>
      </c>
      <c r="C2452" s="48" t="s">
        <v>112</v>
      </c>
      <c r="D2452" s="11">
        <v>2022</v>
      </c>
      <c r="E2452" s="17">
        <v>1277.75</v>
      </c>
      <c r="F2452" s="12">
        <v>0</v>
      </c>
      <c r="G2452" s="21">
        <v>-64.27</v>
      </c>
      <c r="H2452" s="12">
        <v>534.37</v>
      </c>
      <c r="I2452" s="13">
        <v>0.02</v>
      </c>
      <c r="J2452" s="14">
        <v>2.69</v>
      </c>
      <c r="K2452" s="16">
        <v>676.4</v>
      </c>
    </row>
    <row r="2453" spans="1:11" ht="14.15" customHeight="1" x14ac:dyDescent="0.3">
      <c r="A2453" s="48">
        <v>781</v>
      </c>
      <c r="B2453" s="48" t="s">
        <v>176</v>
      </c>
      <c r="C2453" s="48" t="s">
        <v>112</v>
      </c>
      <c r="D2453" s="11">
        <v>2023</v>
      </c>
      <c r="E2453" s="17">
        <v>2384.81</v>
      </c>
      <c r="F2453" s="12">
        <v>2.92</v>
      </c>
      <c r="G2453" s="21">
        <v>-101.8</v>
      </c>
      <c r="H2453" s="12">
        <v>803.41</v>
      </c>
      <c r="I2453" s="13">
        <v>0.03</v>
      </c>
      <c r="J2453" s="14">
        <v>2.86</v>
      </c>
      <c r="K2453" s="18">
        <v>1479.63</v>
      </c>
    </row>
    <row r="2454" spans="1:11" ht="15" customHeight="1" x14ac:dyDescent="0.3">
      <c r="A2454" s="48">
        <v>781</v>
      </c>
      <c r="B2454" s="48" t="s">
        <v>176</v>
      </c>
      <c r="C2454" s="48" t="s">
        <v>112</v>
      </c>
      <c r="D2454" s="11">
        <v>2024</v>
      </c>
      <c r="E2454" s="17">
        <v>7887.29</v>
      </c>
      <c r="F2454" s="12">
        <v>0</v>
      </c>
      <c r="G2454" s="21">
        <v>-572.48</v>
      </c>
      <c r="H2454" s="17">
        <v>4781.38</v>
      </c>
      <c r="I2454" s="21">
        <v>-3.63</v>
      </c>
      <c r="J2454" s="14">
        <v>3.42</v>
      </c>
      <c r="K2454" s="18">
        <v>2533.64</v>
      </c>
    </row>
    <row r="2455" spans="1:11" ht="14.15" customHeight="1" x14ac:dyDescent="0.3">
      <c r="A2455" s="48">
        <v>781</v>
      </c>
      <c r="B2455" s="48" t="s">
        <v>176</v>
      </c>
      <c r="C2455" s="48" t="s">
        <v>112</v>
      </c>
      <c r="D2455" s="11">
        <v>2025</v>
      </c>
      <c r="E2455" s="17">
        <v>795042.53</v>
      </c>
      <c r="F2455" s="12">
        <v>259.45</v>
      </c>
      <c r="G2455" s="21">
        <v>-855.84</v>
      </c>
      <c r="H2455" s="17">
        <v>765545.4</v>
      </c>
      <c r="I2455" s="49">
        <v>20314.89</v>
      </c>
      <c r="J2455" s="14">
        <v>3.85</v>
      </c>
      <c r="K2455" s="18">
        <v>8582</v>
      </c>
    </row>
    <row r="2456" spans="1:11" ht="15" customHeight="1" x14ac:dyDescent="0.3">
      <c r="A2456" s="48">
        <v>782</v>
      </c>
      <c r="B2456" s="48" t="s">
        <v>177</v>
      </c>
      <c r="C2456" s="48" t="s">
        <v>112</v>
      </c>
      <c r="D2456" s="11">
        <v>1983</v>
      </c>
      <c r="E2456" s="12">
        <v>12.29</v>
      </c>
      <c r="F2456" s="12">
        <v>0</v>
      </c>
      <c r="G2456" s="13">
        <v>0</v>
      </c>
      <c r="H2456" s="12">
        <v>12.29</v>
      </c>
      <c r="I2456" s="13">
        <v>0</v>
      </c>
      <c r="J2456" s="14">
        <v>0</v>
      </c>
      <c r="K2456" s="16">
        <v>0</v>
      </c>
    </row>
    <row r="2457" spans="1:11" ht="15" customHeight="1" x14ac:dyDescent="0.3">
      <c r="A2457" s="48">
        <v>782</v>
      </c>
      <c r="B2457" s="48" t="s">
        <v>177</v>
      </c>
      <c r="C2457" s="48" t="s">
        <v>112</v>
      </c>
      <c r="D2457" s="11">
        <v>1984</v>
      </c>
      <c r="E2457" s="12">
        <v>52.6</v>
      </c>
      <c r="F2457" s="12">
        <v>0</v>
      </c>
      <c r="G2457" s="13">
        <v>0</v>
      </c>
      <c r="H2457" s="12">
        <v>52.6</v>
      </c>
      <c r="I2457" s="13">
        <v>0</v>
      </c>
      <c r="J2457" s="14">
        <v>0</v>
      </c>
      <c r="K2457" s="16">
        <v>0</v>
      </c>
    </row>
    <row r="2458" spans="1:11" ht="15" customHeight="1" x14ac:dyDescent="0.3">
      <c r="A2458" s="48">
        <v>782</v>
      </c>
      <c r="B2458" s="48" t="s">
        <v>177</v>
      </c>
      <c r="C2458" s="48" t="s">
        <v>112</v>
      </c>
      <c r="D2458" s="11">
        <v>1985</v>
      </c>
      <c r="E2458" s="12">
        <v>73.11</v>
      </c>
      <c r="F2458" s="12">
        <v>0</v>
      </c>
      <c r="G2458" s="13">
        <v>0</v>
      </c>
      <c r="H2458" s="12">
        <v>56.67</v>
      </c>
      <c r="I2458" s="13">
        <v>0</v>
      </c>
      <c r="J2458" s="14">
        <v>0</v>
      </c>
      <c r="K2458" s="16">
        <v>16.440000000000001</v>
      </c>
    </row>
    <row r="2459" spans="1:11" ht="14.15" customHeight="1" x14ac:dyDescent="0.3">
      <c r="A2459" s="48">
        <v>782</v>
      </c>
      <c r="B2459" s="48" t="s">
        <v>177</v>
      </c>
      <c r="C2459" s="48" t="s">
        <v>112</v>
      </c>
      <c r="D2459" s="11">
        <v>1986</v>
      </c>
      <c r="E2459" s="12">
        <v>81.59</v>
      </c>
      <c r="F2459" s="12">
        <v>0</v>
      </c>
      <c r="G2459" s="13">
        <v>0</v>
      </c>
      <c r="H2459" s="12">
        <v>58.4</v>
      </c>
      <c r="I2459" s="13">
        <v>0</v>
      </c>
      <c r="J2459" s="14">
        <v>0</v>
      </c>
      <c r="K2459" s="16">
        <v>23.19</v>
      </c>
    </row>
    <row r="2460" spans="1:11" ht="15" customHeight="1" x14ac:dyDescent="0.3">
      <c r="A2460" s="48">
        <v>782</v>
      </c>
      <c r="B2460" s="48" t="s">
        <v>177</v>
      </c>
      <c r="C2460" s="48" t="s">
        <v>112</v>
      </c>
      <c r="D2460" s="11">
        <v>1987</v>
      </c>
      <c r="E2460" s="12">
        <v>103.26</v>
      </c>
      <c r="F2460" s="12">
        <v>0</v>
      </c>
      <c r="G2460" s="13">
        <v>0</v>
      </c>
      <c r="H2460" s="12">
        <v>71.290000000000006</v>
      </c>
      <c r="I2460" s="13">
        <v>0</v>
      </c>
      <c r="J2460" s="14">
        <v>0</v>
      </c>
      <c r="K2460" s="16">
        <v>31.97</v>
      </c>
    </row>
    <row r="2461" spans="1:11" ht="14.15" customHeight="1" x14ac:dyDescent="0.3">
      <c r="A2461" s="48">
        <v>782</v>
      </c>
      <c r="B2461" s="48" t="s">
        <v>177</v>
      </c>
      <c r="C2461" s="48" t="s">
        <v>112</v>
      </c>
      <c r="D2461" s="11">
        <v>1988</v>
      </c>
      <c r="E2461" s="12">
        <v>33.979999999999997</v>
      </c>
      <c r="F2461" s="12">
        <v>0</v>
      </c>
      <c r="G2461" s="13">
        <v>0</v>
      </c>
      <c r="H2461" s="12">
        <v>0</v>
      </c>
      <c r="I2461" s="13">
        <v>0</v>
      </c>
      <c r="J2461" s="14">
        <v>0</v>
      </c>
      <c r="K2461" s="16">
        <v>33.979999999999997</v>
      </c>
    </row>
    <row r="2462" spans="1:11" ht="15" customHeight="1" x14ac:dyDescent="0.3">
      <c r="A2462" s="48">
        <v>782</v>
      </c>
      <c r="B2462" s="48" t="s">
        <v>177</v>
      </c>
      <c r="C2462" s="48" t="s">
        <v>112</v>
      </c>
      <c r="D2462" s="11">
        <v>1989</v>
      </c>
      <c r="E2462" s="12">
        <v>33.21</v>
      </c>
      <c r="F2462" s="12">
        <v>0</v>
      </c>
      <c r="G2462" s="13">
        <v>0</v>
      </c>
      <c r="H2462" s="12">
        <v>0</v>
      </c>
      <c r="I2462" s="13">
        <v>0</v>
      </c>
      <c r="J2462" s="14">
        <v>0</v>
      </c>
      <c r="K2462" s="16">
        <v>33.21</v>
      </c>
    </row>
    <row r="2463" spans="1:11" ht="14.15" customHeight="1" x14ac:dyDescent="0.3">
      <c r="A2463" s="48">
        <v>782</v>
      </c>
      <c r="B2463" s="48" t="s">
        <v>177</v>
      </c>
      <c r="C2463" s="48" t="s">
        <v>112</v>
      </c>
      <c r="D2463" s="11">
        <v>1990</v>
      </c>
      <c r="E2463" s="12">
        <v>32.29</v>
      </c>
      <c r="F2463" s="12">
        <v>0</v>
      </c>
      <c r="G2463" s="13">
        <v>0</v>
      </c>
      <c r="H2463" s="12">
        <v>0</v>
      </c>
      <c r="I2463" s="13">
        <v>0</v>
      </c>
      <c r="J2463" s="14">
        <v>0</v>
      </c>
      <c r="K2463" s="16">
        <v>32.29</v>
      </c>
    </row>
    <row r="2464" spans="1:11" ht="15" customHeight="1" x14ac:dyDescent="0.3">
      <c r="A2464" s="48">
        <v>782</v>
      </c>
      <c r="B2464" s="48" t="s">
        <v>177</v>
      </c>
      <c r="C2464" s="48" t="s">
        <v>112</v>
      </c>
      <c r="D2464" s="11">
        <v>1991</v>
      </c>
      <c r="E2464" s="12">
        <v>27.72</v>
      </c>
      <c r="F2464" s="12">
        <v>0</v>
      </c>
      <c r="G2464" s="13">
        <v>0</v>
      </c>
      <c r="H2464" s="12">
        <v>0</v>
      </c>
      <c r="I2464" s="13">
        <v>0</v>
      </c>
      <c r="J2464" s="14">
        <v>0</v>
      </c>
      <c r="K2464" s="16">
        <v>27.72</v>
      </c>
    </row>
    <row r="2465" spans="1:11" ht="14.15" customHeight="1" x14ac:dyDescent="0.3">
      <c r="A2465" s="48">
        <v>782</v>
      </c>
      <c r="B2465" s="48" t="s">
        <v>177</v>
      </c>
      <c r="C2465" s="48" t="s">
        <v>112</v>
      </c>
      <c r="D2465" s="11">
        <v>1992</v>
      </c>
      <c r="E2465" s="12">
        <v>24.75</v>
      </c>
      <c r="F2465" s="12">
        <v>0</v>
      </c>
      <c r="G2465" s="13">
        <v>0</v>
      </c>
      <c r="H2465" s="12">
        <v>0</v>
      </c>
      <c r="I2465" s="13">
        <v>0</v>
      </c>
      <c r="J2465" s="14">
        <v>0</v>
      </c>
      <c r="K2465" s="16">
        <v>24.75</v>
      </c>
    </row>
    <row r="2466" spans="1:11" ht="15" customHeight="1" x14ac:dyDescent="0.3">
      <c r="A2466" s="48">
        <v>782</v>
      </c>
      <c r="B2466" s="48" t="s">
        <v>177</v>
      </c>
      <c r="C2466" s="48" t="s">
        <v>112</v>
      </c>
      <c r="D2466" s="11">
        <v>1993</v>
      </c>
      <c r="E2466" s="12">
        <v>21.53</v>
      </c>
      <c r="F2466" s="12">
        <v>0</v>
      </c>
      <c r="G2466" s="13">
        <v>0</v>
      </c>
      <c r="H2466" s="12">
        <v>0</v>
      </c>
      <c r="I2466" s="13">
        <v>0</v>
      </c>
      <c r="J2466" s="14">
        <v>0</v>
      </c>
      <c r="K2466" s="16">
        <v>21.53</v>
      </c>
    </row>
    <row r="2467" spans="1:11" ht="15" customHeight="1" x14ac:dyDescent="0.3">
      <c r="A2467" s="48">
        <v>782</v>
      </c>
      <c r="B2467" s="48" t="s">
        <v>177</v>
      </c>
      <c r="C2467" s="48" t="s">
        <v>112</v>
      </c>
      <c r="D2467" s="11">
        <v>1994</v>
      </c>
      <c r="E2467" s="12">
        <v>0</v>
      </c>
      <c r="F2467" s="12">
        <v>0</v>
      </c>
      <c r="G2467" s="13">
        <v>0</v>
      </c>
      <c r="H2467" s="12">
        <v>0</v>
      </c>
      <c r="I2467" s="13">
        <v>0</v>
      </c>
      <c r="J2467" s="14">
        <v>0</v>
      </c>
      <c r="K2467" s="16">
        <v>0</v>
      </c>
    </row>
    <row r="2468" spans="1:11" ht="14.15" customHeight="1" x14ac:dyDescent="0.3">
      <c r="A2468" s="48">
        <v>782</v>
      </c>
      <c r="B2468" s="48" t="s">
        <v>177</v>
      </c>
      <c r="C2468" s="48" t="s">
        <v>112</v>
      </c>
      <c r="D2468" s="11">
        <v>1995</v>
      </c>
      <c r="E2468" s="12">
        <v>23.61</v>
      </c>
      <c r="F2468" s="12">
        <v>0</v>
      </c>
      <c r="G2468" s="13">
        <v>0</v>
      </c>
      <c r="H2468" s="12">
        <v>0</v>
      </c>
      <c r="I2468" s="13">
        <v>0</v>
      </c>
      <c r="J2468" s="14">
        <v>0</v>
      </c>
      <c r="K2468" s="16">
        <v>23.61</v>
      </c>
    </row>
    <row r="2469" spans="1:11" ht="15" customHeight="1" x14ac:dyDescent="0.3">
      <c r="A2469" s="48">
        <v>782</v>
      </c>
      <c r="B2469" s="48" t="s">
        <v>177</v>
      </c>
      <c r="C2469" s="48" t="s">
        <v>112</v>
      </c>
      <c r="D2469" s="11">
        <v>1996</v>
      </c>
      <c r="E2469" s="12">
        <v>30.04</v>
      </c>
      <c r="F2469" s="12">
        <v>0</v>
      </c>
      <c r="G2469" s="13">
        <v>0</v>
      </c>
      <c r="H2469" s="12">
        <v>0</v>
      </c>
      <c r="I2469" s="13">
        <v>0</v>
      </c>
      <c r="J2469" s="14">
        <v>0</v>
      </c>
      <c r="K2469" s="16">
        <v>30.04</v>
      </c>
    </row>
    <row r="2470" spans="1:11" ht="14.15" customHeight="1" x14ac:dyDescent="0.3">
      <c r="A2470" s="48">
        <v>782</v>
      </c>
      <c r="B2470" s="48" t="s">
        <v>177</v>
      </c>
      <c r="C2470" s="48" t="s">
        <v>112</v>
      </c>
      <c r="D2470" s="11">
        <v>1997</v>
      </c>
      <c r="E2470" s="12">
        <v>36.96</v>
      </c>
      <c r="F2470" s="12">
        <v>0</v>
      </c>
      <c r="G2470" s="13">
        <v>0</v>
      </c>
      <c r="H2470" s="12">
        <v>0</v>
      </c>
      <c r="I2470" s="13">
        <v>0</v>
      </c>
      <c r="J2470" s="14">
        <v>0</v>
      </c>
      <c r="K2470" s="16">
        <v>36.96</v>
      </c>
    </row>
    <row r="2471" spans="1:11" ht="15" customHeight="1" x14ac:dyDescent="0.3">
      <c r="A2471" s="48">
        <v>782</v>
      </c>
      <c r="B2471" s="48" t="s">
        <v>177</v>
      </c>
      <c r="C2471" s="48" t="s">
        <v>112</v>
      </c>
      <c r="D2471" s="11">
        <v>1998</v>
      </c>
      <c r="E2471" s="12">
        <v>187.36</v>
      </c>
      <c r="F2471" s="12">
        <v>0</v>
      </c>
      <c r="G2471" s="13">
        <v>0</v>
      </c>
      <c r="H2471" s="12">
        <v>0</v>
      </c>
      <c r="I2471" s="13">
        <v>0</v>
      </c>
      <c r="J2471" s="14">
        <v>0</v>
      </c>
      <c r="K2471" s="16">
        <v>187.36</v>
      </c>
    </row>
    <row r="2472" spans="1:11" ht="14.15" customHeight="1" x14ac:dyDescent="0.3">
      <c r="A2472" s="48">
        <v>782</v>
      </c>
      <c r="B2472" s="48" t="s">
        <v>177</v>
      </c>
      <c r="C2472" s="48" t="s">
        <v>112</v>
      </c>
      <c r="D2472" s="11">
        <v>1999</v>
      </c>
      <c r="E2472" s="12">
        <v>243.07</v>
      </c>
      <c r="F2472" s="12">
        <v>0</v>
      </c>
      <c r="G2472" s="13">
        <v>0</v>
      </c>
      <c r="H2472" s="12">
        <v>0</v>
      </c>
      <c r="I2472" s="13">
        <v>0</v>
      </c>
      <c r="J2472" s="14">
        <v>0</v>
      </c>
      <c r="K2472" s="16">
        <v>243.07</v>
      </c>
    </row>
    <row r="2473" spans="1:11" ht="15" customHeight="1" x14ac:dyDescent="0.3">
      <c r="A2473" s="48">
        <v>782</v>
      </c>
      <c r="B2473" s="48" t="s">
        <v>177</v>
      </c>
      <c r="C2473" s="48" t="s">
        <v>112</v>
      </c>
      <c r="D2473" s="11">
        <v>2000</v>
      </c>
      <c r="E2473" s="12">
        <v>391.41</v>
      </c>
      <c r="F2473" s="12">
        <v>0</v>
      </c>
      <c r="G2473" s="13">
        <v>0</v>
      </c>
      <c r="H2473" s="12">
        <v>0</v>
      </c>
      <c r="I2473" s="13">
        <v>0</v>
      </c>
      <c r="J2473" s="14">
        <v>0</v>
      </c>
      <c r="K2473" s="16">
        <v>391.41</v>
      </c>
    </row>
    <row r="2474" spans="1:11" ht="15" customHeight="1" x14ac:dyDescent="0.3">
      <c r="A2474" s="48">
        <v>782</v>
      </c>
      <c r="B2474" s="48" t="s">
        <v>177</v>
      </c>
      <c r="C2474" s="48" t="s">
        <v>112</v>
      </c>
      <c r="D2474" s="11">
        <v>2001</v>
      </c>
      <c r="E2474" s="12">
        <v>281.44</v>
      </c>
      <c r="F2474" s="12">
        <v>0</v>
      </c>
      <c r="G2474" s="13">
        <v>0</v>
      </c>
      <c r="H2474" s="12">
        <v>0</v>
      </c>
      <c r="I2474" s="13">
        <v>0</v>
      </c>
      <c r="J2474" s="14">
        <v>0</v>
      </c>
      <c r="K2474" s="16">
        <v>281.44</v>
      </c>
    </row>
    <row r="2475" spans="1:11" ht="14.15" customHeight="1" x14ac:dyDescent="0.3">
      <c r="A2475" s="48">
        <v>782</v>
      </c>
      <c r="B2475" s="48" t="s">
        <v>177</v>
      </c>
      <c r="C2475" s="48" t="s">
        <v>112</v>
      </c>
      <c r="D2475" s="11">
        <v>2002</v>
      </c>
      <c r="E2475" s="12">
        <v>176.77</v>
      </c>
      <c r="F2475" s="12">
        <v>0</v>
      </c>
      <c r="G2475" s="13">
        <v>0</v>
      </c>
      <c r="H2475" s="12">
        <v>0</v>
      </c>
      <c r="I2475" s="13">
        <v>0</v>
      </c>
      <c r="J2475" s="14">
        <v>0</v>
      </c>
      <c r="K2475" s="16">
        <v>176.77</v>
      </c>
    </row>
    <row r="2476" spans="1:11" ht="15" customHeight="1" x14ac:dyDescent="0.3">
      <c r="A2476" s="48">
        <v>782</v>
      </c>
      <c r="B2476" s="48" t="s">
        <v>177</v>
      </c>
      <c r="C2476" s="48" t="s">
        <v>112</v>
      </c>
      <c r="D2476" s="11">
        <v>2003</v>
      </c>
      <c r="E2476" s="12">
        <v>140.52000000000001</v>
      </c>
      <c r="F2476" s="12">
        <v>0</v>
      </c>
      <c r="G2476" s="13">
        <v>0</v>
      </c>
      <c r="H2476" s="12">
        <v>0</v>
      </c>
      <c r="I2476" s="13">
        <v>0</v>
      </c>
      <c r="J2476" s="14">
        <v>20.13</v>
      </c>
      <c r="K2476" s="16">
        <v>120.39</v>
      </c>
    </row>
    <row r="2477" spans="1:11" ht="14.15" customHeight="1" x14ac:dyDescent="0.3">
      <c r="A2477" s="48">
        <v>782</v>
      </c>
      <c r="B2477" s="48" t="s">
        <v>177</v>
      </c>
      <c r="C2477" s="48" t="s">
        <v>112</v>
      </c>
      <c r="D2477" s="11">
        <v>2004</v>
      </c>
      <c r="E2477" s="12">
        <v>281.25</v>
      </c>
      <c r="F2477" s="12">
        <v>0</v>
      </c>
      <c r="G2477" s="13">
        <v>0</v>
      </c>
      <c r="H2477" s="12">
        <v>4.9000000000000004</v>
      </c>
      <c r="I2477" s="13">
        <v>0</v>
      </c>
      <c r="J2477" s="14">
        <v>42.28</v>
      </c>
      <c r="K2477" s="16">
        <v>234.07</v>
      </c>
    </row>
    <row r="2478" spans="1:11" ht="15" customHeight="1" x14ac:dyDescent="0.3">
      <c r="A2478" s="48">
        <v>782</v>
      </c>
      <c r="B2478" s="48" t="s">
        <v>177</v>
      </c>
      <c r="C2478" s="48" t="s">
        <v>112</v>
      </c>
      <c r="D2478" s="11">
        <v>2005</v>
      </c>
      <c r="E2478" s="12">
        <v>377.7</v>
      </c>
      <c r="F2478" s="12">
        <v>0</v>
      </c>
      <c r="G2478" s="13">
        <v>0</v>
      </c>
      <c r="H2478" s="12">
        <v>8.7799999999999994</v>
      </c>
      <c r="I2478" s="13">
        <v>0</v>
      </c>
      <c r="J2478" s="14">
        <v>42.65</v>
      </c>
      <c r="K2478" s="16">
        <v>326.27</v>
      </c>
    </row>
    <row r="2479" spans="1:11" ht="14.15" customHeight="1" x14ac:dyDescent="0.3">
      <c r="A2479" s="48">
        <v>782</v>
      </c>
      <c r="B2479" s="48" t="s">
        <v>177</v>
      </c>
      <c r="C2479" s="48" t="s">
        <v>112</v>
      </c>
      <c r="D2479" s="11">
        <v>2006</v>
      </c>
      <c r="E2479" s="12">
        <v>455.45</v>
      </c>
      <c r="F2479" s="12">
        <v>0</v>
      </c>
      <c r="G2479" s="13">
        <v>0</v>
      </c>
      <c r="H2479" s="12">
        <v>35.79</v>
      </c>
      <c r="I2479" s="13">
        <v>0</v>
      </c>
      <c r="J2479" s="14">
        <v>51.81</v>
      </c>
      <c r="K2479" s="16">
        <v>367.85</v>
      </c>
    </row>
    <row r="2480" spans="1:11" ht="15" customHeight="1" x14ac:dyDescent="0.3">
      <c r="A2480" s="48">
        <v>782</v>
      </c>
      <c r="B2480" s="48" t="s">
        <v>177</v>
      </c>
      <c r="C2480" s="48" t="s">
        <v>112</v>
      </c>
      <c r="D2480" s="11">
        <v>2007</v>
      </c>
      <c r="E2480" s="12">
        <v>481.35</v>
      </c>
      <c r="F2480" s="12">
        <v>0</v>
      </c>
      <c r="G2480" s="13">
        <v>0</v>
      </c>
      <c r="H2480" s="12">
        <v>16.47</v>
      </c>
      <c r="I2480" s="13">
        <v>0</v>
      </c>
      <c r="J2480" s="14">
        <v>46.84</v>
      </c>
      <c r="K2480" s="16">
        <v>418.04</v>
      </c>
    </row>
    <row r="2481" spans="1:11" ht="14.15" customHeight="1" x14ac:dyDescent="0.3">
      <c r="A2481" s="48">
        <v>782</v>
      </c>
      <c r="B2481" s="48" t="s">
        <v>177</v>
      </c>
      <c r="C2481" s="48" t="s">
        <v>112</v>
      </c>
      <c r="D2481" s="11">
        <v>2008</v>
      </c>
      <c r="E2481" s="17">
        <v>1312.72</v>
      </c>
      <c r="F2481" s="12">
        <v>0</v>
      </c>
      <c r="G2481" s="13">
        <v>0</v>
      </c>
      <c r="H2481" s="12">
        <v>173.12</v>
      </c>
      <c r="I2481" s="13">
        <v>0</v>
      </c>
      <c r="J2481" s="14">
        <v>264.32</v>
      </c>
      <c r="K2481" s="16">
        <v>875.28</v>
      </c>
    </row>
    <row r="2482" spans="1:11" ht="15" customHeight="1" x14ac:dyDescent="0.3">
      <c r="A2482" s="48">
        <v>782</v>
      </c>
      <c r="B2482" s="48" t="s">
        <v>177</v>
      </c>
      <c r="C2482" s="48" t="s">
        <v>112</v>
      </c>
      <c r="D2482" s="11">
        <v>2009</v>
      </c>
      <c r="E2482" s="17">
        <v>2560.91</v>
      </c>
      <c r="F2482" s="12">
        <v>0</v>
      </c>
      <c r="G2482" s="13">
        <v>0</v>
      </c>
      <c r="H2482" s="12">
        <v>175.2</v>
      </c>
      <c r="I2482" s="13">
        <v>0</v>
      </c>
      <c r="J2482" s="14">
        <v>421.6</v>
      </c>
      <c r="K2482" s="18">
        <v>1964.11</v>
      </c>
    </row>
    <row r="2483" spans="1:11" ht="15" customHeight="1" x14ac:dyDescent="0.3">
      <c r="A2483" s="48">
        <v>782</v>
      </c>
      <c r="B2483" s="48" t="s">
        <v>177</v>
      </c>
      <c r="C2483" s="48" t="s">
        <v>112</v>
      </c>
      <c r="D2483" s="11">
        <v>2010</v>
      </c>
      <c r="E2483" s="17">
        <v>1723.14</v>
      </c>
      <c r="F2483" s="12">
        <v>0</v>
      </c>
      <c r="G2483" s="13">
        <v>0</v>
      </c>
      <c r="H2483" s="12">
        <v>154.31</v>
      </c>
      <c r="I2483" s="13">
        <v>0</v>
      </c>
      <c r="J2483" s="14">
        <v>40.17</v>
      </c>
      <c r="K2483" s="18">
        <v>1528.66</v>
      </c>
    </row>
    <row r="2484" spans="1:11" ht="14.15" customHeight="1" x14ac:dyDescent="0.3">
      <c r="A2484" s="48">
        <v>782</v>
      </c>
      <c r="B2484" s="48" t="s">
        <v>177</v>
      </c>
      <c r="C2484" s="48" t="s">
        <v>112</v>
      </c>
      <c r="D2484" s="11">
        <v>2011</v>
      </c>
      <c r="E2484" s="17">
        <v>3471.91</v>
      </c>
      <c r="F2484" s="12">
        <v>0</v>
      </c>
      <c r="G2484" s="13">
        <v>0</v>
      </c>
      <c r="H2484" s="12">
        <v>159.05000000000001</v>
      </c>
      <c r="I2484" s="13">
        <v>0</v>
      </c>
      <c r="J2484" s="14">
        <v>31.66</v>
      </c>
      <c r="K2484" s="18">
        <v>3281.2</v>
      </c>
    </row>
    <row r="2485" spans="1:11" ht="15" customHeight="1" x14ac:dyDescent="0.3">
      <c r="A2485" s="48">
        <v>782</v>
      </c>
      <c r="B2485" s="48" t="s">
        <v>177</v>
      </c>
      <c r="C2485" s="48" t="s">
        <v>112</v>
      </c>
      <c r="D2485" s="11">
        <v>2012</v>
      </c>
      <c r="E2485" s="17">
        <v>1836.25</v>
      </c>
      <c r="F2485" s="12">
        <v>0</v>
      </c>
      <c r="G2485" s="13">
        <v>0</v>
      </c>
      <c r="H2485" s="12">
        <v>0.41</v>
      </c>
      <c r="I2485" s="13">
        <v>0</v>
      </c>
      <c r="J2485" s="14">
        <v>31.11</v>
      </c>
      <c r="K2485" s="18">
        <v>1804.73</v>
      </c>
    </row>
    <row r="2486" spans="1:11" ht="14.15" customHeight="1" x14ac:dyDescent="0.3">
      <c r="A2486" s="48">
        <v>782</v>
      </c>
      <c r="B2486" s="48" t="s">
        <v>177</v>
      </c>
      <c r="C2486" s="48" t="s">
        <v>112</v>
      </c>
      <c r="D2486" s="11">
        <v>2013</v>
      </c>
      <c r="E2486" s="17">
        <v>2092.86</v>
      </c>
      <c r="F2486" s="12">
        <v>0</v>
      </c>
      <c r="G2486" s="13">
        <v>0</v>
      </c>
      <c r="H2486" s="12">
        <v>0.8</v>
      </c>
      <c r="I2486" s="13">
        <v>0</v>
      </c>
      <c r="J2486" s="14">
        <v>31.76</v>
      </c>
      <c r="K2486" s="18">
        <v>2060.3000000000002</v>
      </c>
    </row>
    <row r="2487" spans="1:11" ht="15" customHeight="1" x14ac:dyDescent="0.3">
      <c r="A2487" s="48">
        <v>782</v>
      </c>
      <c r="B2487" s="48" t="s">
        <v>177</v>
      </c>
      <c r="C2487" s="48" t="s">
        <v>112</v>
      </c>
      <c r="D2487" s="11">
        <v>2014</v>
      </c>
      <c r="E2487" s="17">
        <v>2873.85</v>
      </c>
      <c r="F2487" s="12">
        <v>0</v>
      </c>
      <c r="G2487" s="13">
        <v>0</v>
      </c>
      <c r="H2487" s="12">
        <v>264.3</v>
      </c>
      <c r="I2487" s="13">
        <v>0</v>
      </c>
      <c r="J2487" s="14">
        <v>30.39</v>
      </c>
      <c r="K2487" s="18">
        <v>2579.16</v>
      </c>
    </row>
    <row r="2488" spans="1:11" ht="14.15" customHeight="1" x14ac:dyDescent="0.3">
      <c r="A2488" s="48">
        <v>782</v>
      </c>
      <c r="B2488" s="48" t="s">
        <v>177</v>
      </c>
      <c r="C2488" s="48" t="s">
        <v>112</v>
      </c>
      <c r="D2488" s="11">
        <v>2015</v>
      </c>
      <c r="E2488" s="17">
        <v>2415.16</v>
      </c>
      <c r="F2488" s="12">
        <v>0</v>
      </c>
      <c r="G2488" s="13">
        <v>0</v>
      </c>
      <c r="H2488" s="12">
        <v>340.02</v>
      </c>
      <c r="I2488" s="13">
        <v>0</v>
      </c>
      <c r="J2488" s="14">
        <v>57.85</v>
      </c>
      <c r="K2488" s="18">
        <v>2017.29</v>
      </c>
    </row>
    <row r="2489" spans="1:11" ht="15" customHeight="1" x14ac:dyDescent="0.3">
      <c r="A2489" s="48">
        <v>782</v>
      </c>
      <c r="B2489" s="48" t="s">
        <v>177</v>
      </c>
      <c r="C2489" s="48" t="s">
        <v>112</v>
      </c>
      <c r="D2489" s="11">
        <v>2016</v>
      </c>
      <c r="E2489" s="17">
        <v>4340.71</v>
      </c>
      <c r="F2489" s="12">
        <v>0</v>
      </c>
      <c r="G2489" s="13">
        <v>0</v>
      </c>
      <c r="H2489" s="12">
        <v>373.66</v>
      </c>
      <c r="I2489" s="13">
        <v>0</v>
      </c>
      <c r="J2489" s="19">
        <v>1109.82</v>
      </c>
      <c r="K2489" s="18">
        <v>2857.23</v>
      </c>
    </row>
    <row r="2490" spans="1:11" ht="13.5" customHeight="1" x14ac:dyDescent="0.3">
      <c r="A2490" s="48">
        <v>782</v>
      </c>
      <c r="B2490" s="48" t="s">
        <v>177</v>
      </c>
      <c r="C2490" s="48" t="s">
        <v>112</v>
      </c>
      <c r="D2490" s="11">
        <v>2017</v>
      </c>
      <c r="E2490" s="17">
        <v>4520.0200000000004</v>
      </c>
      <c r="F2490" s="12">
        <v>0</v>
      </c>
      <c r="G2490" s="13">
        <v>0</v>
      </c>
      <c r="H2490" s="12">
        <v>354.01</v>
      </c>
      <c r="I2490" s="13">
        <v>0</v>
      </c>
      <c r="J2490" s="14">
        <v>78.650000000000006</v>
      </c>
      <c r="K2490" s="18">
        <v>4087.36</v>
      </c>
    </row>
    <row r="2491" spans="1:11" ht="13.5" customHeight="1" x14ac:dyDescent="0.3">
      <c r="A2491" s="48">
        <v>782</v>
      </c>
      <c r="B2491" s="48" t="s">
        <v>177</v>
      </c>
      <c r="C2491" s="48" t="s">
        <v>112</v>
      </c>
      <c r="D2491" s="11">
        <v>2018</v>
      </c>
      <c r="E2491" s="17">
        <v>10321.700000000001</v>
      </c>
      <c r="F2491" s="12">
        <v>0</v>
      </c>
      <c r="G2491" s="13">
        <v>0</v>
      </c>
      <c r="H2491" s="12">
        <v>691.03</v>
      </c>
      <c r="I2491" s="13">
        <v>0</v>
      </c>
      <c r="J2491" s="19">
        <v>2804.16</v>
      </c>
      <c r="K2491" s="18">
        <v>6826.51</v>
      </c>
    </row>
    <row r="2492" spans="1:11" ht="14.15" customHeight="1" x14ac:dyDescent="0.3">
      <c r="A2492" s="48">
        <v>782</v>
      </c>
      <c r="B2492" s="48" t="s">
        <v>177</v>
      </c>
      <c r="C2492" s="48" t="s">
        <v>112</v>
      </c>
      <c r="D2492" s="11">
        <v>2019</v>
      </c>
      <c r="E2492" s="17">
        <v>19775.7</v>
      </c>
      <c r="F2492" s="12">
        <v>0</v>
      </c>
      <c r="G2492" s="20">
        <v>-1845.45</v>
      </c>
      <c r="H2492" s="17">
        <v>2564.3200000000002</v>
      </c>
      <c r="I2492" s="21">
        <v>-6.75</v>
      </c>
      <c r="J2492" s="14">
        <v>901.53</v>
      </c>
      <c r="K2492" s="18">
        <v>14471.15</v>
      </c>
    </row>
    <row r="2493" spans="1:11" ht="15" customHeight="1" x14ac:dyDescent="0.3">
      <c r="A2493" s="48">
        <v>782</v>
      </c>
      <c r="B2493" s="48" t="s">
        <v>177</v>
      </c>
      <c r="C2493" s="48" t="s">
        <v>112</v>
      </c>
      <c r="D2493" s="11">
        <v>2020</v>
      </c>
      <c r="E2493" s="17">
        <v>23605.040000000001</v>
      </c>
      <c r="F2493" s="12">
        <v>0</v>
      </c>
      <c r="G2493" s="20">
        <v>-5429.99</v>
      </c>
      <c r="H2493" s="17">
        <v>1547.51</v>
      </c>
      <c r="I2493" s="13">
        <v>12.41</v>
      </c>
      <c r="J2493" s="14">
        <v>394.6</v>
      </c>
      <c r="K2493" s="18">
        <v>16220.53</v>
      </c>
    </row>
    <row r="2494" spans="1:11" ht="15" customHeight="1" x14ac:dyDescent="0.3">
      <c r="A2494" s="48">
        <v>782</v>
      </c>
      <c r="B2494" s="48" t="s">
        <v>177</v>
      </c>
      <c r="C2494" s="48" t="s">
        <v>112</v>
      </c>
      <c r="D2494" s="11">
        <v>2021</v>
      </c>
      <c r="E2494" s="17">
        <v>66625.759999999995</v>
      </c>
      <c r="F2494" s="12">
        <v>0</v>
      </c>
      <c r="G2494" s="20">
        <v>-11174.51</v>
      </c>
      <c r="H2494" s="17">
        <v>26122.39</v>
      </c>
      <c r="I2494" s="21">
        <v>-120.07</v>
      </c>
      <c r="J2494" s="14">
        <v>490.59</v>
      </c>
      <c r="K2494" s="18">
        <v>28958.34</v>
      </c>
    </row>
    <row r="2495" spans="1:11" ht="14.15" customHeight="1" x14ac:dyDescent="0.3">
      <c r="A2495" s="48">
        <v>782</v>
      </c>
      <c r="B2495" s="48" t="s">
        <v>177</v>
      </c>
      <c r="C2495" s="48" t="s">
        <v>112</v>
      </c>
      <c r="D2495" s="11">
        <v>2022</v>
      </c>
      <c r="E2495" s="17">
        <v>167156.01999999999</v>
      </c>
      <c r="F2495" s="12">
        <v>0</v>
      </c>
      <c r="G2495" s="20">
        <v>-8405.7999999999993</v>
      </c>
      <c r="H2495" s="17">
        <v>69902.61</v>
      </c>
      <c r="I2495" s="13">
        <v>3.59</v>
      </c>
      <c r="J2495" s="14">
        <v>351.9</v>
      </c>
      <c r="K2495" s="18">
        <v>88492.12</v>
      </c>
    </row>
    <row r="2496" spans="1:11" ht="15" customHeight="1" x14ac:dyDescent="0.3">
      <c r="A2496" s="48">
        <v>782</v>
      </c>
      <c r="B2496" s="48" t="s">
        <v>177</v>
      </c>
      <c r="C2496" s="48" t="s">
        <v>112</v>
      </c>
      <c r="D2496" s="11">
        <v>2023</v>
      </c>
      <c r="E2496" s="17">
        <v>311141.13</v>
      </c>
      <c r="F2496" s="12">
        <v>380.45</v>
      </c>
      <c r="G2496" s="20">
        <v>-13284.65</v>
      </c>
      <c r="H2496" s="17">
        <v>104820.86</v>
      </c>
      <c r="I2496" s="13">
        <v>4.5999999999999996</v>
      </c>
      <c r="J2496" s="14">
        <v>373.16</v>
      </c>
      <c r="K2496" s="18">
        <v>193038.31</v>
      </c>
    </row>
    <row r="2497" spans="1:11" ht="14.15" customHeight="1" x14ac:dyDescent="0.3">
      <c r="A2497" s="48">
        <v>782</v>
      </c>
      <c r="B2497" s="48" t="s">
        <v>177</v>
      </c>
      <c r="C2497" s="48" t="s">
        <v>112</v>
      </c>
      <c r="D2497" s="11">
        <v>2024</v>
      </c>
      <c r="E2497" s="17">
        <v>1061320.3600000001</v>
      </c>
      <c r="F2497" s="12">
        <v>0</v>
      </c>
      <c r="G2497" s="20">
        <v>-77032.570000000007</v>
      </c>
      <c r="H2497" s="17">
        <v>643385.76</v>
      </c>
      <c r="I2497" s="21">
        <v>-488.66</v>
      </c>
      <c r="J2497" s="14">
        <v>460.55</v>
      </c>
      <c r="K2497" s="18">
        <v>340930.14</v>
      </c>
    </row>
    <row r="2498" spans="1:11" ht="14.15" customHeight="1" x14ac:dyDescent="0.3">
      <c r="A2498" s="48">
        <v>782</v>
      </c>
      <c r="B2498" s="48" t="s">
        <v>177</v>
      </c>
      <c r="C2498" s="48" t="s">
        <v>112</v>
      </c>
      <c r="D2498" s="11">
        <v>2025</v>
      </c>
      <c r="E2498" s="17">
        <v>135316857.02000001</v>
      </c>
      <c r="F2498" s="17">
        <v>44159.28</v>
      </c>
      <c r="G2498" s="20">
        <v>-145665.42000000001</v>
      </c>
      <c r="H2498" s="17">
        <v>130296421.08</v>
      </c>
      <c r="I2498" s="49">
        <v>3457609.79</v>
      </c>
      <c r="J2498" s="14">
        <v>656.95</v>
      </c>
      <c r="K2498" s="18">
        <v>1460663.06</v>
      </c>
    </row>
    <row r="2499" spans="1:11" ht="15" customHeight="1" x14ac:dyDescent="0.3">
      <c r="A2499" s="48">
        <v>784</v>
      </c>
      <c r="B2499" s="48" t="s">
        <v>178</v>
      </c>
      <c r="C2499" s="48" t="s">
        <v>112</v>
      </c>
      <c r="D2499" s="11">
        <v>1983</v>
      </c>
      <c r="E2499" s="12">
        <v>1.94</v>
      </c>
      <c r="F2499" s="12">
        <v>0</v>
      </c>
      <c r="G2499" s="13">
        <v>0</v>
      </c>
      <c r="H2499" s="12">
        <v>1.94</v>
      </c>
      <c r="I2499" s="13">
        <v>0</v>
      </c>
      <c r="J2499" s="14">
        <v>0</v>
      </c>
      <c r="K2499" s="16">
        <v>0</v>
      </c>
    </row>
    <row r="2500" spans="1:11" ht="15" customHeight="1" x14ac:dyDescent="0.3">
      <c r="A2500" s="48">
        <v>784</v>
      </c>
      <c r="B2500" s="48" t="s">
        <v>178</v>
      </c>
      <c r="C2500" s="48" t="s">
        <v>112</v>
      </c>
      <c r="D2500" s="11">
        <v>1984</v>
      </c>
      <c r="E2500" s="12">
        <v>8.32</v>
      </c>
      <c r="F2500" s="12">
        <v>0</v>
      </c>
      <c r="G2500" s="13">
        <v>0</v>
      </c>
      <c r="H2500" s="12">
        <v>8.32</v>
      </c>
      <c r="I2500" s="13">
        <v>0</v>
      </c>
      <c r="J2500" s="14">
        <v>0</v>
      </c>
      <c r="K2500" s="16">
        <v>0</v>
      </c>
    </row>
    <row r="2501" spans="1:11" ht="15" customHeight="1" x14ac:dyDescent="0.3">
      <c r="A2501" s="48">
        <v>784</v>
      </c>
      <c r="B2501" s="48" t="s">
        <v>178</v>
      </c>
      <c r="C2501" s="48" t="s">
        <v>112</v>
      </c>
      <c r="D2501" s="11">
        <v>1985</v>
      </c>
      <c r="E2501" s="12">
        <v>11.57</v>
      </c>
      <c r="F2501" s="12">
        <v>0</v>
      </c>
      <c r="G2501" s="13">
        <v>0</v>
      </c>
      <c r="H2501" s="12">
        <v>8.9700000000000006</v>
      </c>
      <c r="I2501" s="13">
        <v>0</v>
      </c>
      <c r="J2501" s="14">
        <v>0</v>
      </c>
      <c r="K2501" s="16">
        <v>2.6</v>
      </c>
    </row>
    <row r="2502" spans="1:11" ht="14.15" customHeight="1" x14ac:dyDescent="0.3">
      <c r="A2502" s="48">
        <v>784</v>
      </c>
      <c r="B2502" s="48" t="s">
        <v>178</v>
      </c>
      <c r="C2502" s="48" t="s">
        <v>112</v>
      </c>
      <c r="D2502" s="11">
        <v>1986</v>
      </c>
      <c r="E2502" s="12">
        <v>12.91</v>
      </c>
      <c r="F2502" s="12">
        <v>0</v>
      </c>
      <c r="G2502" s="13">
        <v>0</v>
      </c>
      <c r="H2502" s="12">
        <v>9.24</v>
      </c>
      <c r="I2502" s="13">
        <v>0</v>
      </c>
      <c r="J2502" s="14">
        <v>0</v>
      </c>
      <c r="K2502" s="16">
        <v>3.67</v>
      </c>
    </row>
    <row r="2503" spans="1:11" ht="15" customHeight="1" x14ac:dyDescent="0.3">
      <c r="A2503" s="48">
        <v>784</v>
      </c>
      <c r="B2503" s="48" t="s">
        <v>178</v>
      </c>
      <c r="C2503" s="48" t="s">
        <v>112</v>
      </c>
      <c r="D2503" s="11">
        <v>1987</v>
      </c>
      <c r="E2503" s="12">
        <v>16.34</v>
      </c>
      <c r="F2503" s="12">
        <v>0</v>
      </c>
      <c r="G2503" s="13">
        <v>0</v>
      </c>
      <c r="H2503" s="12">
        <v>11.28</v>
      </c>
      <c r="I2503" s="13">
        <v>0</v>
      </c>
      <c r="J2503" s="14">
        <v>0</v>
      </c>
      <c r="K2503" s="16">
        <v>5.0599999999999996</v>
      </c>
    </row>
    <row r="2504" spans="1:11" ht="14.15" customHeight="1" x14ac:dyDescent="0.3">
      <c r="A2504" s="48">
        <v>784</v>
      </c>
      <c r="B2504" s="48" t="s">
        <v>178</v>
      </c>
      <c r="C2504" s="48" t="s">
        <v>112</v>
      </c>
      <c r="D2504" s="11">
        <v>1988</v>
      </c>
      <c r="E2504" s="12">
        <v>5.38</v>
      </c>
      <c r="F2504" s="12">
        <v>0</v>
      </c>
      <c r="G2504" s="13">
        <v>0</v>
      </c>
      <c r="H2504" s="12">
        <v>0</v>
      </c>
      <c r="I2504" s="13">
        <v>0</v>
      </c>
      <c r="J2504" s="14">
        <v>0</v>
      </c>
      <c r="K2504" s="16">
        <v>5.38</v>
      </c>
    </row>
    <row r="2505" spans="1:11" ht="15" customHeight="1" x14ac:dyDescent="0.3">
      <c r="A2505" s="48">
        <v>784</v>
      </c>
      <c r="B2505" s="48" t="s">
        <v>178</v>
      </c>
      <c r="C2505" s="48" t="s">
        <v>112</v>
      </c>
      <c r="D2505" s="11">
        <v>1989</v>
      </c>
      <c r="E2505" s="12">
        <v>5.26</v>
      </c>
      <c r="F2505" s="12">
        <v>0</v>
      </c>
      <c r="G2505" s="13">
        <v>0</v>
      </c>
      <c r="H2505" s="12">
        <v>0</v>
      </c>
      <c r="I2505" s="13">
        <v>0</v>
      </c>
      <c r="J2505" s="14">
        <v>0</v>
      </c>
      <c r="K2505" s="16">
        <v>5.26</v>
      </c>
    </row>
    <row r="2506" spans="1:11" ht="14.15" customHeight="1" x14ac:dyDescent="0.3">
      <c r="A2506" s="48">
        <v>784</v>
      </c>
      <c r="B2506" s="48" t="s">
        <v>178</v>
      </c>
      <c r="C2506" s="48" t="s">
        <v>112</v>
      </c>
      <c r="D2506" s="11">
        <v>1990</v>
      </c>
      <c r="E2506" s="12">
        <v>5.1100000000000003</v>
      </c>
      <c r="F2506" s="12">
        <v>0</v>
      </c>
      <c r="G2506" s="13">
        <v>0</v>
      </c>
      <c r="H2506" s="12">
        <v>0</v>
      </c>
      <c r="I2506" s="13">
        <v>0</v>
      </c>
      <c r="J2506" s="14">
        <v>0</v>
      </c>
      <c r="K2506" s="16">
        <v>5.1100000000000003</v>
      </c>
    </row>
    <row r="2507" spans="1:11" ht="15" customHeight="1" x14ac:dyDescent="0.3">
      <c r="A2507" s="48">
        <v>784</v>
      </c>
      <c r="B2507" s="48" t="s">
        <v>178</v>
      </c>
      <c r="C2507" s="48" t="s">
        <v>112</v>
      </c>
      <c r="D2507" s="11">
        <v>1991</v>
      </c>
      <c r="E2507" s="12">
        <v>4.3899999999999997</v>
      </c>
      <c r="F2507" s="12">
        <v>0</v>
      </c>
      <c r="G2507" s="13">
        <v>0</v>
      </c>
      <c r="H2507" s="12">
        <v>0</v>
      </c>
      <c r="I2507" s="13">
        <v>0</v>
      </c>
      <c r="J2507" s="14">
        <v>0</v>
      </c>
      <c r="K2507" s="16">
        <v>4.3899999999999997</v>
      </c>
    </row>
    <row r="2508" spans="1:11" ht="14.15" customHeight="1" x14ac:dyDescent="0.3">
      <c r="A2508" s="48">
        <v>784</v>
      </c>
      <c r="B2508" s="48" t="s">
        <v>178</v>
      </c>
      <c r="C2508" s="48" t="s">
        <v>112</v>
      </c>
      <c r="D2508" s="11">
        <v>1992</v>
      </c>
      <c r="E2508" s="12">
        <v>3.92</v>
      </c>
      <c r="F2508" s="12">
        <v>0</v>
      </c>
      <c r="G2508" s="13">
        <v>0</v>
      </c>
      <c r="H2508" s="12">
        <v>0</v>
      </c>
      <c r="I2508" s="13">
        <v>0</v>
      </c>
      <c r="J2508" s="14">
        <v>0</v>
      </c>
      <c r="K2508" s="16">
        <v>3.92</v>
      </c>
    </row>
    <row r="2509" spans="1:11" ht="15" customHeight="1" x14ac:dyDescent="0.3">
      <c r="A2509" s="48">
        <v>784</v>
      </c>
      <c r="B2509" s="48" t="s">
        <v>178</v>
      </c>
      <c r="C2509" s="48" t="s">
        <v>112</v>
      </c>
      <c r="D2509" s="11">
        <v>1993</v>
      </c>
      <c r="E2509" s="12">
        <v>3.41</v>
      </c>
      <c r="F2509" s="12">
        <v>0</v>
      </c>
      <c r="G2509" s="13">
        <v>0</v>
      </c>
      <c r="H2509" s="12">
        <v>0</v>
      </c>
      <c r="I2509" s="13">
        <v>0</v>
      </c>
      <c r="J2509" s="14">
        <v>0</v>
      </c>
      <c r="K2509" s="16">
        <v>3.41</v>
      </c>
    </row>
    <row r="2510" spans="1:11" ht="15" customHeight="1" x14ac:dyDescent="0.3">
      <c r="A2510" s="48">
        <v>784</v>
      </c>
      <c r="B2510" s="48" t="s">
        <v>178</v>
      </c>
      <c r="C2510" s="48" t="s">
        <v>112</v>
      </c>
      <c r="D2510" s="11">
        <v>1994</v>
      </c>
      <c r="E2510" s="12">
        <v>0</v>
      </c>
      <c r="F2510" s="12">
        <v>0</v>
      </c>
      <c r="G2510" s="13">
        <v>0</v>
      </c>
      <c r="H2510" s="12">
        <v>0</v>
      </c>
      <c r="I2510" s="13">
        <v>0</v>
      </c>
      <c r="J2510" s="14">
        <v>0</v>
      </c>
      <c r="K2510" s="16">
        <v>0</v>
      </c>
    </row>
    <row r="2511" spans="1:11" ht="14.15" customHeight="1" x14ac:dyDescent="0.3">
      <c r="A2511" s="48">
        <v>784</v>
      </c>
      <c r="B2511" s="48" t="s">
        <v>178</v>
      </c>
      <c r="C2511" s="48" t="s">
        <v>112</v>
      </c>
      <c r="D2511" s="11">
        <v>1995</v>
      </c>
      <c r="E2511" s="12">
        <v>4.1399999999999997</v>
      </c>
      <c r="F2511" s="12">
        <v>0</v>
      </c>
      <c r="G2511" s="13">
        <v>0</v>
      </c>
      <c r="H2511" s="12">
        <v>0</v>
      </c>
      <c r="I2511" s="13">
        <v>0</v>
      </c>
      <c r="J2511" s="14">
        <v>0</v>
      </c>
      <c r="K2511" s="16">
        <v>4.1399999999999997</v>
      </c>
    </row>
    <row r="2512" spans="1:11" ht="15" customHeight="1" x14ac:dyDescent="0.3">
      <c r="A2512" s="48">
        <v>784</v>
      </c>
      <c r="B2512" s="48" t="s">
        <v>178</v>
      </c>
      <c r="C2512" s="48" t="s">
        <v>112</v>
      </c>
      <c r="D2512" s="11">
        <v>1996</v>
      </c>
      <c r="E2512" s="12">
        <v>4.16</v>
      </c>
      <c r="F2512" s="12">
        <v>0</v>
      </c>
      <c r="G2512" s="13">
        <v>0</v>
      </c>
      <c r="H2512" s="12">
        <v>0</v>
      </c>
      <c r="I2512" s="13">
        <v>0</v>
      </c>
      <c r="J2512" s="14">
        <v>0</v>
      </c>
      <c r="K2512" s="16">
        <v>4.16</v>
      </c>
    </row>
    <row r="2513" spans="1:11" ht="14.15" customHeight="1" x14ac:dyDescent="0.3">
      <c r="A2513" s="48">
        <v>784</v>
      </c>
      <c r="B2513" s="48" t="s">
        <v>178</v>
      </c>
      <c r="C2513" s="48" t="s">
        <v>112</v>
      </c>
      <c r="D2513" s="11">
        <v>1997</v>
      </c>
      <c r="E2513" s="12">
        <v>5.14</v>
      </c>
      <c r="F2513" s="12">
        <v>0</v>
      </c>
      <c r="G2513" s="13">
        <v>0</v>
      </c>
      <c r="H2513" s="12">
        <v>0</v>
      </c>
      <c r="I2513" s="13">
        <v>0</v>
      </c>
      <c r="J2513" s="14">
        <v>0</v>
      </c>
      <c r="K2513" s="16">
        <v>5.14</v>
      </c>
    </row>
    <row r="2514" spans="1:11" ht="15" customHeight="1" x14ac:dyDescent="0.3">
      <c r="A2514" s="48">
        <v>784</v>
      </c>
      <c r="B2514" s="48" t="s">
        <v>178</v>
      </c>
      <c r="C2514" s="48" t="s">
        <v>112</v>
      </c>
      <c r="D2514" s="11">
        <v>1998</v>
      </c>
      <c r="E2514" s="12">
        <v>20.03</v>
      </c>
      <c r="F2514" s="12">
        <v>0</v>
      </c>
      <c r="G2514" s="13">
        <v>0</v>
      </c>
      <c r="H2514" s="12">
        <v>0</v>
      </c>
      <c r="I2514" s="13">
        <v>0</v>
      </c>
      <c r="J2514" s="14">
        <v>0</v>
      </c>
      <c r="K2514" s="16">
        <v>20.03</v>
      </c>
    </row>
    <row r="2515" spans="1:11" ht="14.15" customHeight="1" x14ac:dyDescent="0.3">
      <c r="A2515" s="48">
        <v>784</v>
      </c>
      <c r="B2515" s="48" t="s">
        <v>178</v>
      </c>
      <c r="C2515" s="48" t="s">
        <v>112</v>
      </c>
      <c r="D2515" s="11">
        <v>1999</v>
      </c>
      <c r="E2515" s="12">
        <v>50.6</v>
      </c>
      <c r="F2515" s="12">
        <v>0</v>
      </c>
      <c r="G2515" s="13">
        <v>0</v>
      </c>
      <c r="H2515" s="12">
        <v>0</v>
      </c>
      <c r="I2515" s="13">
        <v>0</v>
      </c>
      <c r="J2515" s="14">
        <v>0</v>
      </c>
      <c r="K2515" s="16">
        <v>50.6</v>
      </c>
    </row>
    <row r="2516" spans="1:11" ht="15" customHeight="1" x14ac:dyDescent="0.3">
      <c r="A2516" s="48">
        <v>784</v>
      </c>
      <c r="B2516" s="48" t="s">
        <v>178</v>
      </c>
      <c r="C2516" s="48" t="s">
        <v>112</v>
      </c>
      <c r="D2516" s="11">
        <v>2000</v>
      </c>
      <c r="E2516" s="12">
        <v>68.19</v>
      </c>
      <c r="F2516" s="12">
        <v>0</v>
      </c>
      <c r="G2516" s="13">
        <v>0</v>
      </c>
      <c r="H2516" s="12">
        <v>0</v>
      </c>
      <c r="I2516" s="13">
        <v>0</v>
      </c>
      <c r="J2516" s="14">
        <v>0</v>
      </c>
      <c r="K2516" s="16">
        <v>68.19</v>
      </c>
    </row>
    <row r="2517" spans="1:11" ht="15" customHeight="1" x14ac:dyDescent="0.3">
      <c r="A2517" s="48">
        <v>784</v>
      </c>
      <c r="B2517" s="48" t="s">
        <v>178</v>
      </c>
      <c r="C2517" s="48" t="s">
        <v>112</v>
      </c>
      <c r="D2517" s="11">
        <v>2001</v>
      </c>
      <c r="E2517" s="12">
        <v>121.04</v>
      </c>
      <c r="F2517" s="12">
        <v>0</v>
      </c>
      <c r="G2517" s="13">
        <v>0</v>
      </c>
      <c r="H2517" s="12">
        <v>0</v>
      </c>
      <c r="I2517" s="13">
        <v>0</v>
      </c>
      <c r="J2517" s="14">
        <v>0</v>
      </c>
      <c r="K2517" s="16">
        <v>121.04</v>
      </c>
    </row>
    <row r="2518" spans="1:11" ht="14.15" customHeight="1" x14ac:dyDescent="0.3">
      <c r="A2518" s="48">
        <v>784</v>
      </c>
      <c r="B2518" s="48" t="s">
        <v>178</v>
      </c>
      <c r="C2518" s="48" t="s">
        <v>112</v>
      </c>
      <c r="D2518" s="11">
        <v>2002</v>
      </c>
      <c r="E2518" s="12">
        <v>63.81</v>
      </c>
      <c r="F2518" s="12">
        <v>0</v>
      </c>
      <c r="G2518" s="13">
        <v>0</v>
      </c>
      <c r="H2518" s="12">
        <v>0</v>
      </c>
      <c r="I2518" s="13">
        <v>0</v>
      </c>
      <c r="J2518" s="14">
        <v>0</v>
      </c>
      <c r="K2518" s="16">
        <v>63.81</v>
      </c>
    </row>
    <row r="2519" spans="1:11" ht="15" customHeight="1" x14ac:dyDescent="0.3">
      <c r="A2519" s="48">
        <v>784</v>
      </c>
      <c r="B2519" s="48" t="s">
        <v>178</v>
      </c>
      <c r="C2519" s="48" t="s">
        <v>112</v>
      </c>
      <c r="D2519" s="11">
        <v>2003</v>
      </c>
      <c r="E2519" s="12">
        <v>47.13</v>
      </c>
      <c r="F2519" s="12">
        <v>0</v>
      </c>
      <c r="G2519" s="13">
        <v>0</v>
      </c>
      <c r="H2519" s="12">
        <v>0</v>
      </c>
      <c r="I2519" s="13">
        <v>0</v>
      </c>
      <c r="J2519" s="14">
        <v>6.75</v>
      </c>
      <c r="K2519" s="16">
        <v>40.380000000000003</v>
      </c>
    </row>
    <row r="2520" spans="1:11" ht="14.15" customHeight="1" x14ac:dyDescent="0.3">
      <c r="A2520" s="48">
        <v>784</v>
      </c>
      <c r="B2520" s="48" t="s">
        <v>178</v>
      </c>
      <c r="C2520" s="48" t="s">
        <v>112</v>
      </c>
      <c r="D2520" s="11">
        <v>2004</v>
      </c>
      <c r="E2520" s="12">
        <v>96.14</v>
      </c>
      <c r="F2520" s="12">
        <v>0</v>
      </c>
      <c r="G2520" s="13">
        <v>0</v>
      </c>
      <c r="H2520" s="12">
        <v>1.67</v>
      </c>
      <c r="I2520" s="13">
        <v>0</v>
      </c>
      <c r="J2520" s="14">
        <v>14.46</v>
      </c>
      <c r="K2520" s="16">
        <v>80.010000000000005</v>
      </c>
    </row>
    <row r="2521" spans="1:11" ht="15" customHeight="1" x14ac:dyDescent="0.3">
      <c r="A2521" s="48">
        <v>784</v>
      </c>
      <c r="B2521" s="48" t="s">
        <v>178</v>
      </c>
      <c r="C2521" s="48" t="s">
        <v>112</v>
      </c>
      <c r="D2521" s="11">
        <v>2005</v>
      </c>
      <c r="E2521" s="12">
        <v>120.89</v>
      </c>
      <c r="F2521" s="12">
        <v>0</v>
      </c>
      <c r="G2521" s="13">
        <v>0</v>
      </c>
      <c r="H2521" s="12">
        <v>2.81</v>
      </c>
      <c r="I2521" s="13">
        <v>0</v>
      </c>
      <c r="J2521" s="14">
        <v>13.65</v>
      </c>
      <c r="K2521" s="16">
        <v>104.43</v>
      </c>
    </row>
    <row r="2522" spans="1:11" ht="14.15" customHeight="1" x14ac:dyDescent="0.3">
      <c r="A2522" s="48">
        <v>784</v>
      </c>
      <c r="B2522" s="48" t="s">
        <v>178</v>
      </c>
      <c r="C2522" s="48" t="s">
        <v>112</v>
      </c>
      <c r="D2522" s="11">
        <v>2006</v>
      </c>
      <c r="E2522" s="12">
        <v>141.26</v>
      </c>
      <c r="F2522" s="12">
        <v>0</v>
      </c>
      <c r="G2522" s="13">
        <v>0</v>
      </c>
      <c r="H2522" s="12">
        <v>11.11</v>
      </c>
      <c r="I2522" s="13">
        <v>0</v>
      </c>
      <c r="J2522" s="14">
        <v>16.07</v>
      </c>
      <c r="K2522" s="16">
        <v>114.08</v>
      </c>
    </row>
    <row r="2523" spans="1:11" ht="15" customHeight="1" x14ac:dyDescent="0.3">
      <c r="A2523" s="48">
        <v>784</v>
      </c>
      <c r="B2523" s="48" t="s">
        <v>178</v>
      </c>
      <c r="C2523" s="48" t="s">
        <v>112</v>
      </c>
      <c r="D2523" s="11">
        <v>2007</v>
      </c>
      <c r="E2523" s="12">
        <v>297.19</v>
      </c>
      <c r="F2523" s="12">
        <v>0</v>
      </c>
      <c r="G2523" s="13">
        <v>0</v>
      </c>
      <c r="H2523" s="12">
        <v>10.16</v>
      </c>
      <c r="I2523" s="13">
        <v>0</v>
      </c>
      <c r="J2523" s="14">
        <v>28.92</v>
      </c>
      <c r="K2523" s="16">
        <v>258.11</v>
      </c>
    </row>
    <row r="2524" spans="1:11" ht="14.15" customHeight="1" x14ac:dyDescent="0.3">
      <c r="A2524" s="48">
        <v>784</v>
      </c>
      <c r="B2524" s="48" t="s">
        <v>178</v>
      </c>
      <c r="C2524" s="48" t="s">
        <v>112</v>
      </c>
      <c r="D2524" s="11">
        <v>2008</v>
      </c>
      <c r="E2524" s="12">
        <v>558.97</v>
      </c>
      <c r="F2524" s="12">
        <v>0</v>
      </c>
      <c r="G2524" s="13">
        <v>0</v>
      </c>
      <c r="H2524" s="12">
        <v>73.72</v>
      </c>
      <c r="I2524" s="13">
        <v>0</v>
      </c>
      <c r="J2524" s="14">
        <v>112.55</v>
      </c>
      <c r="K2524" s="16">
        <v>372.7</v>
      </c>
    </row>
    <row r="2525" spans="1:11" ht="15" customHeight="1" x14ac:dyDescent="0.3">
      <c r="A2525" s="48">
        <v>784</v>
      </c>
      <c r="B2525" s="48" t="s">
        <v>178</v>
      </c>
      <c r="C2525" s="48" t="s">
        <v>112</v>
      </c>
      <c r="D2525" s="11">
        <v>2009</v>
      </c>
      <c r="E2525" s="17">
        <v>1274.0899999999999</v>
      </c>
      <c r="F2525" s="12">
        <v>0</v>
      </c>
      <c r="G2525" s="13">
        <v>0</v>
      </c>
      <c r="H2525" s="12">
        <v>87.16</v>
      </c>
      <c r="I2525" s="13">
        <v>0</v>
      </c>
      <c r="J2525" s="14">
        <v>209.76</v>
      </c>
      <c r="K2525" s="16">
        <v>977.17</v>
      </c>
    </row>
    <row r="2526" spans="1:11" ht="15" customHeight="1" x14ac:dyDescent="0.3">
      <c r="A2526" s="48">
        <v>784</v>
      </c>
      <c r="B2526" s="48" t="s">
        <v>178</v>
      </c>
      <c r="C2526" s="48" t="s">
        <v>112</v>
      </c>
      <c r="D2526" s="11">
        <v>2010</v>
      </c>
      <c r="E2526" s="12">
        <v>919.38</v>
      </c>
      <c r="F2526" s="12">
        <v>0</v>
      </c>
      <c r="G2526" s="13">
        <v>0</v>
      </c>
      <c r="H2526" s="12">
        <v>82.34</v>
      </c>
      <c r="I2526" s="13">
        <v>0</v>
      </c>
      <c r="J2526" s="14">
        <v>21.43</v>
      </c>
      <c r="K2526" s="16">
        <v>815.61</v>
      </c>
    </row>
    <row r="2527" spans="1:11" ht="14.15" customHeight="1" x14ac:dyDescent="0.3">
      <c r="A2527" s="48">
        <v>784</v>
      </c>
      <c r="B2527" s="48" t="s">
        <v>178</v>
      </c>
      <c r="C2527" s="48" t="s">
        <v>112</v>
      </c>
      <c r="D2527" s="11">
        <v>2011</v>
      </c>
      <c r="E2527" s="17">
        <v>1773.55</v>
      </c>
      <c r="F2527" s="12">
        <v>0</v>
      </c>
      <c r="G2527" s="13">
        <v>0</v>
      </c>
      <c r="H2527" s="12">
        <v>81.239999999999995</v>
      </c>
      <c r="I2527" s="13">
        <v>0</v>
      </c>
      <c r="J2527" s="14">
        <v>16.170000000000002</v>
      </c>
      <c r="K2527" s="18">
        <v>1676.14</v>
      </c>
    </row>
    <row r="2528" spans="1:11" ht="15" customHeight="1" x14ac:dyDescent="0.3">
      <c r="A2528" s="48">
        <v>784</v>
      </c>
      <c r="B2528" s="48" t="s">
        <v>178</v>
      </c>
      <c r="C2528" s="48" t="s">
        <v>112</v>
      </c>
      <c r="D2528" s="11">
        <v>2012</v>
      </c>
      <c r="E2528" s="12">
        <v>956.22</v>
      </c>
      <c r="F2528" s="12">
        <v>0</v>
      </c>
      <c r="G2528" s="13">
        <v>0</v>
      </c>
      <c r="H2528" s="12">
        <v>0.21</v>
      </c>
      <c r="I2528" s="13">
        <v>0</v>
      </c>
      <c r="J2528" s="14">
        <v>16.2</v>
      </c>
      <c r="K2528" s="16">
        <v>939.81</v>
      </c>
    </row>
    <row r="2529" spans="1:11" ht="14.15" customHeight="1" x14ac:dyDescent="0.3">
      <c r="A2529" s="48">
        <v>784</v>
      </c>
      <c r="B2529" s="48" t="s">
        <v>178</v>
      </c>
      <c r="C2529" s="48" t="s">
        <v>112</v>
      </c>
      <c r="D2529" s="11">
        <v>2013</v>
      </c>
      <c r="E2529" s="17">
        <v>1045.73</v>
      </c>
      <c r="F2529" s="12">
        <v>0</v>
      </c>
      <c r="G2529" s="13">
        <v>0</v>
      </c>
      <c r="H2529" s="12">
        <v>0.4</v>
      </c>
      <c r="I2529" s="13">
        <v>0</v>
      </c>
      <c r="J2529" s="14">
        <v>15.87</v>
      </c>
      <c r="K2529" s="18">
        <v>1029.46</v>
      </c>
    </row>
    <row r="2530" spans="1:11" ht="15" customHeight="1" x14ac:dyDescent="0.3">
      <c r="A2530" s="48">
        <v>784</v>
      </c>
      <c r="B2530" s="48" t="s">
        <v>178</v>
      </c>
      <c r="C2530" s="48" t="s">
        <v>112</v>
      </c>
      <c r="D2530" s="11">
        <v>2014</v>
      </c>
      <c r="E2530" s="17">
        <v>1435.1</v>
      </c>
      <c r="F2530" s="12">
        <v>0</v>
      </c>
      <c r="G2530" s="13">
        <v>0</v>
      </c>
      <c r="H2530" s="12">
        <v>131.99</v>
      </c>
      <c r="I2530" s="13">
        <v>0</v>
      </c>
      <c r="J2530" s="14">
        <v>15.17</v>
      </c>
      <c r="K2530" s="18">
        <v>1287.94</v>
      </c>
    </row>
    <row r="2531" spans="1:11" ht="14.15" customHeight="1" x14ac:dyDescent="0.3">
      <c r="A2531" s="48">
        <v>784</v>
      </c>
      <c r="B2531" s="48" t="s">
        <v>178</v>
      </c>
      <c r="C2531" s="48" t="s">
        <v>112</v>
      </c>
      <c r="D2531" s="11">
        <v>2015</v>
      </c>
      <c r="E2531" s="17">
        <v>1117.94</v>
      </c>
      <c r="F2531" s="12">
        <v>0</v>
      </c>
      <c r="G2531" s="13">
        <v>0</v>
      </c>
      <c r="H2531" s="12">
        <v>157.4</v>
      </c>
      <c r="I2531" s="13">
        <v>0</v>
      </c>
      <c r="J2531" s="14">
        <v>26.77</v>
      </c>
      <c r="K2531" s="16">
        <v>933.77</v>
      </c>
    </row>
    <row r="2532" spans="1:11" ht="15" customHeight="1" x14ac:dyDescent="0.3">
      <c r="A2532" s="48">
        <v>784</v>
      </c>
      <c r="B2532" s="48" t="s">
        <v>178</v>
      </c>
      <c r="C2532" s="48" t="s">
        <v>112</v>
      </c>
      <c r="D2532" s="11">
        <v>2016</v>
      </c>
      <c r="E2532" s="17">
        <v>1983.64</v>
      </c>
      <c r="F2532" s="12">
        <v>0</v>
      </c>
      <c r="G2532" s="13">
        <v>0</v>
      </c>
      <c r="H2532" s="12">
        <v>170.75</v>
      </c>
      <c r="I2532" s="13">
        <v>0</v>
      </c>
      <c r="J2532" s="14">
        <v>507.17</v>
      </c>
      <c r="K2532" s="18">
        <v>1305.72</v>
      </c>
    </row>
    <row r="2533" spans="1:11" ht="13.5" customHeight="1" x14ac:dyDescent="0.3">
      <c r="A2533" s="48">
        <v>784</v>
      </c>
      <c r="B2533" s="48" t="s">
        <v>178</v>
      </c>
      <c r="C2533" s="48" t="s">
        <v>112</v>
      </c>
      <c r="D2533" s="11">
        <v>2017</v>
      </c>
      <c r="E2533" s="17">
        <v>2019.25</v>
      </c>
      <c r="F2533" s="12">
        <v>0</v>
      </c>
      <c r="G2533" s="13">
        <v>0</v>
      </c>
      <c r="H2533" s="12">
        <v>158.15</v>
      </c>
      <c r="I2533" s="13">
        <v>0</v>
      </c>
      <c r="J2533" s="14">
        <v>35.14</v>
      </c>
      <c r="K2533" s="18">
        <v>1825.96</v>
      </c>
    </row>
    <row r="2534" spans="1:11" ht="13.5" customHeight="1" x14ac:dyDescent="0.3">
      <c r="A2534" s="48">
        <v>784</v>
      </c>
      <c r="B2534" s="48" t="s">
        <v>178</v>
      </c>
      <c r="C2534" s="48" t="s">
        <v>112</v>
      </c>
      <c r="D2534" s="11">
        <v>2018</v>
      </c>
      <c r="E2534" s="17">
        <v>4627.53</v>
      </c>
      <c r="F2534" s="12">
        <v>0</v>
      </c>
      <c r="G2534" s="13">
        <v>0</v>
      </c>
      <c r="H2534" s="12">
        <v>309.8</v>
      </c>
      <c r="I2534" s="13">
        <v>0</v>
      </c>
      <c r="J2534" s="19">
        <v>1257.18</v>
      </c>
      <c r="K2534" s="18">
        <v>3060.55</v>
      </c>
    </row>
    <row r="2535" spans="1:11" ht="14.15" customHeight="1" x14ac:dyDescent="0.3">
      <c r="A2535" s="48">
        <v>784</v>
      </c>
      <c r="B2535" s="48" t="s">
        <v>178</v>
      </c>
      <c r="C2535" s="48" t="s">
        <v>112</v>
      </c>
      <c r="D2535" s="11">
        <v>2019</v>
      </c>
      <c r="E2535" s="17">
        <v>9009.99</v>
      </c>
      <c r="F2535" s="12">
        <v>0</v>
      </c>
      <c r="G2535" s="21">
        <v>-840.81</v>
      </c>
      <c r="H2535" s="17">
        <v>1168.33</v>
      </c>
      <c r="I2535" s="21">
        <v>-3.07</v>
      </c>
      <c r="J2535" s="14">
        <v>410.74</v>
      </c>
      <c r="K2535" s="18">
        <v>6593.18</v>
      </c>
    </row>
    <row r="2536" spans="1:11" ht="15" customHeight="1" x14ac:dyDescent="0.3">
      <c r="A2536" s="48">
        <v>784</v>
      </c>
      <c r="B2536" s="48" t="s">
        <v>178</v>
      </c>
      <c r="C2536" s="48" t="s">
        <v>112</v>
      </c>
      <c r="D2536" s="11">
        <v>2020</v>
      </c>
      <c r="E2536" s="17">
        <v>11157.55</v>
      </c>
      <c r="F2536" s="12">
        <v>0</v>
      </c>
      <c r="G2536" s="20">
        <v>-2566.63</v>
      </c>
      <c r="H2536" s="12">
        <v>731.46</v>
      </c>
      <c r="I2536" s="13">
        <v>5.87</v>
      </c>
      <c r="J2536" s="14">
        <v>186.52</v>
      </c>
      <c r="K2536" s="18">
        <v>7667.07</v>
      </c>
    </row>
    <row r="2537" spans="1:11" ht="15" customHeight="1" x14ac:dyDescent="0.3">
      <c r="A2537" s="48">
        <v>784</v>
      </c>
      <c r="B2537" s="48" t="s">
        <v>178</v>
      </c>
      <c r="C2537" s="48" t="s">
        <v>112</v>
      </c>
      <c r="D2537" s="11">
        <v>2021</v>
      </c>
      <c r="E2537" s="17">
        <v>29871.06</v>
      </c>
      <c r="F2537" s="12">
        <v>0</v>
      </c>
      <c r="G2537" s="20">
        <v>-5009.99</v>
      </c>
      <c r="H2537" s="17">
        <v>11711.72</v>
      </c>
      <c r="I2537" s="21">
        <v>-53.83</v>
      </c>
      <c r="J2537" s="14">
        <v>219.95</v>
      </c>
      <c r="K2537" s="18">
        <v>12983.23</v>
      </c>
    </row>
    <row r="2538" spans="1:11" ht="14.15" customHeight="1" x14ac:dyDescent="0.3">
      <c r="A2538" s="48">
        <v>784</v>
      </c>
      <c r="B2538" s="48" t="s">
        <v>178</v>
      </c>
      <c r="C2538" s="48" t="s">
        <v>112</v>
      </c>
      <c r="D2538" s="11">
        <v>2022</v>
      </c>
      <c r="E2538" s="17">
        <v>69677.600000000006</v>
      </c>
      <c r="F2538" s="12">
        <v>0</v>
      </c>
      <c r="G2538" s="20">
        <v>-3503.88</v>
      </c>
      <c r="H2538" s="17">
        <v>29138.34</v>
      </c>
      <c r="I2538" s="13">
        <v>1.5</v>
      </c>
      <c r="J2538" s="14">
        <v>146.69999999999999</v>
      </c>
      <c r="K2538" s="18">
        <v>36887.18</v>
      </c>
    </row>
    <row r="2539" spans="1:11" ht="15" customHeight="1" x14ac:dyDescent="0.3">
      <c r="A2539" s="48">
        <v>784</v>
      </c>
      <c r="B2539" s="48" t="s">
        <v>178</v>
      </c>
      <c r="C2539" s="48" t="s">
        <v>112</v>
      </c>
      <c r="D2539" s="11">
        <v>2023</v>
      </c>
      <c r="E2539" s="17">
        <v>132087.06</v>
      </c>
      <c r="F2539" s="12">
        <v>161.51</v>
      </c>
      <c r="G2539" s="20">
        <v>-5639.63</v>
      </c>
      <c r="H2539" s="17">
        <v>44499.01</v>
      </c>
      <c r="I2539" s="13">
        <v>1.95</v>
      </c>
      <c r="J2539" s="14">
        <v>158.41</v>
      </c>
      <c r="K2539" s="18">
        <v>81949.570000000007</v>
      </c>
    </row>
    <row r="2540" spans="1:11" ht="14.15" customHeight="1" x14ac:dyDescent="0.3">
      <c r="A2540" s="48">
        <v>784</v>
      </c>
      <c r="B2540" s="48" t="s">
        <v>178</v>
      </c>
      <c r="C2540" s="48" t="s">
        <v>112</v>
      </c>
      <c r="D2540" s="11">
        <v>2024</v>
      </c>
      <c r="E2540" s="17">
        <v>445884</v>
      </c>
      <c r="F2540" s="12">
        <v>0</v>
      </c>
      <c r="G2540" s="20">
        <v>-32363.08</v>
      </c>
      <c r="H2540" s="17">
        <v>270300.46999999997</v>
      </c>
      <c r="I2540" s="21">
        <v>-205.3</v>
      </c>
      <c r="J2540" s="14">
        <v>193.48</v>
      </c>
      <c r="K2540" s="18">
        <v>143232.26999999999</v>
      </c>
    </row>
    <row r="2541" spans="1:11" ht="14.15" customHeight="1" x14ac:dyDescent="0.3">
      <c r="A2541" s="48">
        <v>784</v>
      </c>
      <c r="B2541" s="48" t="s">
        <v>178</v>
      </c>
      <c r="C2541" s="48" t="s">
        <v>112</v>
      </c>
      <c r="D2541" s="11">
        <v>2025</v>
      </c>
      <c r="E2541" s="17">
        <v>44506404.450000003</v>
      </c>
      <c r="F2541" s="17">
        <v>14524.21</v>
      </c>
      <c r="G2541" s="20">
        <v>-47910.1</v>
      </c>
      <c r="H2541" s="17">
        <v>42855157.460000001</v>
      </c>
      <c r="I2541" s="49">
        <v>1137225.49</v>
      </c>
      <c r="J2541" s="14">
        <v>216.07</v>
      </c>
      <c r="K2541" s="18">
        <v>480419.54</v>
      </c>
    </row>
    <row r="2542" spans="1:11" ht="15" customHeight="1" x14ac:dyDescent="0.3">
      <c r="A2542" s="48">
        <v>786</v>
      </c>
      <c r="B2542" s="48" t="s">
        <v>179</v>
      </c>
      <c r="C2542" s="48" t="s">
        <v>112</v>
      </c>
      <c r="D2542" s="11">
        <v>2004</v>
      </c>
      <c r="E2542" s="12">
        <v>0.27</v>
      </c>
      <c r="F2542" s="12">
        <v>0</v>
      </c>
      <c r="G2542" s="13">
        <v>0</v>
      </c>
      <c r="H2542" s="12">
        <v>0</v>
      </c>
      <c r="I2542" s="13">
        <v>0</v>
      </c>
      <c r="J2542" s="14">
        <v>0.04</v>
      </c>
      <c r="K2542" s="16">
        <v>0.23</v>
      </c>
    </row>
    <row r="2543" spans="1:11" ht="15" customHeight="1" x14ac:dyDescent="0.3">
      <c r="A2543" s="48">
        <v>786</v>
      </c>
      <c r="B2543" s="48" t="s">
        <v>179</v>
      </c>
      <c r="C2543" s="48" t="s">
        <v>112</v>
      </c>
      <c r="D2543" s="11">
        <v>2005</v>
      </c>
      <c r="E2543" s="12">
        <v>0.36</v>
      </c>
      <c r="F2543" s="12">
        <v>0</v>
      </c>
      <c r="G2543" s="13">
        <v>0</v>
      </c>
      <c r="H2543" s="12">
        <v>0.01</v>
      </c>
      <c r="I2543" s="13">
        <v>0</v>
      </c>
      <c r="J2543" s="14">
        <v>0.04</v>
      </c>
      <c r="K2543" s="16">
        <v>0.31</v>
      </c>
    </row>
    <row r="2544" spans="1:11" ht="15" customHeight="1" x14ac:dyDescent="0.3">
      <c r="A2544" s="48">
        <v>786</v>
      </c>
      <c r="B2544" s="48" t="s">
        <v>179</v>
      </c>
      <c r="C2544" s="48" t="s">
        <v>112</v>
      </c>
      <c r="D2544" s="11">
        <v>2006</v>
      </c>
      <c r="E2544" s="12">
        <v>0.45</v>
      </c>
      <c r="F2544" s="12">
        <v>0</v>
      </c>
      <c r="G2544" s="13">
        <v>0</v>
      </c>
      <c r="H2544" s="12">
        <v>0.04</v>
      </c>
      <c r="I2544" s="13">
        <v>0</v>
      </c>
      <c r="J2544" s="14">
        <v>0.05</v>
      </c>
      <c r="K2544" s="16">
        <v>0.36</v>
      </c>
    </row>
    <row r="2545" spans="1:11" ht="14.15" customHeight="1" x14ac:dyDescent="0.3">
      <c r="A2545" s="48">
        <v>786</v>
      </c>
      <c r="B2545" s="48" t="s">
        <v>179</v>
      </c>
      <c r="C2545" s="48" t="s">
        <v>112</v>
      </c>
      <c r="D2545" s="11">
        <v>2007</v>
      </c>
      <c r="E2545" s="12">
        <v>0.47</v>
      </c>
      <c r="F2545" s="12">
        <v>0</v>
      </c>
      <c r="G2545" s="13">
        <v>0</v>
      </c>
      <c r="H2545" s="12">
        <v>0.01</v>
      </c>
      <c r="I2545" s="13">
        <v>0</v>
      </c>
      <c r="J2545" s="14">
        <v>0.05</v>
      </c>
      <c r="K2545" s="16">
        <v>0.41</v>
      </c>
    </row>
    <row r="2546" spans="1:11" ht="15" customHeight="1" x14ac:dyDescent="0.3">
      <c r="A2546" s="48">
        <v>786</v>
      </c>
      <c r="B2546" s="48" t="s">
        <v>179</v>
      </c>
      <c r="C2546" s="48" t="s">
        <v>112</v>
      </c>
      <c r="D2546" s="11">
        <v>2008</v>
      </c>
      <c r="E2546" s="12">
        <v>1.25</v>
      </c>
      <c r="F2546" s="12">
        <v>0</v>
      </c>
      <c r="G2546" s="13">
        <v>0</v>
      </c>
      <c r="H2546" s="12">
        <v>0.17</v>
      </c>
      <c r="I2546" s="13">
        <v>0</v>
      </c>
      <c r="J2546" s="14">
        <v>0.26</v>
      </c>
      <c r="K2546" s="16">
        <v>0.82</v>
      </c>
    </row>
    <row r="2547" spans="1:11" ht="14.15" customHeight="1" x14ac:dyDescent="0.3">
      <c r="A2547" s="48">
        <v>786</v>
      </c>
      <c r="B2547" s="48" t="s">
        <v>179</v>
      </c>
      <c r="C2547" s="48" t="s">
        <v>112</v>
      </c>
      <c r="D2547" s="11">
        <v>2019</v>
      </c>
      <c r="E2547" s="12">
        <v>14.87</v>
      </c>
      <c r="F2547" s="12">
        <v>0</v>
      </c>
      <c r="G2547" s="21">
        <v>-1.57</v>
      </c>
      <c r="H2547" s="12">
        <v>2.1800000000000002</v>
      </c>
      <c r="I2547" s="13">
        <v>0</v>
      </c>
      <c r="J2547" s="14">
        <v>0.77</v>
      </c>
      <c r="K2547" s="16">
        <v>10.35</v>
      </c>
    </row>
    <row r="2548" spans="1:11" ht="15" customHeight="1" x14ac:dyDescent="0.3">
      <c r="A2548" s="48">
        <v>786</v>
      </c>
      <c r="B2548" s="48" t="s">
        <v>179</v>
      </c>
      <c r="C2548" s="48" t="s">
        <v>112</v>
      </c>
      <c r="D2548" s="11">
        <v>2020</v>
      </c>
      <c r="E2548" s="12">
        <v>15.69</v>
      </c>
      <c r="F2548" s="12">
        <v>0</v>
      </c>
      <c r="G2548" s="21">
        <v>-4.6500000000000004</v>
      </c>
      <c r="H2548" s="12">
        <v>1.33</v>
      </c>
      <c r="I2548" s="13">
        <v>0.02</v>
      </c>
      <c r="J2548" s="14">
        <v>0.34</v>
      </c>
      <c r="K2548" s="16">
        <v>9.35</v>
      </c>
    </row>
    <row r="2549" spans="1:11" ht="14.15" customHeight="1" x14ac:dyDescent="0.3">
      <c r="A2549" s="48">
        <v>786</v>
      </c>
      <c r="B2549" s="48" t="s">
        <v>179</v>
      </c>
      <c r="C2549" s="48" t="s">
        <v>112</v>
      </c>
      <c r="D2549" s="11">
        <v>2021</v>
      </c>
      <c r="E2549" s="12">
        <v>47.3</v>
      </c>
      <c r="F2549" s="12">
        <v>0</v>
      </c>
      <c r="G2549" s="21">
        <v>-9.39</v>
      </c>
      <c r="H2549" s="12">
        <v>21.99</v>
      </c>
      <c r="I2549" s="21">
        <v>-0.09</v>
      </c>
      <c r="J2549" s="14">
        <v>0.41</v>
      </c>
      <c r="K2549" s="16">
        <v>15.6</v>
      </c>
    </row>
    <row r="2550" spans="1:11" ht="15" customHeight="1" x14ac:dyDescent="0.3">
      <c r="A2550" s="48">
        <v>786</v>
      </c>
      <c r="B2550" s="48" t="s">
        <v>179</v>
      </c>
      <c r="C2550" s="48" t="s">
        <v>112</v>
      </c>
      <c r="D2550" s="11">
        <v>2022</v>
      </c>
      <c r="E2550" s="12">
        <v>110.5</v>
      </c>
      <c r="F2550" s="12">
        <v>0</v>
      </c>
      <c r="G2550" s="21">
        <v>-6.96</v>
      </c>
      <c r="H2550" s="12">
        <v>57.83</v>
      </c>
      <c r="I2550" s="13">
        <v>0.02</v>
      </c>
      <c r="J2550" s="14">
        <v>0.28999999999999998</v>
      </c>
      <c r="K2550" s="16">
        <v>45.4</v>
      </c>
    </row>
    <row r="2551" spans="1:11" ht="14.15" customHeight="1" x14ac:dyDescent="0.3">
      <c r="A2551" s="48">
        <v>786</v>
      </c>
      <c r="B2551" s="48" t="s">
        <v>179</v>
      </c>
      <c r="C2551" s="48" t="s">
        <v>112</v>
      </c>
      <c r="D2551" s="11">
        <v>2023</v>
      </c>
      <c r="E2551" s="12">
        <v>251.8</v>
      </c>
      <c r="F2551" s="12">
        <v>0.32</v>
      </c>
      <c r="G2551" s="21">
        <v>-11.24</v>
      </c>
      <c r="H2551" s="12">
        <v>88.67</v>
      </c>
      <c r="I2551" s="13">
        <v>0.03</v>
      </c>
      <c r="J2551" s="14">
        <v>0.32</v>
      </c>
      <c r="K2551" s="16">
        <v>151.86000000000001</v>
      </c>
    </row>
    <row r="2552" spans="1:11" ht="15" customHeight="1" x14ac:dyDescent="0.3">
      <c r="A2552" s="48">
        <v>786</v>
      </c>
      <c r="B2552" s="48" t="s">
        <v>179</v>
      </c>
      <c r="C2552" s="48" t="s">
        <v>112</v>
      </c>
      <c r="D2552" s="11">
        <v>2024</v>
      </c>
      <c r="E2552" s="12">
        <v>886.71</v>
      </c>
      <c r="F2552" s="12">
        <v>0</v>
      </c>
      <c r="G2552" s="21">
        <v>-64.39</v>
      </c>
      <c r="H2552" s="12">
        <v>537.54</v>
      </c>
      <c r="I2552" s="21">
        <v>-0.41</v>
      </c>
      <c r="J2552" s="14">
        <v>0.39</v>
      </c>
      <c r="K2552" s="16">
        <v>284.8</v>
      </c>
    </row>
    <row r="2553" spans="1:11" ht="14.15" customHeight="1" x14ac:dyDescent="0.3">
      <c r="A2553" s="48">
        <v>786</v>
      </c>
      <c r="B2553" s="48" t="s">
        <v>179</v>
      </c>
      <c r="C2553" s="48" t="s">
        <v>112</v>
      </c>
      <c r="D2553" s="11">
        <v>2025</v>
      </c>
      <c r="E2553" s="17">
        <v>91120.22</v>
      </c>
      <c r="F2553" s="12">
        <v>29.74</v>
      </c>
      <c r="G2553" s="21">
        <v>-98.11</v>
      </c>
      <c r="H2553" s="17">
        <v>87739.54</v>
      </c>
      <c r="I2553" s="49">
        <v>2328.31</v>
      </c>
      <c r="J2553" s="14">
        <v>0.45</v>
      </c>
      <c r="K2553" s="16">
        <v>983.55</v>
      </c>
    </row>
    <row r="2554" spans="1:11" ht="15" customHeight="1" x14ac:dyDescent="0.3">
      <c r="A2554" s="48">
        <v>788</v>
      </c>
      <c r="B2554" s="48" t="s">
        <v>180</v>
      </c>
      <c r="C2554" s="48" t="s">
        <v>112</v>
      </c>
      <c r="D2554" s="11">
        <v>1983</v>
      </c>
      <c r="E2554" s="12">
        <v>0.87</v>
      </c>
      <c r="F2554" s="12">
        <v>0</v>
      </c>
      <c r="G2554" s="13">
        <v>0</v>
      </c>
      <c r="H2554" s="12">
        <v>0.87</v>
      </c>
      <c r="I2554" s="13">
        <v>0</v>
      </c>
      <c r="J2554" s="14">
        <v>0</v>
      </c>
      <c r="K2554" s="16">
        <v>0</v>
      </c>
    </row>
    <row r="2555" spans="1:11" ht="15" customHeight="1" x14ac:dyDescent="0.3">
      <c r="A2555" s="48">
        <v>788</v>
      </c>
      <c r="B2555" s="48" t="s">
        <v>180</v>
      </c>
      <c r="C2555" s="48" t="s">
        <v>112</v>
      </c>
      <c r="D2555" s="11">
        <v>1984</v>
      </c>
      <c r="E2555" s="12">
        <v>3.73</v>
      </c>
      <c r="F2555" s="12">
        <v>0</v>
      </c>
      <c r="G2555" s="13">
        <v>0</v>
      </c>
      <c r="H2555" s="12">
        <v>3.73</v>
      </c>
      <c r="I2555" s="13">
        <v>0</v>
      </c>
      <c r="J2555" s="14">
        <v>0</v>
      </c>
      <c r="K2555" s="16">
        <v>0</v>
      </c>
    </row>
    <row r="2556" spans="1:11" ht="15" customHeight="1" x14ac:dyDescent="0.3">
      <c r="A2556" s="48">
        <v>788</v>
      </c>
      <c r="B2556" s="48" t="s">
        <v>180</v>
      </c>
      <c r="C2556" s="48" t="s">
        <v>112</v>
      </c>
      <c r="D2556" s="11">
        <v>1985</v>
      </c>
      <c r="E2556" s="12">
        <v>5.18</v>
      </c>
      <c r="F2556" s="12">
        <v>0</v>
      </c>
      <c r="G2556" s="13">
        <v>0</v>
      </c>
      <c r="H2556" s="12">
        <v>4.0199999999999996</v>
      </c>
      <c r="I2556" s="13">
        <v>0</v>
      </c>
      <c r="J2556" s="14">
        <v>0</v>
      </c>
      <c r="K2556" s="16">
        <v>1.1599999999999999</v>
      </c>
    </row>
    <row r="2557" spans="1:11" ht="14.15" customHeight="1" x14ac:dyDescent="0.3">
      <c r="A2557" s="48">
        <v>788</v>
      </c>
      <c r="B2557" s="48" t="s">
        <v>180</v>
      </c>
      <c r="C2557" s="48" t="s">
        <v>112</v>
      </c>
      <c r="D2557" s="11">
        <v>1986</v>
      </c>
      <c r="E2557" s="12">
        <v>5.78</v>
      </c>
      <c r="F2557" s="12">
        <v>0</v>
      </c>
      <c r="G2557" s="13">
        <v>0</v>
      </c>
      <c r="H2557" s="12">
        <v>4.1399999999999997</v>
      </c>
      <c r="I2557" s="13">
        <v>0</v>
      </c>
      <c r="J2557" s="14">
        <v>0</v>
      </c>
      <c r="K2557" s="16">
        <v>1.64</v>
      </c>
    </row>
    <row r="2558" spans="1:11" ht="15" customHeight="1" x14ac:dyDescent="0.3">
      <c r="A2558" s="48">
        <v>788</v>
      </c>
      <c r="B2558" s="48" t="s">
        <v>180</v>
      </c>
      <c r="C2558" s="48" t="s">
        <v>112</v>
      </c>
      <c r="D2558" s="11">
        <v>1987</v>
      </c>
      <c r="E2558" s="12">
        <v>7.32</v>
      </c>
      <c r="F2558" s="12">
        <v>0</v>
      </c>
      <c r="G2558" s="13">
        <v>0</v>
      </c>
      <c r="H2558" s="12">
        <v>5.05</v>
      </c>
      <c r="I2558" s="13">
        <v>0</v>
      </c>
      <c r="J2558" s="14">
        <v>0</v>
      </c>
      <c r="K2558" s="16">
        <v>2.27</v>
      </c>
    </row>
    <row r="2559" spans="1:11" ht="14.15" customHeight="1" x14ac:dyDescent="0.3">
      <c r="A2559" s="48">
        <v>788</v>
      </c>
      <c r="B2559" s="48" t="s">
        <v>180</v>
      </c>
      <c r="C2559" s="48" t="s">
        <v>112</v>
      </c>
      <c r="D2559" s="11">
        <v>1988</v>
      </c>
      <c r="E2559" s="12">
        <v>2.41</v>
      </c>
      <c r="F2559" s="12">
        <v>0</v>
      </c>
      <c r="G2559" s="13">
        <v>0</v>
      </c>
      <c r="H2559" s="12">
        <v>0</v>
      </c>
      <c r="I2559" s="13">
        <v>0</v>
      </c>
      <c r="J2559" s="14">
        <v>0</v>
      </c>
      <c r="K2559" s="16">
        <v>2.41</v>
      </c>
    </row>
    <row r="2560" spans="1:11" ht="15" customHeight="1" x14ac:dyDescent="0.3">
      <c r="A2560" s="48">
        <v>788</v>
      </c>
      <c r="B2560" s="48" t="s">
        <v>180</v>
      </c>
      <c r="C2560" s="48" t="s">
        <v>112</v>
      </c>
      <c r="D2560" s="11">
        <v>1989</v>
      </c>
      <c r="E2560" s="12">
        <v>2.35</v>
      </c>
      <c r="F2560" s="12">
        <v>0</v>
      </c>
      <c r="G2560" s="13">
        <v>0</v>
      </c>
      <c r="H2560" s="12">
        <v>0</v>
      </c>
      <c r="I2560" s="13">
        <v>0</v>
      </c>
      <c r="J2560" s="14">
        <v>0</v>
      </c>
      <c r="K2560" s="16">
        <v>2.35</v>
      </c>
    </row>
    <row r="2561" spans="1:11" ht="14.15" customHeight="1" x14ac:dyDescent="0.3">
      <c r="A2561" s="48">
        <v>788</v>
      </c>
      <c r="B2561" s="48" t="s">
        <v>180</v>
      </c>
      <c r="C2561" s="48" t="s">
        <v>112</v>
      </c>
      <c r="D2561" s="11">
        <v>1990</v>
      </c>
      <c r="E2561" s="12">
        <v>2.29</v>
      </c>
      <c r="F2561" s="12">
        <v>0</v>
      </c>
      <c r="G2561" s="13">
        <v>0</v>
      </c>
      <c r="H2561" s="12">
        <v>0</v>
      </c>
      <c r="I2561" s="13">
        <v>0</v>
      </c>
      <c r="J2561" s="14">
        <v>0</v>
      </c>
      <c r="K2561" s="16">
        <v>2.29</v>
      </c>
    </row>
    <row r="2562" spans="1:11" ht="15" customHeight="1" x14ac:dyDescent="0.3">
      <c r="A2562" s="48">
        <v>788</v>
      </c>
      <c r="B2562" s="48" t="s">
        <v>180</v>
      </c>
      <c r="C2562" s="48" t="s">
        <v>112</v>
      </c>
      <c r="D2562" s="11">
        <v>1991</v>
      </c>
      <c r="E2562" s="12">
        <v>1.96</v>
      </c>
      <c r="F2562" s="12">
        <v>0</v>
      </c>
      <c r="G2562" s="13">
        <v>0</v>
      </c>
      <c r="H2562" s="12">
        <v>0</v>
      </c>
      <c r="I2562" s="13">
        <v>0</v>
      </c>
      <c r="J2562" s="14">
        <v>0</v>
      </c>
      <c r="K2562" s="16">
        <v>1.96</v>
      </c>
    </row>
    <row r="2563" spans="1:11" ht="14.15" customHeight="1" x14ac:dyDescent="0.3">
      <c r="A2563" s="48">
        <v>788</v>
      </c>
      <c r="B2563" s="48" t="s">
        <v>180</v>
      </c>
      <c r="C2563" s="48" t="s">
        <v>112</v>
      </c>
      <c r="D2563" s="11">
        <v>1992</v>
      </c>
      <c r="E2563" s="12">
        <v>1.75</v>
      </c>
      <c r="F2563" s="12">
        <v>0</v>
      </c>
      <c r="G2563" s="13">
        <v>0</v>
      </c>
      <c r="H2563" s="12">
        <v>0</v>
      </c>
      <c r="I2563" s="13">
        <v>0</v>
      </c>
      <c r="J2563" s="14">
        <v>0</v>
      </c>
      <c r="K2563" s="16">
        <v>1.75</v>
      </c>
    </row>
    <row r="2564" spans="1:11" ht="15" customHeight="1" x14ac:dyDescent="0.3">
      <c r="A2564" s="48">
        <v>788</v>
      </c>
      <c r="B2564" s="48" t="s">
        <v>180</v>
      </c>
      <c r="C2564" s="48" t="s">
        <v>112</v>
      </c>
      <c r="D2564" s="11">
        <v>1993</v>
      </c>
      <c r="E2564" s="12">
        <v>1.53</v>
      </c>
      <c r="F2564" s="12">
        <v>0</v>
      </c>
      <c r="G2564" s="13">
        <v>0</v>
      </c>
      <c r="H2564" s="12">
        <v>0</v>
      </c>
      <c r="I2564" s="13">
        <v>0</v>
      </c>
      <c r="J2564" s="14">
        <v>0</v>
      </c>
      <c r="K2564" s="16">
        <v>1.53</v>
      </c>
    </row>
    <row r="2565" spans="1:11" ht="15" customHeight="1" x14ac:dyDescent="0.3">
      <c r="A2565" s="48">
        <v>788</v>
      </c>
      <c r="B2565" s="48" t="s">
        <v>180</v>
      </c>
      <c r="C2565" s="48" t="s">
        <v>112</v>
      </c>
      <c r="D2565" s="11">
        <v>1994</v>
      </c>
      <c r="E2565" s="12">
        <v>0</v>
      </c>
      <c r="F2565" s="12">
        <v>0</v>
      </c>
      <c r="G2565" s="13">
        <v>0</v>
      </c>
      <c r="H2565" s="12">
        <v>0</v>
      </c>
      <c r="I2565" s="13">
        <v>0</v>
      </c>
      <c r="J2565" s="14">
        <v>0</v>
      </c>
      <c r="K2565" s="16">
        <v>0</v>
      </c>
    </row>
    <row r="2566" spans="1:11" ht="14.15" customHeight="1" x14ac:dyDescent="0.3">
      <c r="A2566" s="48">
        <v>788</v>
      </c>
      <c r="B2566" s="48" t="s">
        <v>180</v>
      </c>
      <c r="C2566" s="48" t="s">
        <v>112</v>
      </c>
      <c r="D2566" s="11">
        <v>1995</v>
      </c>
      <c r="E2566" s="12">
        <v>1.58</v>
      </c>
      <c r="F2566" s="12">
        <v>0</v>
      </c>
      <c r="G2566" s="13">
        <v>0</v>
      </c>
      <c r="H2566" s="12">
        <v>0</v>
      </c>
      <c r="I2566" s="13">
        <v>0</v>
      </c>
      <c r="J2566" s="14">
        <v>0</v>
      </c>
      <c r="K2566" s="16">
        <v>1.58</v>
      </c>
    </row>
    <row r="2567" spans="1:11" ht="15" customHeight="1" x14ac:dyDescent="0.3">
      <c r="A2567" s="48">
        <v>788</v>
      </c>
      <c r="B2567" s="48" t="s">
        <v>180</v>
      </c>
      <c r="C2567" s="48" t="s">
        <v>112</v>
      </c>
      <c r="D2567" s="11">
        <v>1996</v>
      </c>
      <c r="E2567" s="12">
        <v>3.51</v>
      </c>
      <c r="F2567" s="12">
        <v>0</v>
      </c>
      <c r="G2567" s="13">
        <v>0</v>
      </c>
      <c r="H2567" s="12">
        <v>0</v>
      </c>
      <c r="I2567" s="13">
        <v>0</v>
      </c>
      <c r="J2567" s="14">
        <v>0</v>
      </c>
      <c r="K2567" s="16">
        <v>3.51</v>
      </c>
    </row>
    <row r="2568" spans="1:11" ht="14.15" customHeight="1" x14ac:dyDescent="0.3">
      <c r="A2568" s="48">
        <v>788</v>
      </c>
      <c r="B2568" s="48" t="s">
        <v>180</v>
      </c>
      <c r="C2568" s="48" t="s">
        <v>112</v>
      </c>
      <c r="D2568" s="11">
        <v>1997</v>
      </c>
      <c r="E2568" s="12">
        <v>4.6500000000000004</v>
      </c>
      <c r="F2568" s="12">
        <v>0</v>
      </c>
      <c r="G2568" s="13">
        <v>0</v>
      </c>
      <c r="H2568" s="12">
        <v>0</v>
      </c>
      <c r="I2568" s="13">
        <v>0</v>
      </c>
      <c r="J2568" s="14">
        <v>0</v>
      </c>
      <c r="K2568" s="16">
        <v>4.6500000000000004</v>
      </c>
    </row>
    <row r="2569" spans="1:11" ht="15" customHeight="1" x14ac:dyDescent="0.3">
      <c r="A2569" s="48">
        <v>788</v>
      </c>
      <c r="B2569" s="48" t="s">
        <v>180</v>
      </c>
      <c r="C2569" s="48" t="s">
        <v>112</v>
      </c>
      <c r="D2569" s="11">
        <v>1998</v>
      </c>
      <c r="E2569" s="12">
        <v>22.47</v>
      </c>
      <c r="F2569" s="12">
        <v>0</v>
      </c>
      <c r="G2569" s="13">
        <v>0</v>
      </c>
      <c r="H2569" s="12">
        <v>0</v>
      </c>
      <c r="I2569" s="13">
        <v>0</v>
      </c>
      <c r="J2569" s="14">
        <v>0</v>
      </c>
      <c r="K2569" s="16">
        <v>22.47</v>
      </c>
    </row>
    <row r="2570" spans="1:11" ht="14.15" customHeight="1" x14ac:dyDescent="0.3">
      <c r="A2570" s="48">
        <v>788</v>
      </c>
      <c r="B2570" s="48" t="s">
        <v>180</v>
      </c>
      <c r="C2570" s="48" t="s">
        <v>112</v>
      </c>
      <c r="D2570" s="11">
        <v>1999</v>
      </c>
      <c r="E2570" s="12">
        <v>29.95</v>
      </c>
      <c r="F2570" s="12">
        <v>0</v>
      </c>
      <c r="G2570" s="13">
        <v>0</v>
      </c>
      <c r="H2570" s="12">
        <v>0</v>
      </c>
      <c r="I2570" s="13">
        <v>0</v>
      </c>
      <c r="J2570" s="14">
        <v>0</v>
      </c>
      <c r="K2570" s="16">
        <v>29.95</v>
      </c>
    </row>
    <row r="2571" spans="1:11" ht="15" customHeight="1" x14ac:dyDescent="0.3">
      <c r="A2571" s="48">
        <v>788</v>
      </c>
      <c r="B2571" s="48" t="s">
        <v>180</v>
      </c>
      <c r="C2571" s="48" t="s">
        <v>112</v>
      </c>
      <c r="D2571" s="11">
        <v>2000</v>
      </c>
      <c r="E2571" s="12">
        <v>48.09</v>
      </c>
      <c r="F2571" s="12">
        <v>0</v>
      </c>
      <c r="G2571" s="13">
        <v>0</v>
      </c>
      <c r="H2571" s="12">
        <v>0</v>
      </c>
      <c r="I2571" s="13">
        <v>0</v>
      </c>
      <c r="J2571" s="14">
        <v>0</v>
      </c>
      <c r="K2571" s="16">
        <v>48.09</v>
      </c>
    </row>
    <row r="2572" spans="1:11" ht="15" customHeight="1" x14ac:dyDescent="0.3">
      <c r="A2572" s="48">
        <v>788</v>
      </c>
      <c r="B2572" s="48" t="s">
        <v>180</v>
      </c>
      <c r="C2572" s="48" t="s">
        <v>112</v>
      </c>
      <c r="D2572" s="11">
        <v>2001</v>
      </c>
      <c r="E2572" s="12">
        <v>34.58</v>
      </c>
      <c r="F2572" s="12">
        <v>0</v>
      </c>
      <c r="G2572" s="13">
        <v>0</v>
      </c>
      <c r="H2572" s="12">
        <v>0</v>
      </c>
      <c r="I2572" s="13">
        <v>0</v>
      </c>
      <c r="J2572" s="14">
        <v>0</v>
      </c>
      <c r="K2572" s="16">
        <v>34.58</v>
      </c>
    </row>
    <row r="2573" spans="1:11" ht="14.15" customHeight="1" x14ac:dyDescent="0.3">
      <c r="A2573" s="48">
        <v>788</v>
      </c>
      <c r="B2573" s="48" t="s">
        <v>180</v>
      </c>
      <c r="C2573" s="48" t="s">
        <v>112</v>
      </c>
      <c r="D2573" s="11">
        <v>2002</v>
      </c>
      <c r="E2573" s="12">
        <v>21.39</v>
      </c>
      <c r="F2573" s="12">
        <v>0</v>
      </c>
      <c r="G2573" s="13">
        <v>0</v>
      </c>
      <c r="H2573" s="12">
        <v>0</v>
      </c>
      <c r="I2573" s="13">
        <v>0</v>
      </c>
      <c r="J2573" s="14">
        <v>0</v>
      </c>
      <c r="K2573" s="16">
        <v>21.39</v>
      </c>
    </row>
    <row r="2574" spans="1:11" ht="15" customHeight="1" x14ac:dyDescent="0.3">
      <c r="A2574" s="48">
        <v>788</v>
      </c>
      <c r="B2574" s="48" t="s">
        <v>180</v>
      </c>
      <c r="C2574" s="48" t="s">
        <v>112</v>
      </c>
      <c r="D2574" s="11">
        <v>2003</v>
      </c>
      <c r="E2574" s="12">
        <v>17.46</v>
      </c>
      <c r="F2574" s="12">
        <v>0</v>
      </c>
      <c r="G2574" s="13">
        <v>0</v>
      </c>
      <c r="H2574" s="12">
        <v>0</v>
      </c>
      <c r="I2574" s="13">
        <v>0</v>
      </c>
      <c r="J2574" s="14">
        <v>2.5099999999999998</v>
      </c>
      <c r="K2574" s="16">
        <v>14.95</v>
      </c>
    </row>
    <row r="2575" spans="1:11" ht="14.15" customHeight="1" x14ac:dyDescent="0.3">
      <c r="A2575" s="48">
        <v>788</v>
      </c>
      <c r="B2575" s="48" t="s">
        <v>180</v>
      </c>
      <c r="C2575" s="48" t="s">
        <v>112</v>
      </c>
      <c r="D2575" s="11">
        <v>2004</v>
      </c>
      <c r="E2575" s="12">
        <v>35.299999999999997</v>
      </c>
      <c r="F2575" s="12">
        <v>0</v>
      </c>
      <c r="G2575" s="13">
        <v>0</v>
      </c>
      <c r="H2575" s="12">
        <v>0.62</v>
      </c>
      <c r="I2575" s="13">
        <v>0</v>
      </c>
      <c r="J2575" s="14">
        <v>5.32</v>
      </c>
      <c r="K2575" s="16">
        <v>29.36</v>
      </c>
    </row>
    <row r="2576" spans="1:11" ht="15" customHeight="1" x14ac:dyDescent="0.3">
      <c r="A2576" s="48">
        <v>788</v>
      </c>
      <c r="B2576" s="48" t="s">
        <v>180</v>
      </c>
      <c r="C2576" s="48" t="s">
        <v>112</v>
      </c>
      <c r="D2576" s="11">
        <v>2005</v>
      </c>
      <c r="E2576" s="12">
        <v>48.12</v>
      </c>
      <c r="F2576" s="12">
        <v>0</v>
      </c>
      <c r="G2576" s="13">
        <v>0</v>
      </c>
      <c r="H2576" s="12">
        <v>1.1200000000000001</v>
      </c>
      <c r="I2576" s="13">
        <v>0</v>
      </c>
      <c r="J2576" s="14">
        <v>5.45</v>
      </c>
      <c r="K2576" s="16">
        <v>41.55</v>
      </c>
    </row>
    <row r="2577" spans="1:11" ht="14.15" customHeight="1" x14ac:dyDescent="0.3">
      <c r="A2577" s="48">
        <v>788</v>
      </c>
      <c r="B2577" s="48" t="s">
        <v>180</v>
      </c>
      <c r="C2577" s="48" t="s">
        <v>112</v>
      </c>
      <c r="D2577" s="11">
        <v>2006</v>
      </c>
      <c r="E2577" s="12">
        <v>59.31</v>
      </c>
      <c r="F2577" s="12">
        <v>0</v>
      </c>
      <c r="G2577" s="13">
        <v>0</v>
      </c>
      <c r="H2577" s="12">
        <v>4.68</v>
      </c>
      <c r="I2577" s="13">
        <v>0</v>
      </c>
      <c r="J2577" s="14">
        <v>6.77</v>
      </c>
      <c r="K2577" s="16">
        <v>47.86</v>
      </c>
    </row>
    <row r="2578" spans="1:11" ht="15" customHeight="1" x14ac:dyDescent="0.3">
      <c r="A2578" s="48">
        <v>788</v>
      </c>
      <c r="B2578" s="48" t="s">
        <v>180</v>
      </c>
      <c r="C2578" s="48" t="s">
        <v>112</v>
      </c>
      <c r="D2578" s="11">
        <v>2007</v>
      </c>
      <c r="E2578" s="12">
        <v>62.99</v>
      </c>
      <c r="F2578" s="12">
        <v>0</v>
      </c>
      <c r="G2578" s="13">
        <v>0</v>
      </c>
      <c r="H2578" s="12">
        <v>2.19</v>
      </c>
      <c r="I2578" s="13">
        <v>0</v>
      </c>
      <c r="J2578" s="14">
        <v>6.16</v>
      </c>
      <c r="K2578" s="16">
        <v>54.64</v>
      </c>
    </row>
    <row r="2579" spans="1:11" ht="14.15" customHeight="1" x14ac:dyDescent="0.3">
      <c r="A2579" s="48">
        <v>788</v>
      </c>
      <c r="B2579" s="48" t="s">
        <v>180</v>
      </c>
      <c r="C2579" s="48" t="s">
        <v>112</v>
      </c>
      <c r="D2579" s="11">
        <v>2008</v>
      </c>
      <c r="E2579" s="12">
        <v>171.44</v>
      </c>
      <c r="F2579" s="12">
        <v>0</v>
      </c>
      <c r="G2579" s="13">
        <v>0</v>
      </c>
      <c r="H2579" s="12">
        <v>22.7</v>
      </c>
      <c r="I2579" s="13">
        <v>0</v>
      </c>
      <c r="J2579" s="14">
        <v>34.659999999999997</v>
      </c>
      <c r="K2579" s="16">
        <v>114.08</v>
      </c>
    </row>
    <row r="2580" spans="1:11" ht="15" customHeight="1" x14ac:dyDescent="0.3">
      <c r="A2580" s="48">
        <v>788</v>
      </c>
      <c r="B2580" s="48" t="s">
        <v>180</v>
      </c>
      <c r="C2580" s="48" t="s">
        <v>112</v>
      </c>
      <c r="D2580" s="11">
        <v>2009</v>
      </c>
      <c r="E2580" s="12">
        <v>333.88</v>
      </c>
      <c r="F2580" s="12">
        <v>0</v>
      </c>
      <c r="G2580" s="13">
        <v>0</v>
      </c>
      <c r="H2580" s="12">
        <v>22.94</v>
      </c>
      <c r="I2580" s="13">
        <v>0</v>
      </c>
      <c r="J2580" s="14">
        <v>55.21</v>
      </c>
      <c r="K2580" s="16">
        <v>255.73</v>
      </c>
    </row>
    <row r="2581" spans="1:11" ht="15" customHeight="1" x14ac:dyDescent="0.3">
      <c r="A2581" s="48">
        <v>788</v>
      </c>
      <c r="B2581" s="48" t="s">
        <v>180</v>
      </c>
      <c r="C2581" s="48" t="s">
        <v>112</v>
      </c>
      <c r="D2581" s="11">
        <v>2010</v>
      </c>
      <c r="E2581" s="12">
        <v>227.04</v>
      </c>
      <c r="F2581" s="12">
        <v>0</v>
      </c>
      <c r="G2581" s="13">
        <v>0</v>
      </c>
      <c r="H2581" s="12">
        <v>20.420000000000002</v>
      </c>
      <c r="I2581" s="13">
        <v>0</v>
      </c>
      <c r="J2581" s="14">
        <v>5.32</v>
      </c>
      <c r="K2581" s="16">
        <v>201.3</v>
      </c>
    </row>
    <row r="2582" spans="1:11" ht="14.15" customHeight="1" x14ac:dyDescent="0.3">
      <c r="A2582" s="48">
        <v>788</v>
      </c>
      <c r="B2582" s="48" t="s">
        <v>180</v>
      </c>
      <c r="C2582" s="48" t="s">
        <v>112</v>
      </c>
      <c r="D2582" s="11">
        <v>2011</v>
      </c>
      <c r="E2582" s="12">
        <v>453.56</v>
      </c>
      <c r="F2582" s="12">
        <v>0</v>
      </c>
      <c r="G2582" s="13">
        <v>0</v>
      </c>
      <c r="H2582" s="12">
        <v>20.86</v>
      </c>
      <c r="I2582" s="13">
        <v>0</v>
      </c>
      <c r="J2582" s="14">
        <v>4.1500000000000004</v>
      </c>
      <c r="K2582" s="16">
        <v>428.55</v>
      </c>
    </row>
    <row r="2583" spans="1:11" ht="15" customHeight="1" x14ac:dyDescent="0.3">
      <c r="A2583" s="48">
        <v>788</v>
      </c>
      <c r="B2583" s="48" t="s">
        <v>180</v>
      </c>
      <c r="C2583" s="48" t="s">
        <v>112</v>
      </c>
      <c r="D2583" s="11">
        <v>2012</v>
      </c>
      <c r="E2583" s="12">
        <v>244.24</v>
      </c>
      <c r="F2583" s="12">
        <v>0</v>
      </c>
      <c r="G2583" s="13">
        <v>0</v>
      </c>
      <c r="H2583" s="12">
        <v>0.05</v>
      </c>
      <c r="I2583" s="13">
        <v>0</v>
      </c>
      <c r="J2583" s="14">
        <v>4.16</v>
      </c>
      <c r="K2583" s="16">
        <v>240.03</v>
      </c>
    </row>
    <row r="2584" spans="1:11" ht="14.15" customHeight="1" x14ac:dyDescent="0.3">
      <c r="A2584" s="48">
        <v>788</v>
      </c>
      <c r="B2584" s="48" t="s">
        <v>180</v>
      </c>
      <c r="C2584" s="48" t="s">
        <v>112</v>
      </c>
      <c r="D2584" s="11">
        <v>2013</v>
      </c>
      <c r="E2584" s="12">
        <v>275.91000000000003</v>
      </c>
      <c r="F2584" s="12">
        <v>0</v>
      </c>
      <c r="G2584" s="13">
        <v>0</v>
      </c>
      <c r="H2584" s="12">
        <v>0.1</v>
      </c>
      <c r="I2584" s="13">
        <v>0</v>
      </c>
      <c r="J2584" s="14">
        <v>4.21</v>
      </c>
      <c r="K2584" s="16">
        <v>271.60000000000002</v>
      </c>
    </row>
    <row r="2585" spans="1:11" ht="15" customHeight="1" x14ac:dyDescent="0.3">
      <c r="A2585" s="48">
        <v>788</v>
      </c>
      <c r="B2585" s="48" t="s">
        <v>180</v>
      </c>
      <c r="C2585" s="48" t="s">
        <v>112</v>
      </c>
      <c r="D2585" s="11">
        <v>2014</v>
      </c>
      <c r="E2585" s="12">
        <v>375.05</v>
      </c>
      <c r="F2585" s="12">
        <v>0</v>
      </c>
      <c r="G2585" s="13">
        <v>0</v>
      </c>
      <c r="H2585" s="12">
        <v>34.64</v>
      </c>
      <c r="I2585" s="13">
        <v>0</v>
      </c>
      <c r="J2585" s="14">
        <v>3.98</v>
      </c>
      <c r="K2585" s="16">
        <v>336.43</v>
      </c>
    </row>
    <row r="2586" spans="1:11" ht="14.15" customHeight="1" x14ac:dyDescent="0.3">
      <c r="A2586" s="48">
        <v>788</v>
      </c>
      <c r="B2586" s="48" t="s">
        <v>180</v>
      </c>
      <c r="C2586" s="48" t="s">
        <v>112</v>
      </c>
      <c r="D2586" s="11">
        <v>2015</v>
      </c>
      <c r="E2586" s="12">
        <v>301.58999999999997</v>
      </c>
      <c r="F2586" s="12">
        <v>0</v>
      </c>
      <c r="G2586" s="13">
        <v>0</v>
      </c>
      <c r="H2586" s="12">
        <v>42.54</v>
      </c>
      <c r="I2586" s="13">
        <v>0</v>
      </c>
      <c r="J2586" s="14">
        <v>7.24</v>
      </c>
      <c r="K2586" s="16">
        <v>251.81</v>
      </c>
    </row>
    <row r="2587" spans="1:11" ht="15" customHeight="1" x14ac:dyDescent="0.3">
      <c r="A2587" s="48">
        <v>788</v>
      </c>
      <c r="B2587" s="48" t="s">
        <v>180</v>
      </c>
      <c r="C2587" s="48" t="s">
        <v>112</v>
      </c>
      <c r="D2587" s="11">
        <v>2016</v>
      </c>
      <c r="E2587" s="12">
        <v>541.48</v>
      </c>
      <c r="F2587" s="12">
        <v>0</v>
      </c>
      <c r="G2587" s="13">
        <v>0</v>
      </c>
      <c r="H2587" s="12">
        <v>46.82</v>
      </c>
      <c r="I2587" s="13">
        <v>0</v>
      </c>
      <c r="J2587" s="14">
        <v>139.08000000000001</v>
      </c>
      <c r="K2587" s="16">
        <v>355.58</v>
      </c>
    </row>
    <row r="2588" spans="1:11" ht="13.5" customHeight="1" x14ac:dyDescent="0.3">
      <c r="A2588" s="48">
        <v>788</v>
      </c>
      <c r="B2588" s="48" t="s">
        <v>180</v>
      </c>
      <c r="C2588" s="48" t="s">
        <v>112</v>
      </c>
      <c r="D2588" s="11">
        <v>2017</v>
      </c>
      <c r="E2588" s="12">
        <v>559.22</v>
      </c>
      <c r="F2588" s="12">
        <v>0</v>
      </c>
      <c r="G2588" s="13">
        <v>0</v>
      </c>
      <c r="H2588" s="12">
        <v>44.15</v>
      </c>
      <c r="I2588" s="13">
        <v>0</v>
      </c>
      <c r="J2588" s="14">
        <v>9.82</v>
      </c>
      <c r="K2588" s="16">
        <v>505.25</v>
      </c>
    </row>
    <row r="2589" spans="1:11" ht="13.5" customHeight="1" x14ac:dyDescent="0.3">
      <c r="A2589" s="48">
        <v>788</v>
      </c>
      <c r="B2589" s="48" t="s">
        <v>180</v>
      </c>
      <c r="C2589" s="48" t="s">
        <v>112</v>
      </c>
      <c r="D2589" s="11">
        <v>2018</v>
      </c>
      <c r="E2589" s="17">
        <v>1300.24</v>
      </c>
      <c r="F2589" s="12">
        <v>0</v>
      </c>
      <c r="G2589" s="13">
        <v>0</v>
      </c>
      <c r="H2589" s="12">
        <v>87.66</v>
      </c>
      <c r="I2589" s="13">
        <v>0</v>
      </c>
      <c r="J2589" s="14">
        <v>355.74</v>
      </c>
      <c r="K2589" s="16">
        <v>856.84</v>
      </c>
    </row>
    <row r="2590" spans="1:11" ht="14.15" customHeight="1" x14ac:dyDescent="0.3">
      <c r="A2590" s="48">
        <v>788</v>
      </c>
      <c r="B2590" s="48" t="s">
        <v>180</v>
      </c>
      <c r="C2590" s="48" t="s">
        <v>112</v>
      </c>
      <c r="D2590" s="11">
        <v>2019</v>
      </c>
      <c r="E2590" s="17">
        <v>2475.11</v>
      </c>
      <c r="F2590" s="12">
        <v>0</v>
      </c>
      <c r="G2590" s="21">
        <v>-233</v>
      </c>
      <c r="H2590" s="12">
        <v>323.77</v>
      </c>
      <c r="I2590" s="21">
        <v>-0.85</v>
      </c>
      <c r="J2590" s="14">
        <v>113.82</v>
      </c>
      <c r="K2590" s="18">
        <v>1805.37</v>
      </c>
    </row>
    <row r="2591" spans="1:11" ht="15" customHeight="1" x14ac:dyDescent="0.3">
      <c r="A2591" s="48">
        <v>788</v>
      </c>
      <c r="B2591" s="48" t="s">
        <v>180</v>
      </c>
      <c r="C2591" s="48" t="s">
        <v>112</v>
      </c>
      <c r="D2591" s="11">
        <v>2020</v>
      </c>
      <c r="E2591" s="17">
        <v>2941.8</v>
      </c>
      <c r="F2591" s="12">
        <v>0</v>
      </c>
      <c r="G2591" s="21">
        <v>-685.98</v>
      </c>
      <c r="H2591" s="12">
        <v>195.51</v>
      </c>
      <c r="I2591" s="13">
        <v>1.57</v>
      </c>
      <c r="J2591" s="14">
        <v>49.85</v>
      </c>
      <c r="K2591" s="18">
        <v>2008.89</v>
      </c>
    </row>
    <row r="2592" spans="1:11" ht="15" customHeight="1" x14ac:dyDescent="0.3">
      <c r="A2592" s="48">
        <v>788</v>
      </c>
      <c r="B2592" s="48" t="s">
        <v>180</v>
      </c>
      <c r="C2592" s="48" t="s">
        <v>112</v>
      </c>
      <c r="D2592" s="11">
        <v>2021</v>
      </c>
      <c r="E2592" s="17">
        <v>8274.84</v>
      </c>
      <c r="F2592" s="12">
        <v>0</v>
      </c>
      <c r="G2592" s="20">
        <v>-1402.88</v>
      </c>
      <c r="H2592" s="17">
        <v>3279.5</v>
      </c>
      <c r="I2592" s="21">
        <v>-15.08</v>
      </c>
      <c r="J2592" s="14">
        <v>61.59</v>
      </c>
      <c r="K2592" s="18">
        <v>3545.95</v>
      </c>
    </row>
    <row r="2593" spans="1:11" ht="14.15" customHeight="1" x14ac:dyDescent="0.3">
      <c r="A2593" s="48">
        <v>788</v>
      </c>
      <c r="B2593" s="48" t="s">
        <v>180</v>
      </c>
      <c r="C2593" s="48" t="s">
        <v>112</v>
      </c>
      <c r="D2593" s="11">
        <v>2022</v>
      </c>
      <c r="E2593" s="17">
        <v>20296.650000000001</v>
      </c>
      <c r="F2593" s="12">
        <v>0</v>
      </c>
      <c r="G2593" s="20">
        <v>-1027.25</v>
      </c>
      <c r="H2593" s="17">
        <v>8542.75</v>
      </c>
      <c r="I2593" s="13">
        <v>0.41</v>
      </c>
      <c r="J2593" s="14">
        <v>43</v>
      </c>
      <c r="K2593" s="18">
        <v>10683.24</v>
      </c>
    </row>
    <row r="2594" spans="1:11" ht="15" customHeight="1" x14ac:dyDescent="0.3">
      <c r="A2594" s="48">
        <v>788</v>
      </c>
      <c r="B2594" s="48" t="s">
        <v>180</v>
      </c>
      <c r="C2594" s="48" t="s">
        <v>112</v>
      </c>
      <c r="D2594" s="11">
        <v>2023</v>
      </c>
      <c r="E2594" s="17">
        <v>37992.269999999997</v>
      </c>
      <c r="F2594" s="12">
        <v>46.46</v>
      </c>
      <c r="G2594" s="20">
        <v>-1622.14</v>
      </c>
      <c r="H2594" s="17">
        <v>12799.28</v>
      </c>
      <c r="I2594" s="13">
        <v>0.56000000000000005</v>
      </c>
      <c r="J2594" s="14">
        <v>45.57</v>
      </c>
      <c r="K2594" s="18">
        <v>23571.18</v>
      </c>
    </row>
    <row r="2595" spans="1:11" ht="14.15" customHeight="1" x14ac:dyDescent="0.3">
      <c r="A2595" s="48">
        <v>788</v>
      </c>
      <c r="B2595" s="48" t="s">
        <v>180</v>
      </c>
      <c r="C2595" s="48" t="s">
        <v>112</v>
      </c>
      <c r="D2595" s="11">
        <v>2024</v>
      </c>
      <c r="E2595" s="17">
        <v>128685.53</v>
      </c>
      <c r="F2595" s="12">
        <v>0</v>
      </c>
      <c r="G2595" s="20">
        <v>-9340.25</v>
      </c>
      <c r="H2595" s="17">
        <v>78010.78</v>
      </c>
      <c r="I2595" s="21">
        <v>-59.25</v>
      </c>
      <c r="J2595" s="14">
        <v>55.85</v>
      </c>
      <c r="K2595" s="18">
        <v>41337.9</v>
      </c>
    </row>
    <row r="2596" spans="1:11" ht="14.15" customHeight="1" x14ac:dyDescent="0.3">
      <c r="A2596" s="48">
        <v>788</v>
      </c>
      <c r="B2596" s="48" t="s">
        <v>180</v>
      </c>
      <c r="C2596" s="48" t="s">
        <v>112</v>
      </c>
      <c r="D2596" s="11">
        <v>2025</v>
      </c>
      <c r="E2596" s="17">
        <v>14105085.800000001</v>
      </c>
      <c r="F2596" s="17">
        <v>4603.05</v>
      </c>
      <c r="G2596" s="20">
        <v>-15183.8</v>
      </c>
      <c r="H2596" s="17">
        <v>13581768.289999999</v>
      </c>
      <c r="I2596" s="49">
        <v>360412.46</v>
      </c>
      <c r="J2596" s="14">
        <v>68.47</v>
      </c>
      <c r="K2596" s="18">
        <v>152255.82999999999</v>
      </c>
    </row>
    <row r="2597" spans="1:11" ht="15" customHeight="1" x14ac:dyDescent="0.3">
      <c r="A2597" s="48">
        <v>790</v>
      </c>
      <c r="B2597" s="48" t="s">
        <v>181</v>
      </c>
      <c r="C2597" s="48" t="s">
        <v>112</v>
      </c>
      <c r="D2597" s="11">
        <v>1983</v>
      </c>
      <c r="E2597" s="12">
        <v>0.03</v>
      </c>
      <c r="F2597" s="12">
        <v>0</v>
      </c>
      <c r="G2597" s="13">
        <v>0</v>
      </c>
      <c r="H2597" s="12">
        <v>0.03</v>
      </c>
      <c r="I2597" s="13">
        <v>0</v>
      </c>
      <c r="J2597" s="14">
        <v>0</v>
      </c>
      <c r="K2597" s="16">
        <v>0</v>
      </c>
    </row>
    <row r="2598" spans="1:11" ht="15" customHeight="1" x14ac:dyDescent="0.3">
      <c r="A2598" s="48">
        <v>790</v>
      </c>
      <c r="B2598" s="48" t="s">
        <v>181</v>
      </c>
      <c r="C2598" s="48" t="s">
        <v>112</v>
      </c>
      <c r="D2598" s="11">
        <v>1984</v>
      </c>
      <c r="E2598" s="12">
        <v>0.14000000000000001</v>
      </c>
      <c r="F2598" s="12">
        <v>0</v>
      </c>
      <c r="G2598" s="13">
        <v>0</v>
      </c>
      <c r="H2598" s="12">
        <v>0.14000000000000001</v>
      </c>
      <c r="I2598" s="13">
        <v>0</v>
      </c>
      <c r="J2598" s="14">
        <v>0</v>
      </c>
      <c r="K2598" s="16">
        <v>0</v>
      </c>
    </row>
    <row r="2599" spans="1:11" ht="15" customHeight="1" x14ac:dyDescent="0.3">
      <c r="A2599" s="48">
        <v>790</v>
      </c>
      <c r="B2599" s="48" t="s">
        <v>181</v>
      </c>
      <c r="C2599" s="48" t="s">
        <v>112</v>
      </c>
      <c r="D2599" s="11">
        <v>1985</v>
      </c>
      <c r="E2599" s="12">
        <v>0.19</v>
      </c>
      <c r="F2599" s="12">
        <v>0</v>
      </c>
      <c r="G2599" s="13">
        <v>0</v>
      </c>
      <c r="H2599" s="12">
        <v>0.15</v>
      </c>
      <c r="I2599" s="13">
        <v>0</v>
      </c>
      <c r="J2599" s="14">
        <v>0</v>
      </c>
      <c r="K2599" s="16">
        <v>0.04</v>
      </c>
    </row>
    <row r="2600" spans="1:11" ht="14.15" customHeight="1" x14ac:dyDescent="0.3">
      <c r="A2600" s="48">
        <v>790</v>
      </c>
      <c r="B2600" s="48" t="s">
        <v>181</v>
      </c>
      <c r="C2600" s="48" t="s">
        <v>112</v>
      </c>
      <c r="D2600" s="11">
        <v>1986</v>
      </c>
      <c r="E2600" s="12">
        <v>0.21</v>
      </c>
      <c r="F2600" s="12">
        <v>0</v>
      </c>
      <c r="G2600" s="13">
        <v>0</v>
      </c>
      <c r="H2600" s="12">
        <v>0.15</v>
      </c>
      <c r="I2600" s="13">
        <v>0</v>
      </c>
      <c r="J2600" s="14">
        <v>0</v>
      </c>
      <c r="K2600" s="16">
        <v>0.06</v>
      </c>
    </row>
    <row r="2601" spans="1:11" ht="15" customHeight="1" x14ac:dyDescent="0.3">
      <c r="A2601" s="48">
        <v>790</v>
      </c>
      <c r="B2601" s="48" t="s">
        <v>181</v>
      </c>
      <c r="C2601" s="48" t="s">
        <v>112</v>
      </c>
      <c r="D2601" s="11">
        <v>1987</v>
      </c>
      <c r="E2601" s="12">
        <v>0.27</v>
      </c>
      <c r="F2601" s="12">
        <v>0</v>
      </c>
      <c r="G2601" s="13">
        <v>0</v>
      </c>
      <c r="H2601" s="12">
        <v>0.18</v>
      </c>
      <c r="I2601" s="13">
        <v>0</v>
      </c>
      <c r="J2601" s="14">
        <v>0</v>
      </c>
      <c r="K2601" s="16">
        <v>0.09</v>
      </c>
    </row>
    <row r="2602" spans="1:11" ht="14.15" customHeight="1" x14ac:dyDescent="0.3">
      <c r="A2602" s="48">
        <v>790</v>
      </c>
      <c r="B2602" s="48" t="s">
        <v>181</v>
      </c>
      <c r="C2602" s="48" t="s">
        <v>112</v>
      </c>
      <c r="D2602" s="11">
        <v>1988</v>
      </c>
      <c r="E2602" s="12">
        <v>0.09</v>
      </c>
      <c r="F2602" s="12">
        <v>0</v>
      </c>
      <c r="G2602" s="13">
        <v>0</v>
      </c>
      <c r="H2602" s="12">
        <v>0</v>
      </c>
      <c r="I2602" s="13">
        <v>0</v>
      </c>
      <c r="J2602" s="14">
        <v>0</v>
      </c>
      <c r="K2602" s="16">
        <v>0.09</v>
      </c>
    </row>
    <row r="2603" spans="1:11" ht="15" customHeight="1" x14ac:dyDescent="0.3">
      <c r="A2603" s="48">
        <v>790</v>
      </c>
      <c r="B2603" s="48" t="s">
        <v>181</v>
      </c>
      <c r="C2603" s="48" t="s">
        <v>112</v>
      </c>
      <c r="D2603" s="11">
        <v>1989</v>
      </c>
      <c r="E2603" s="12">
        <v>0.09</v>
      </c>
      <c r="F2603" s="12">
        <v>0</v>
      </c>
      <c r="G2603" s="13">
        <v>0</v>
      </c>
      <c r="H2603" s="12">
        <v>0</v>
      </c>
      <c r="I2603" s="13">
        <v>0</v>
      </c>
      <c r="J2603" s="14">
        <v>0</v>
      </c>
      <c r="K2603" s="16">
        <v>0.09</v>
      </c>
    </row>
    <row r="2604" spans="1:11" ht="14.15" customHeight="1" x14ac:dyDescent="0.3">
      <c r="A2604" s="48">
        <v>790</v>
      </c>
      <c r="B2604" s="48" t="s">
        <v>181</v>
      </c>
      <c r="C2604" s="48" t="s">
        <v>112</v>
      </c>
      <c r="D2604" s="11">
        <v>1990</v>
      </c>
      <c r="E2604" s="12">
        <v>0.08</v>
      </c>
      <c r="F2604" s="12">
        <v>0</v>
      </c>
      <c r="G2604" s="13">
        <v>0</v>
      </c>
      <c r="H2604" s="12">
        <v>0</v>
      </c>
      <c r="I2604" s="13">
        <v>0</v>
      </c>
      <c r="J2604" s="14">
        <v>0</v>
      </c>
      <c r="K2604" s="16">
        <v>0.08</v>
      </c>
    </row>
    <row r="2605" spans="1:11" ht="15" customHeight="1" x14ac:dyDescent="0.3">
      <c r="A2605" s="48">
        <v>790</v>
      </c>
      <c r="B2605" s="48" t="s">
        <v>181</v>
      </c>
      <c r="C2605" s="48" t="s">
        <v>112</v>
      </c>
      <c r="D2605" s="11">
        <v>1991</v>
      </c>
      <c r="E2605" s="12">
        <v>7.0000000000000007E-2</v>
      </c>
      <c r="F2605" s="12">
        <v>0</v>
      </c>
      <c r="G2605" s="13">
        <v>0</v>
      </c>
      <c r="H2605" s="12">
        <v>0</v>
      </c>
      <c r="I2605" s="13">
        <v>0</v>
      </c>
      <c r="J2605" s="14">
        <v>0</v>
      </c>
      <c r="K2605" s="16">
        <v>7.0000000000000007E-2</v>
      </c>
    </row>
    <row r="2606" spans="1:11" ht="14.15" customHeight="1" x14ac:dyDescent="0.3">
      <c r="A2606" s="48">
        <v>790</v>
      </c>
      <c r="B2606" s="48" t="s">
        <v>181</v>
      </c>
      <c r="C2606" s="48" t="s">
        <v>112</v>
      </c>
      <c r="D2606" s="11">
        <v>1992</v>
      </c>
      <c r="E2606" s="12">
        <v>0.06</v>
      </c>
      <c r="F2606" s="12">
        <v>0</v>
      </c>
      <c r="G2606" s="13">
        <v>0</v>
      </c>
      <c r="H2606" s="12">
        <v>0</v>
      </c>
      <c r="I2606" s="13">
        <v>0</v>
      </c>
      <c r="J2606" s="14">
        <v>0</v>
      </c>
      <c r="K2606" s="16">
        <v>0.06</v>
      </c>
    </row>
    <row r="2607" spans="1:11" ht="15" customHeight="1" x14ac:dyDescent="0.3">
      <c r="A2607" s="48">
        <v>790</v>
      </c>
      <c r="B2607" s="48" t="s">
        <v>181</v>
      </c>
      <c r="C2607" s="48" t="s">
        <v>112</v>
      </c>
      <c r="D2607" s="11">
        <v>1993</v>
      </c>
      <c r="E2607" s="12">
        <v>0.06</v>
      </c>
      <c r="F2607" s="12">
        <v>0</v>
      </c>
      <c r="G2607" s="13">
        <v>0</v>
      </c>
      <c r="H2607" s="12">
        <v>0</v>
      </c>
      <c r="I2607" s="13">
        <v>0</v>
      </c>
      <c r="J2607" s="14">
        <v>0</v>
      </c>
      <c r="K2607" s="16">
        <v>0.06</v>
      </c>
    </row>
    <row r="2608" spans="1:11" ht="15" customHeight="1" x14ac:dyDescent="0.3">
      <c r="A2608" s="48">
        <v>790</v>
      </c>
      <c r="B2608" s="48" t="s">
        <v>181</v>
      </c>
      <c r="C2608" s="48" t="s">
        <v>112</v>
      </c>
      <c r="D2608" s="11">
        <v>1994</v>
      </c>
      <c r="E2608" s="12">
        <v>0</v>
      </c>
      <c r="F2608" s="12">
        <v>0</v>
      </c>
      <c r="G2608" s="13">
        <v>0</v>
      </c>
      <c r="H2608" s="12">
        <v>0</v>
      </c>
      <c r="I2608" s="13">
        <v>0</v>
      </c>
      <c r="J2608" s="14">
        <v>0</v>
      </c>
      <c r="K2608" s="16">
        <v>0</v>
      </c>
    </row>
    <row r="2609" spans="1:11" ht="14.15" customHeight="1" x14ac:dyDescent="0.3">
      <c r="A2609" s="48">
        <v>790</v>
      </c>
      <c r="B2609" s="48" t="s">
        <v>181</v>
      </c>
      <c r="C2609" s="48" t="s">
        <v>112</v>
      </c>
      <c r="D2609" s="11">
        <v>1995</v>
      </c>
      <c r="E2609" s="12">
        <v>0.05</v>
      </c>
      <c r="F2609" s="12">
        <v>0</v>
      </c>
      <c r="G2609" s="13">
        <v>0</v>
      </c>
      <c r="H2609" s="12">
        <v>0</v>
      </c>
      <c r="I2609" s="13">
        <v>0</v>
      </c>
      <c r="J2609" s="14">
        <v>0</v>
      </c>
      <c r="K2609" s="16">
        <v>0.05</v>
      </c>
    </row>
    <row r="2610" spans="1:11" ht="15" customHeight="1" x14ac:dyDescent="0.3">
      <c r="A2610" s="48">
        <v>790</v>
      </c>
      <c r="B2610" s="48" t="s">
        <v>181</v>
      </c>
      <c r="C2610" s="48" t="s">
        <v>112</v>
      </c>
      <c r="D2610" s="11">
        <v>1996</v>
      </c>
      <c r="E2610" s="12">
        <v>7.0000000000000007E-2</v>
      </c>
      <c r="F2610" s="12">
        <v>0</v>
      </c>
      <c r="G2610" s="13">
        <v>0</v>
      </c>
      <c r="H2610" s="12">
        <v>0</v>
      </c>
      <c r="I2610" s="13">
        <v>0</v>
      </c>
      <c r="J2610" s="14">
        <v>0</v>
      </c>
      <c r="K2610" s="16">
        <v>7.0000000000000007E-2</v>
      </c>
    </row>
    <row r="2611" spans="1:11" ht="14.15" customHeight="1" x14ac:dyDescent="0.3">
      <c r="A2611" s="48">
        <v>790</v>
      </c>
      <c r="B2611" s="48" t="s">
        <v>181</v>
      </c>
      <c r="C2611" s="48" t="s">
        <v>112</v>
      </c>
      <c r="D2611" s="11">
        <v>1997</v>
      </c>
      <c r="E2611" s="12">
        <v>0.09</v>
      </c>
      <c r="F2611" s="12">
        <v>0</v>
      </c>
      <c r="G2611" s="13">
        <v>0</v>
      </c>
      <c r="H2611" s="12">
        <v>0</v>
      </c>
      <c r="I2611" s="13">
        <v>0</v>
      </c>
      <c r="J2611" s="14">
        <v>0</v>
      </c>
      <c r="K2611" s="16">
        <v>0.09</v>
      </c>
    </row>
    <row r="2612" spans="1:11" ht="15" customHeight="1" x14ac:dyDescent="0.3">
      <c r="A2612" s="48">
        <v>790</v>
      </c>
      <c r="B2612" s="48" t="s">
        <v>181</v>
      </c>
      <c r="C2612" s="48" t="s">
        <v>112</v>
      </c>
      <c r="D2612" s="11">
        <v>1998</v>
      </c>
      <c r="E2612" s="12">
        <v>0.44</v>
      </c>
      <c r="F2612" s="12">
        <v>0</v>
      </c>
      <c r="G2612" s="13">
        <v>0</v>
      </c>
      <c r="H2612" s="12">
        <v>0</v>
      </c>
      <c r="I2612" s="13">
        <v>0</v>
      </c>
      <c r="J2612" s="14">
        <v>0</v>
      </c>
      <c r="K2612" s="16">
        <v>0.44</v>
      </c>
    </row>
    <row r="2613" spans="1:11" ht="14.15" customHeight="1" x14ac:dyDescent="0.3">
      <c r="A2613" s="48">
        <v>790</v>
      </c>
      <c r="B2613" s="48" t="s">
        <v>181</v>
      </c>
      <c r="C2613" s="48" t="s">
        <v>112</v>
      </c>
      <c r="D2613" s="11">
        <v>1999</v>
      </c>
      <c r="E2613" s="12">
        <v>0.57999999999999996</v>
      </c>
      <c r="F2613" s="12">
        <v>0</v>
      </c>
      <c r="G2613" s="13">
        <v>0</v>
      </c>
      <c r="H2613" s="12">
        <v>0</v>
      </c>
      <c r="I2613" s="13">
        <v>0</v>
      </c>
      <c r="J2613" s="14">
        <v>0</v>
      </c>
      <c r="K2613" s="16">
        <v>0.57999999999999996</v>
      </c>
    </row>
    <row r="2614" spans="1:11" ht="15" customHeight="1" x14ac:dyDescent="0.3">
      <c r="A2614" s="48">
        <v>790</v>
      </c>
      <c r="B2614" s="48" t="s">
        <v>181</v>
      </c>
      <c r="C2614" s="48" t="s">
        <v>112</v>
      </c>
      <c r="D2614" s="11">
        <v>2000</v>
      </c>
      <c r="E2614" s="12">
        <v>0.9</v>
      </c>
      <c r="F2614" s="12">
        <v>0</v>
      </c>
      <c r="G2614" s="13">
        <v>0</v>
      </c>
      <c r="H2614" s="12">
        <v>0</v>
      </c>
      <c r="I2614" s="13">
        <v>0</v>
      </c>
      <c r="J2614" s="14">
        <v>0</v>
      </c>
      <c r="K2614" s="16">
        <v>0.9</v>
      </c>
    </row>
    <row r="2615" spans="1:11" ht="15" customHeight="1" x14ac:dyDescent="0.3">
      <c r="A2615" s="48">
        <v>790</v>
      </c>
      <c r="B2615" s="48" t="s">
        <v>181</v>
      </c>
      <c r="C2615" s="48" t="s">
        <v>112</v>
      </c>
      <c r="D2615" s="11">
        <v>2001</v>
      </c>
      <c r="E2615" s="12">
        <v>0.65</v>
      </c>
      <c r="F2615" s="12">
        <v>0</v>
      </c>
      <c r="G2615" s="13">
        <v>0</v>
      </c>
      <c r="H2615" s="12">
        <v>0</v>
      </c>
      <c r="I2615" s="13">
        <v>0</v>
      </c>
      <c r="J2615" s="14">
        <v>0</v>
      </c>
      <c r="K2615" s="16">
        <v>0.65</v>
      </c>
    </row>
    <row r="2616" spans="1:11" ht="14.15" customHeight="1" x14ac:dyDescent="0.3">
      <c r="A2616" s="48">
        <v>790</v>
      </c>
      <c r="B2616" s="48" t="s">
        <v>181</v>
      </c>
      <c r="C2616" s="48" t="s">
        <v>112</v>
      </c>
      <c r="D2616" s="11">
        <v>2002</v>
      </c>
      <c r="E2616" s="12">
        <v>0.39</v>
      </c>
      <c r="F2616" s="12">
        <v>0</v>
      </c>
      <c r="G2616" s="13">
        <v>0</v>
      </c>
      <c r="H2616" s="12">
        <v>0</v>
      </c>
      <c r="I2616" s="13">
        <v>0</v>
      </c>
      <c r="J2616" s="14">
        <v>0</v>
      </c>
      <c r="K2616" s="16">
        <v>0.39</v>
      </c>
    </row>
    <row r="2617" spans="1:11" ht="15" customHeight="1" x14ac:dyDescent="0.3">
      <c r="A2617" s="48">
        <v>790</v>
      </c>
      <c r="B2617" s="48" t="s">
        <v>181</v>
      </c>
      <c r="C2617" s="48" t="s">
        <v>112</v>
      </c>
      <c r="D2617" s="11">
        <v>2003</v>
      </c>
      <c r="E2617" s="12">
        <v>0.33</v>
      </c>
      <c r="F2617" s="12">
        <v>0</v>
      </c>
      <c r="G2617" s="13">
        <v>0</v>
      </c>
      <c r="H2617" s="12">
        <v>0</v>
      </c>
      <c r="I2617" s="13">
        <v>0</v>
      </c>
      <c r="J2617" s="14">
        <v>0.05</v>
      </c>
      <c r="K2617" s="16">
        <v>0.28000000000000003</v>
      </c>
    </row>
    <row r="2618" spans="1:11" ht="14.15" customHeight="1" x14ac:dyDescent="0.3">
      <c r="A2618" s="48">
        <v>790</v>
      </c>
      <c r="B2618" s="48" t="s">
        <v>181</v>
      </c>
      <c r="C2618" s="48" t="s">
        <v>112</v>
      </c>
      <c r="D2618" s="11">
        <v>2004</v>
      </c>
      <c r="E2618" s="12">
        <v>0.67</v>
      </c>
      <c r="F2618" s="12">
        <v>0</v>
      </c>
      <c r="G2618" s="13">
        <v>0</v>
      </c>
      <c r="H2618" s="12">
        <v>0.01</v>
      </c>
      <c r="I2618" s="13">
        <v>0</v>
      </c>
      <c r="J2618" s="14">
        <v>0.1</v>
      </c>
      <c r="K2618" s="16">
        <v>0.56000000000000005</v>
      </c>
    </row>
    <row r="2619" spans="1:11" ht="15" customHeight="1" x14ac:dyDescent="0.3">
      <c r="A2619" s="48">
        <v>790</v>
      </c>
      <c r="B2619" s="48" t="s">
        <v>181</v>
      </c>
      <c r="C2619" s="48" t="s">
        <v>112</v>
      </c>
      <c r="D2619" s="11">
        <v>2005</v>
      </c>
      <c r="E2619" s="12">
        <v>0.9</v>
      </c>
      <c r="F2619" s="12">
        <v>0</v>
      </c>
      <c r="G2619" s="13">
        <v>0</v>
      </c>
      <c r="H2619" s="12">
        <v>0.02</v>
      </c>
      <c r="I2619" s="13">
        <v>0</v>
      </c>
      <c r="J2619" s="14">
        <v>0.1</v>
      </c>
      <c r="K2619" s="16">
        <v>0.78</v>
      </c>
    </row>
    <row r="2620" spans="1:11" ht="14.15" customHeight="1" x14ac:dyDescent="0.3">
      <c r="A2620" s="48">
        <v>790</v>
      </c>
      <c r="B2620" s="48" t="s">
        <v>181</v>
      </c>
      <c r="C2620" s="48" t="s">
        <v>112</v>
      </c>
      <c r="D2620" s="11">
        <v>2006</v>
      </c>
      <c r="E2620" s="12">
        <v>1.1299999999999999</v>
      </c>
      <c r="F2620" s="12">
        <v>0</v>
      </c>
      <c r="G2620" s="13">
        <v>0</v>
      </c>
      <c r="H2620" s="12">
        <v>0.08</v>
      </c>
      <c r="I2620" s="13">
        <v>0</v>
      </c>
      <c r="J2620" s="14">
        <v>0.12</v>
      </c>
      <c r="K2620" s="16">
        <v>0.93</v>
      </c>
    </row>
    <row r="2621" spans="1:11" ht="15" customHeight="1" x14ac:dyDescent="0.3">
      <c r="A2621" s="48">
        <v>790</v>
      </c>
      <c r="B2621" s="48" t="s">
        <v>181</v>
      </c>
      <c r="C2621" s="48" t="s">
        <v>112</v>
      </c>
      <c r="D2621" s="11">
        <v>2007</v>
      </c>
      <c r="E2621" s="12">
        <v>1.1299999999999999</v>
      </c>
      <c r="F2621" s="12">
        <v>0</v>
      </c>
      <c r="G2621" s="13">
        <v>0</v>
      </c>
      <c r="H2621" s="12">
        <v>0.02</v>
      </c>
      <c r="I2621" s="13">
        <v>0</v>
      </c>
      <c r="J2621" s="14">
        <v>0.11</v>
      </c>
      <c r="K2621" s="16">
        <v>1</v>
      </c>
    </row>
    <row r="2622" spans="1:11" ht="14.15" customHeight="1" x14ac:dyDescent="0.3">
      <c r="A2622" s="48">
        <v>790</v>
      </c>
      <c r="B2622" s="48" t="s">
        <v>181</v>
      </c>
      <c r="C2622" s="48" t="s">
        <v>112</v>
      </c>
      <c r="D2622" s="11">
        <v>2008</v>
      </c>
      <c r="E2622" s="12">
        <v>3.04</v>
      </c>
      <c r="F2622" s="12">
        <v>0</v>
      </c>
      <c r="G2622" s="13">
        <v>0</v>
      </c>
      <c r="H2622" s="12">
        <v>0.39</v>
      </c>
      <c r="I2622" s="13">
        <v>0</v>
      </c>
      <c r="J2622" s="14">
        <v>0.57999999999999996</v>
      </c>
      <c r="K2622" s="16">
        <v>2.0699999999999998</v>
      </c>
    </row>
    <row r="2623" spans="1:11" ht="15" customHeight="1" x14ac:dyDescent="0.3">
      <c r="A2623" s="48">
        <v>790</v>
      </c>
      <c r="B2623" s="48" t="s">
        <v>181</v>
      </c>
      <c r="C2623" s="48" t="s">
        <v>112</v>
      </c>
      <c r="D2623" s="11">
        <v>2009</v>
      </c>
      <c r="E2623" s="12">
        <v>5.91</v>
      </c>
      <c r="F2623" s="12">
        <v>0</v>
      </c>
      <c r="G2623" s="13">
        <v>0</v>
      </c>
      <c r="H2623" s="12">
        <v>0.38</v>
      </c>
      <c r="I2623" s="13">
        <v>0</v>
      </c>
      <c r="J2623" s="14">
        <v>0.93</v>
      </c>
      <c r="K2623" s="16">
        <v>4.5999999999999996</v>
      </c>
    </row>
    <row r="2624" spans="1:11" ht="15" customHeight="1" x14ac:dyDescent="0.3">
      <c r="A2624" s="48">
        <v>790</v>
      </c>
      <c r="B2624" s="48" t="s">
        <v>181</v>
      </c>
      <c r="C2624" s="48" t="s">
        <v>112</v>
      </c>
      <c r="D2624" s="11">
        <v>2010</v>
      </c>
      <c r="E2624" s="12">
        <v>3.99</v>
      </c>
      <c r="F2624" s="12">
        <v>0</v>
      </c>
      <c r="G2624" s="13">
        <v>0</v>
      </c>
      <c r="H2624" s="12">
        <v>0.34</v>
      </c>
      <c r="I2624" s="13">
        <v>0</v>
      </c>
      <c r="J2624" s="14">
        <v>0.09</v>
      </c>
      <c r="K2624" s="16">
        <v>3.56</v>
      </c>
    </row>
    <row r="2625" spans="1:11" ht="14.15" customHeight="1" x14ac:dyDescent="0.3">
      <c r="A2625" s="48">
        <v>790</v>
      </c>
      <c r="B2625" s="48" t="s">
        <v>181</v>
      </c>
      <c r="C2625" s="48" t="s">
        <v>112</v>
      </c>
      <c r="D2625" s="11">
        <v>2011</v>
      </c>
      <c r="E2625" s="12">
        <v>7.92</v>
      </c>
      <c r="F2625" s="12">
        <v>0</v>
      </c>
      <c r="G2625" s="13">
        <v>0</v>
      </c>
      <c r="H2625" s="12">
        <v>0.35</v>
      </c>
      <c r="I2625" s="13">
        <v>0</v>
      </c>
      <c r="J2625" s="14">
        <v>7.0000000000000007E-2</v>
      </c>
      <c r="K2625" s="16">
        <v>7.5</v>
      </c>
    </row>
    <row r="2626" spans="1:11" ht="15" customHeight="1" x14ac:dyDescent="0.3">
      <c r="A2626" s="48">
        <v>790</v>
      </c>
      <c r="B2626" s="48" t="s">
        <v>181</v>
      </c>
      <c r="C2626" s="48" t="s">
        <v>112</v>
      </c>
      <c r="D2626" s="11">
        <v>2012</v>
      </c>
      <c r="E2626" s="12">
        <v>4.28</v>
      </c>
      <c r="F2626" s="12">
        <v>0</v>
      </c>
      <c r="G2626" s="13">
        <v>0</v>
      </c>
      <c r="H2626" s="12">
        <v>0</v>
      </c>
      <c r="I2626" s="13">
        <v>0</v>
      </c>
      <c r="J2626" s="14">
        <v>7.0000000000000007E-2</v>
      </c>
      <c r="K2626" s="16">
        <v>4.21</v>
      </c>
    </row>
    <row r="2627" spans="1:11" ht="14.15" customHeight="1" x14ac:dyDescent="0.3">
      <c r="A2627" s="48">
        <v>790</v>
      </c>
      <c r="B2627" s="48" t="s">
        <v>181</v>
      </c>
      <c r="C2627" s="48" t="s">
        <v>112</v>
      </c>
      <c r="D2627" s="11">
        <v>2013</v>
      </c>
      <c r="E2627" s="12">
        <v>4.83</v>
      </c>
      <c r="F2627" s="12">
        <v>0</v>
      </c>
      <c r="G2627" s="13">
        <v>0</v>
      </c>
      <c r="H2627" s="12">
        <v>0</v>
      </c>
      <c r="I2627" s="13">
        <v>0</v>
      </c>
      <c r="J2627" s="14">
        <v>7.0000000000000007E-2</v>
      </c>
      <c r="K2627" s="16">
        <v>4.76</v>
      </c>
    </row>
    <row r="2628" spans="1:11" ht="15" customHeight="1" x14ac:dyDescent="0.3">
      <c r="A2628" s="48">
        <v>790</v>
      </c>
      <c r="B2628" s="48" t="s">
        <v>181</v>
      </c>
      <c r="C2628" s="48" t="s">
        <v>112</v>
      </c>
      <c r="D2628" s="11">
        <v>2014</v>
      </c>
      <c r="E2628" s="12">
        <v>6.52</v>
      </c>
      <c r="F2628" s="12">
        <v>0</v>
      </c>
      <c r="G2628" s="13">
        <v>0</v>
      </c>
      <c r="H2628" s="12">
        <v>0.56999999999999995</v>
      </c>
      <c r="I2628" s="13">
        <v>0</v>
      </c>
      <c r="J2628" s="14">
        <v>7.0000000000000007E-2</v>
      </c>
      <c r="K2628" s="16">
        <v>5.88</v>
      </c>
    </row>
    <row r="2629" spans="1:11" ht="14.15" customHeight="1" x14ac:dyDescent="0.3">
      <c r="A2629" s="48">
        <v>790</v>
      </c>
      <c r="B2629" s="48" t="s">
        <v>181</v>
      </c>
      <c r="C2629" s="48" t="s">
        <v>112</v>
      </c>
      <c r="D2629" s="11">
        <v>2015</v>
      </c>
      <c r="E2629" s="12">
        <v>5.0999999999999996</v>
      </c>
      <c r="F2629" s="12">
        <v>0</v>
      </c>
      <c r="G2629" s="13">
        <v>0</v>
      </c>
      <c r="H2629" s="12">
        <v>0.68</v>
      </c>
      <c r="I2629" s="13">
        <v>0</v>
      </c>
      <c r="J2629" s="14">
        <v>0.12</v>
      </c>
      <c r="K2629" s="16">
        <v>4.3</v>
      </c>
    </row>
    <row r="2630" spans="1:11" ht="15" customHeight="1" x14ac:dyDescent="0.3">
      <c r="A2630" s="48">
        <v>790</v>
      </c>
      <c r="B2630" s="48" t="s">
        <v>181</v>
      </c>
      <c r="C2630" s="48" t="s">
        <v>112</v>
      </c>
      <c r="D2630" s="11">
        <v>2016</v>
      </c>
      <c r="E2630" s="12">
        <v>9.07</v>
      </c>
      <c r="F2630" s="12">
        <v>0</v>
      </c>
      <c r="G2630" s="13">
        <v>0</v>
      </c>
      <c r="H2630" s="12">
        <v>0.73</v>
      </c>
      <c r="I2630" s="13">
        <v>0</v>
      </c>
      <c r="J2630" s="14">
        <v>2.2200000000000002</v>
      </c>
      <c r="K2630" s="16">
        <v>6.12</v>
      </c>
    </row>
    <row r="2631" spans="1:11" ht="13.5" customHeight="1" x14ac:dyDescent="0.3">
      <c r="A2631" s="48">
        <v>790</v>
      </c>
      <c r="B2631" s="48" t="s">
        <v>181</v>
      </c>
      <c r="C2631" s="48" t="s">
        <v>112</v>
      </c>
      <c r="D2631" s="11">
        <v>2017</v>
      </c>
      <c r="E2631" s="12">
        <v>9.43</v>
      </c>
      <c r="F2631" s="12">
        <v>0</v>
      </c>
      <c r="G2631" s="13">
        <v>0</v>
      </c>
      <c r="H2631" s="12">
        <v>0.7</v>
      </c>
      <c r="I2631" s="13">
        <v>0</v>
      </c>
      <c r="J2631" s="14">
        <v>0.16</v>
      </c>
      <c r="K2631" s="16">
        <v>8.57</v>
      </c>
    </row>
    <row r="2632" spans="1:11" ht="13.5" customHeight="1" x14ac:dyDescent="0.3">
      <c r="A2632" s="48">
        <v>790</v>
      </c>
      <c r="B2632" s="48" t="s">
        <v>181</v>
      </c>
      <c r="C2632" s="48" t="s">
        <v>112</v>
      </c>
      <c r="D2632" s="11">
        <v>2018</v>
      </c>
      <c r="E2632" s="12">
        <v>21.63</v>
      </c>
      <c r="F2632" s="12">
        <v>0</v>
      </c>
      <c r="G2632" s="13">
        <v>0</v>
      </c>
      <c r="H2632" s="12">
        <v>1.36</v>
      </c>
      <c r="I2632" s="13">
        <v>0</v>
      </c>
      <c r="J2632" s="14">
        <v>5.57</v>
      </c>
      <c r="K2632" s="16">
        <v>14.7</v>
      </c>
    </row>
    <row r="2633" spans="1:11" ht="14.15" customHeight="1" x14ac:dyDescent="0.3">
      <c r="A2633" s="48">
        <v>790</v>
      </c>
      <c r="B2633" s="48" t="s">
        <v>181</v>
      </c>
      <c r="C2633" s="48" t="s">
        <v>112</v>
      </c>
      <c r="D2633" s="11">
        <v>2019</v>
      </c>
      <c r="E2633" s="12">
        <v>40.56</v>
      </c>
      <c r="F2633" s="12">
        <v>0</v>
      </c>
      <c r="G2633" s="21">
        <v>-3.6</v>
      </c>
      <c r="H2633" s="12">
        <v>4.99</v>
      </c>
      <c r="I2633" s="21">
        <v>-0.01</v>
      </c>
      <c r="J2633" s="14">
        <v>1.76</v>
      </c>
      <c r="K2633" s="16">
        <v>30.22</v>
      </c>
    </row>
    <row r="2634" spans="1:11" ht="15" customHeight="1" x14ac:dyDescent="0.3">
      <c r="A2634" s="48">
        <v>790</v>
      </c>
      <c r="B2634" s="48" t="s">
        <v>181</v>
      </c>
      <c r="C2634" s="48" t="s">
        <v>112</v>
      </c>
      <c r="D2634" s="11">
        <v>2020</v>
      </c>
      <c r="E2634" s="12">
        <v>47.98</v>
      </c>
      <c r="F2634" s="12">
        <v>0</v>
      </c>
      <c r="G2634" s="21">
        <v>-10.53</v>
      </c>
      <c r="H2634" s="12">
        <v>3</v>
      </c>
      <c r="I2634" s="13">
        <v>0.02</v>
      </c>
      <c r="J2634" s="14">
        <v>0.77</v>
      </c>
      <c r="K2634" s="16">
        <v>33.659999999999997</v>
      </c>
    </row>
    <row r="2635" spans="1:11" ht="15" customHeight="1" x14ac:dyDescent="0.3">
      <c r="A2635" s="48">
        <v>790</v>
      </c>
      <c r="B2635" s="48" t="s">
        <v>181</v>
      </c>
      <c r="C2635" s="48" t="s">
        <v>112</v>
      </c>
      <c r="D2635" s="11">
        <v>2021</v>
      </c>
      <c r="E2635" s="12">
        <v>138.16</v>
      </c>
      <c r="F2635" s="12">
        <v>0</v>
      </c>
      <c r="G2635" s="21">
        <v>-21.71</v>
      </c>
      <c r="H2635" s="12">
        <v>50.71</v>
      </c>
      <c r="I2635" s="21">
        <v>-0.23</v>
      </c>
      <c r="J2635" s="14">
        <v>0.95</v>
      </c>
      <c r="K2635" s="16">
        <v>65.02</v>
      </c>
    </row>
    <row r="2636" spans="1:11" ht="14.15" customHeight="1" x14ac:dyDescent="0.3">
      <c r="A2636" s="48">
        <v>790</v>
      </c>
      <c r="B2636" s="48" t="s">
        <v>181</v>
      </c>
      <c r="C2636" s="48" t="s">
        <v>112</v>
      </c>
      <c r="D2636" s="11">
        <v>2022</v>
      </c>
      <c r="E2636" s="12">
        <v>327.43</v>
      </c>
      <c r="F2636" s="12">
        <v>0</v>
      </c>
      <c r="G2636" s="21">
        <v>-15.64</v>
      </c>
      <c r="H2636" s="12">
        <v>130.08000000000001</v>
      </c>
      <c r="I2636" s="13">
        <v>0.02</v>
      </c>
      <c r="J2636" s="14">
        <v>0.65</v>
      </c>
      <c r="K2636" s="16">
        <v>181.04</v>
      </c>
    </row>
    <row r="2637" spans="1:11" ht="15" customHeight="1" x14ac:dyDescent="0.3">
      <c r="A2637" s="48">
        <v>790</v>
      </c>
      <c r="B2637" s="48" t="s">
        <v>181</v>
      </c>
      <c r="C2637" s="48" t="s">
        <v>112</v>
      </c>
      <c r="D2637" s="11">
        <v>2023</v>
      </c>
      <c r="E2637" s="12">
        <v>615.34</v>
      </c>
      <c r="F2637" s="12">
        <v>0.7</v>
      </c>
      <c r="G2637" s="21">
        <v>-24.56</v>
      </c>
      <c r="H2637" s="12">
        <v>193.89</v>
      </c>
      <c r="I2637" s="21">
        <v>-0.02</v>
      </c>
      <c r="J2637" s="14">
        <v>0.69</v>
      </c>
      <c r="K2637" s="16">
        <v>396.92</v>
      </c>
    </row>
    <row r="2638" spans="1:11" ht="14.15" customHeight="1" x14ac:dyDescent="0.3">
      <c r="A2638" s="48">
        <v>790</v>
      </c>
      <c r="B2638" s="48" t="s">
        <v>181</v>
      </c>
      <c r="C2638" s="48" t="s">
        <v>112</v>
      </c>
      <c r="D2638" s="11">
        <v>2024</v>
      </c>
      <c r="E2638" s="17">
        <v>2049.5100000000002</v>
      </c>
      <c r="F2638" s="12">
        <v>0</v>
      </c>
      <c r="G2638" s="21">
        <v>-148.75</v>
      </c>
      <c r="H2638" s="17">
        <v>1242.45</v>
      </c>
      <c r="I2638" s="21">
        <v>-0.93</v>
      </c>
      <c r="J2638" s="14">
        <v>0.89</v>
      </c>
      <c r="K2638" s="16">
        <v>658.35</v>
      </c>
    </row>
    <row r="2639" spans="1:11" ht="14.15" customHeight="1" x14ac:dyDescent="0.3">
      <c r="A2639" s="48">
        <v>790</v>
      </c>
      <c r="B2639" s="48" t="s">
        <v>181</v>
      </c>
      <c r="C2639" s="48" t="s">
        <v>112</v>
      </c>
      <c r="D2639" s="11">
        <v>2025</v>
      </c>
      <c r="E2639" s="17">
        <v>210679.66</v>
      </c>
      <c r="F2639" s="12">
        <v>68.760000000000005</v>
      </c>
      <c r="G2639" s="21">
        <v>-226.8</v>
      </c>
      <c r="H2639" s="17">
        <v>202863.16</v>
      </c>
      <c r="I2639" s="49">
        <v>5383.27</v>
      </c>
      <c r="J2639" s="14">
        <v>1.01</v>
      </c>
      <c r="K2639" s="18">
        <v>2274.1799999999998</v>
      </c>
    </row>
    <row r="2640" spans="1:11" ht="15" customHeight="1" x14ac:dyDescent="0.3">
      <c r="A2640" s="48">
        <v>792</v>
      </c>
      <c r="B2640" s="48" t="s">
        <v>195</v>
      </c>
      <c r="C2640" s="48" t="s">
        <v>112</v>
      </c>
      <c r="D2640" s="11">
        <v>2020</v>
      </c>
      <c r="E2640" s="12">
        <v>0</v>
      </c>
      <c r="F2640" s="12">
        <v>0</v>
      </c>
      <c r="G2640" s="13">
        <v>0</v>
      </c>
      <c r="H2640" s="12">
        <v>0</v>
      </c>
      <c r="I2640" s="13">
        <v>0</v>
      </c>
      <c r="J2640" s="14">
        <v>0</v>
      </c>
      <c r="K2640" s="16">
        <v>0</v>
      </c>
    </row>
    <row r="2641" spans="1:11" ht="15" customHeight="1" x14ac:dyDescent="0.3">
      <c r="A2641" s="48">
        <v>794</v>
      </c>
      <c r="B2641" s="48" t="s">
        <v>182</v>
      </c>
      <c r="C2641" s="48" t="s">
        <v>112</v>
      </c>
      <c r="D2641" s="11">
        <v>1983</v>
      </c>
      <c r="E2641" s="12">
        <v>4.05</v>
      </c>
      <c r="F2641" s="12">
        <v>0</v>
      </c>
      <c r="G2641" s="13">
        <v>0</v>
      </c>
      <c r="H2641" s="12">
        <v>4.05</v>
      </c>
      <c r="I2641" s="13">
        <v>0</v>
      </c>
      <c r="J2641" s="14">
        <v>0</v>
      </c>
      <c r="K2641" s="16">
        <v>0</v>
      </c>
    </row>
    <row r="2642" spans="1:11" ht="15" customHeight="1" x14ac:dyDescent="0.3">
      <c r="A2642" s="48">
        <v>794</v>
      </c>
      <c r="B2642" s="48" t="s">
        <v>182</v>
      </c>
      <c r="C2642" s="48" t="s">
        <v>112</v>
      </c>
      <c r="D2642" s="11">
        <v>1984</v>
      </c>
      <c r="E2642" s="12">
        <v>17.329999999999998</v>
      </c>
      <c r="F2642" s="12">
        <v>0</v>
      </c>
      <c r="G2642" s="13">
        <v>0</v>
      </c>
      <c r="H2642" s="12">
        <v>17.329999999999998</v>
      </c>
      <c r="I2642" s="13">
        <v>0</v>
      </c>
      <c r="J2642" s="14">
        <v>0</v>
      </c>
      <c r="K2642" s="16">
        <v>0</v>
      </c>
    </row>
    <row r="2643" spans="1:11" ht="15" customHeight="1" x14ac:dyDescent="0.3">
      <c r="A2643" s="48">
        <v>794</v>
      </c>
      <c r="B2643" s="48" t="s">
        <v>182</v>
      </c>
      <c r="C2643" s="48" t="s">
        <v>112</v>
      </c>
      <c r="D2643" s="11">
        <v>1985</v>
      </c>
      <c r="E2643" s="12">
        <v>24.09</v>
      </c>
      <c r="F2643" s="12">
        <v>0</v>
      </c>
      <c r="G2643" s="13">
        <v>0</v>
      </c>
      <c r="H2643" s="12">
        <v>18.68</v>
      </c>
      <c r="I2643" s="13">
        <v>0</v>
      </c>
      <c r="J2643" s="14">
        <v>0</v>
      </c>
      <c r="K2643" s="16">
        <v>5.41</v>
      </c>
    </row>
    <row r="2644" spans="1:11" ht="14.15" customHeight="1" x14ac:dyDescent="0.3">
      <c r="A2644" s="48">
        <v>794</v>
      </c>
      <c r="B2644" s="48" t="s">
        <v>182</v>
      </c>
      <c r="C2644" s="48" t="s">
        <v>112</v>
      </c>
      <c r="D2644" s="11">
        <v>1986</v>
      </c>
      <c r="E2644" s="12">
        <v>26.89</v>
      </c>
      <c r="F2644" s="12">
        <v>0</v>
      </c>
      <c r="G2644" s="13">
        <v>0</v>
      </c>
      <c r="H2644" s="12">
        <v>19.239999999999998</v>
      </c>
      <c r="I2644" s="13">
        <v>0</v>
      </c>
      <c r="J2644" s="14">
        <v>0</v>
      </c>
      <c r="K2644" s="16">
        <v>7.65</v>
      </c>
    </row>
    <row r="2645" spans="1:11" ht="15" customHeight="1" x14ac:dyDescent="0.3">
      <c r="A2645" s="48">
        <v>794</v>
      </c>
      <c r="B2645" s="48" t="s">
        <v>182</v>
      </c>
      <c r="C2645" s="48" t="s">
        <v>112</v>
      </c>
      <c r="D2645" s="11">
        <v>1987</v>
      </c>
      <c r="E2645" s="12">
        <v>34.03</v>
      </c>
      <c r="F2645" s="12">
        <v>0</v>
      </c>
      <c r="G2645" s="13">
        <v>0</v>
      </c>
      <c r="H2645" s="12">
        <v>23.49</v>
      </c>
      <c r="I2645" s="13">
        <v>0</v>
      </c>
      <c r="J2645" s="14">
        <v>0</v>
      </c>
      <c r="K2645" s="16">
        <v>10.54</v>
      </c>
    </row>
    <row r="2646" spans="1:11" ht="14.15" customHeight="1" x14ac:dyDescent="0.3">
      <c r="A2646" s="48">
        <v>794</v>
      </c>
      <c r="B2646" s="48" t="s">
        <v>182</v>
      </c>
      <c r="C2646" s="48" t="s">
        <v>112</v>
      </c>
      <c r="D2646" s="11">
        <v>1988</v>
      </c>
      <c r="E2646" s="12">
        <v>11.2</v>
      </c>
      <c r="F2646" s="12">
        <v>0</v>
      </c>
      <c r="G2646" s="13">
        <v>0</v>
      </c>
      <c r="H2646" s="12">
        <v>0</v>
      </c>
      <c r="I2646" s="13">
        <v>0</v>
      </c>
      <c r="J2646" s="14">
        <v>0</v>
      </c>
      <c r="K2646" s="16">
        <v>11.2</v>
      </c>
    </row>
    <row r="2647" spans="1:11" ht="15" customHeight="1" x14ac:dyDescent="0.3">
      <c r="A2647" s="48">
        <v>794</v>
      </c>
      <c r="B2647" s="48" t="s">
        <v>182</v>
      </c>
      <c r="C2647" s="48" t="s">
        <v>112</v>
      </c>
      <c r="D2647" s="11">
        <v>1989</v>
      </c>
      <c r="E2647" s="12">
        <v>10.95</v>
      </c>
      <c r="F2647" s="12">
        <v>0</v>
      </c>
      <c r="G2647" s="13">
        <v>0</v>
      </c>
      <c r="H2647" s="12">
        <v>0</v>
      </c>
      <c r="I2647" s="13">
        <v>0</v>
      </c>
      <c r="J2647" s="14">
        <v>0</v>
      </c>
      <c r="K2647" s="16">
        <v>10.95</v>
      </c>
    </row>
    <row r="2648" spans="1:11" ht="14.15" customHeight="1" x14ac:dyDescent="0.3">
      <c r="A2648" s="48">
        <v>794</v>
      </c>
      <c r="B2648" s="48" t="s">
        <v>182</v>
      </c>
      <c r="C2648" s="48" t="s">
        <v>112</v>
      </c>
      <c r="D2648" s="11">
        <v>1990</v>
      </c>
      <c r="E2648" s="12">
        <v>10.64</v>
      </c>
      <c r="F2648" s="12">
        <v>0</v>
      </c>
      <c r="G2648" s="13">
        <v>0</v>
      </c>
      <c r="H2648" s="12">
        <v>0</v>
      </c>
      <c r="I2648" s="13">
        <v>0</v>
      </c>
      <c r="J2648" s="14">
        <v>0</v>
      </c>
      <c r="K2648" s="16">
        <v>10.64</v>
      </c>
    </row>
    <row r="2649" spans="1:11" ht="15" customHeight="1" x14ac:dyDescent="0.3">
      <c r="A2649" s="48">
        <v>794</v>
      </c>
      <c r="B2649" s="48" t="s">
        <v>182</v>
      </c>
      <c r="C2649" s="48" t="s">
        <v>112</v>
      </c>
      <c r="D2649" s="11">
        <v>1991</v>
      </c>
      <c r="E2649" s="12">
        <v>9.14</v>
      </c>
      <c r="F2649" s="12">
        <v>0</v>
      </c>
      <c r="G2649" s="13">
        <v>0</v>
      </c>
      <c r="H2649" s="12">
        <v>0</v>
      </c>
      <c r="I2649" s="13">
        <v>0</v>
      </c>
      <c r="J2649" s="14">
        <v>0</v>
      </c>
      <c r="K2649" s="16">
        <v>9.14</v>
      </c>
    </row>
    <row r="2650" spans="1:11" ht="14.15" customHeight="1" x14ac:dyDescent="0.3">
      <c r="A2650" s="48">
        <v>794</v>
      </c>
      <c r="B2650" s="48" t="s">
        <v>182</v>
      </c>
      <c r="C2650" s="48" t="s">
        <v>112</v>
      </c>
      <c r="D2650" s="11">
        <v>1992</v>
      </c>
      <c r="E2650" s="12">
        <v>8.16</v>
      </c>
      <c r="F2650" s="12">
        <v>0</v>
      </c>
      <c r="G2650" s="13">
        <v>0</v>
      </c>
      <c r="H2650" s="12">
        <v>0</v>
      </c>
      <c r="I2650" s="13">
        <v>0</v>
      </c>
      <c r="J2650" s="14">
        <v>0</v>
      </c>
      <c r="K2650" s="16">
        <v>8.16</v>
      </c>
    </row>
    <row r="2651" spans="1:11" ht="15" customHeight="1" x14ac:dyDescent="0.3">
      <c r="A2651" s="48">
        <v>794</v>
      </c>
      <c r="B2651" s="48" t="s">
        <v>182</v>
      </c>
      <c r="C2651" s="48" t="s">
        <v>112</v>
      </c>
      <c r="D2651" s="11">
        <v>1993</v>
      </c>
      <c r="E2651" s="12">
        <v>7.09</v>
      </c>
      <c r="F2651" s="12">
        <v>0</v>
      </c>
      <c r="G2651" s="13">
        <v>0</v>
      </c>
      <c r="H2651" s="12">
        <v>0</v>
      </c>
      <c r="I2651" s="13">
        <v>0</v>
      </c>
      <c r="J2651" s="14">
        <v>0</v>
      </c>
      <c r="K2651" s="16">
        <v>7.09</v>
      </c>
    </row>
    <row r="2652" spans="1:11" ht="15" customHeight="1" x14ac:dyDescent="0.3">
      <c r="A2652" s="48">
        <v>794</v>
      </c>
      <c r="B2652" s="48" t="s">
        <v>182</v>
      </c>
      <c r="C2652" s="48" t="s">
        <v>112</v>
      </c>
      <c r="D2652" s="11">
        <v>1994</v>
      </c>
      <c r="E2652" s="12">
        <v>0</v>
      </c>
      <c r="F2652" s="12">
        <v>0</v>
      </c>
      <c r="G2652" s="13">
        <v>0</v>
      </c>
      <c r="H2652" s="12">
        <v>0</v>
      </c>
      <c r="I2652" s="13">
        <v>0</v>
      </c>
      <c r="J2652" s="14">
        <v>0</v>
      </c>
      <c r="K2652" s="16">
        <v>0</v>
      </c>
    </row>
    <row r="2653" spans="1:11" ht="14.15" customHeight="1" x14ac:dyDescent="0.3">
      <c r="A2653" s="48">
        <v>794</v>
      </c>
      <c r="B2653" s="48" t="s">
        <v>182</v>
      </c>
      <c r="C2653" s="48" t="s">
        <v>112</v>
      </c>
      <c r="D2653" s="11">
        <v>1995</v>
      </c>
      <c r="E2653" s="12">
        <v>8.1</v>
      </c>
      <c r="F2653" s="12">
        <v>0</v>
      </c>
      <c r="G2653" s="13">
        <v>0</v>
      </c>
      <c r="H2653" s="12">
        <v>0</v>
      </c>
      <c r="I2653" s="13">
        <v>0</v>
      </c>
      <c r="J2653" s="14">
        <v>0</v>
      </c>
      <c r="K2653" s="16">
        <v>8.1</v>
      </c>
    </row>
    <row r="2654" spans="1:11" ht="15" customHeight="1" x14ac:dyDescent="0.3">
      <c r="A2654" s="48">
        <v>794</v>
      </c>
      <c r="B2654" s="48" t="s">
        <v>182</v>
      </c>
      <c r="C2654" s="48" t="s">
        <v>112</v>
      </c>
      <c r="D2654" s="11">
        <v>1996</v>
      </c>
      <c r="E2654" s="12">
        <v>9.61</v>
      </c>
      <c r="F2654" s="12">
        <v>0</v>
      </c>
      <c r="G2654" s="13">
        <v>0</v>
      </c>
      <c r="H2654" s="12">
        <v>0</v>
      </c>
      <c r="I2654" s="13">
        <v>0</v>
      </c>
      <c r="J2654" s="14">
        <v>0</v>
      </c>
      <c r="K2654" s="16">
        <v>9.61</v>
      </c>
    </row>
    <row r="2655" spans="1:11" ht="14.15" customHeight="1" x14ac:dyDescent="0.3">
      <c r="A2655" s="48">
        <v>794</v>
      </c>
      <c r="B2655" s="48" t="s">
        <v>182</v>
      </c>
      <c r="C2655" s="48" t="s">
        <v>112</v>
      </c>
      <c r="D2655" s="11">
        <v>1997</v>
      </c>
      <c r="E2655" s="12">
        <v>11.15</v>
      </c>
      <c r="F2655" s="12">
        <v>0</v>
      </c>
      <c r="G2655" s="13">
        <v>0</v>
      </c>
      <c r="H2655" s="12">
        <v>0</v>
      </c>
      <c r="I2655" s="13">
        <v>0</v>
      </c>
      <c r="J2655" s="14">
        <v>0</v>
      </c>
      <c r="K2655" s="16">
        <v>11.15</v>
      </c>
    </row>
    <row r="2656" spans="1:11" ht="15" customHeight="1" x14ac:dyDescent="0.3">
      <c r="A2656" s="48">
        <v>794</v>
      </c>
      <c r="B2656" s="48" t="s">
        <v>182</v>
      </c>
      <c r="C2656" s="48" t="s">
        <v>112</v>
      </c>
      <c r="D2656" s="11">
        <v>1998</v>
      </c>
      <c r="E2656" s="12">
        <v>52.06</v>
      </c>
      <c r="F2656" s="12">
        <v>0</v>
      </c>
      <c r="G2656" s="13">
        <v>0</v>
      </c>
      <c r="H2656" s="12">
        <v>0</v>
      </c>
      <c r="I2656" s="13">
        <v>0</v>
      </c>
      <c r="J2656" s="14">
        <v>0</v>
      </c>
      <c r="K2656" s="16">
        <v>52.06</v>
      </c>
    </row>
    <row r="2657" spans="1:11" ht="14.15" customHeight="1" x14ac:dyDescent="0.3">
      <c r="A2657" s="48">
        <v>794</v>
      </c>
      <c r="B2657" s="48" t="s">
        <v>182</v>
      </c>
      <c r="C2657" s="48" t="s">
        <v>112</v>
      </c>
      <c r="D2657" s="11">
        <v>1999</v>
      </c>
      <c r="E2657" s="12">
        <v>71.11</v>
      </c>
      <c r="F2657" s="12">
        <v>0</v>
      </c>
      <c r="G2657" s="13">
        <v>0</v>
      </c>
      <c r="H2657" s="12">
        <v>0</v>
      </c>
      <c r="I2657" s="13">
        <v>0</v>
      </c>
      <c r="J2657" s="14">
        <v>0</v>
      </c>
      <c r="K2657" s="16">
        <v>71.11</v>
      </c>
    </row>
    <row r="2658" spans="1:11" ht="15" customHeight="1" x14ac:dyDescent="0.3">
      <c r="A2658" s="48">
        <v>794</v>
      </c>
      <c r="B2658" s="48" t="s">
        <v>182</v>
      </c>
      <c r="C2658" s="48" t="s">
        <v>112</v>
      </c>
      <c r="D2658" s="11">
        <v>2000</v>
      </c>
      <c r="E2658" s="12">
        <v>117.9</v>
      </c>
      <c r="F2658" s="12">
        <v>0</v>
      </c>
      <c r="G2658" s="13">
        <v>0</v>
      </c>
      <c r="H2658" s="12">
        <v>0</v>
      </c>
      <c r="I2658" s="13">
        <v>0</v>
      </c>
      <c r="J2658" s="14">
        <v>0</v>
      </c>
      <c r="K2658" s="16">
        <v>117.9</v>
      </c>
    </row>
    <row r="2659" spans="1:11" ht="15" customHeight="1" x14ac:dyDescent="0.3">
      <c r="A2659" s="48">
        <v>794</v>
      </c>
      <c r="B2659" s="48" t="s">
        <v>182</v>
      </c>
      <c r="C2659" s="48" t="s">
        <v>112</v>
      </c>
      <c r="D2659" s="11">
        <v>2001</v>
      </c>
      <c r="E2659" s="12">
        <v>125.68</v>
      </c>
      <c r="F2659" s="12">
        <v>0</v>
      </c>
      <c r="G2659" s="13">
        <v>0</v>
      </c>
      <c r="H2659" s="12">
        <v>0</v>
      </c>
      <c r="I2659" s="13">
        <v>0</v>
      </c>
      <c r="J2659" s="14">
        <v>0</v>
      </c>
      <c r="K2659" s="16">
        <v>125.68</v>
      </c>
    </row>
    <row r="2660" spans="1:11" ht="14.15" customHeight="1" x14ac:dyDescent="0.3">
      <c r="A2660" s="48">
        <v>794</v>
      </c>
      <c r="B2660" s="48" t="s">
        <v>182</v>
      </c>
      <c r="C2660" s="48" t="s">
        <v>112</v>
      </c>
      <c r="D2660" s="11">
        <v>2002</v>
      </c>
      <c r="E2660" s="12">
        <v>69.64</v>
      </c>
      <c r="F2660" s="12">
        <v>0</v>
      </c>
      <c r="G2660" s="13">
        <v>0</v>
      </c>
      <c r="H2660" s="12">
        <v>0</v>
      </c>
      <c r="I2660" s="13">
        <v>0</v>
      </c>
      <c r="J2660" s="14">
        <v>0</v>
      </c>
      <c r="K2660" s="16">
        <v>69.64</v>
      </c>
    </row>
    <row r="2661" spans="1:11" ht="15" customHeight="1" x14ac:dyDescent="0.3">
      <c r="A2661" s="48">
        <v>794</v>
      </c>
      <c r="B2661" s="48" t="s">
        <v>182</v>
      </c>
      <c r="C2661" s="48" t="s">
        <v>112</v>
      </c>
      <c r="D2661" s="11">
        <v>2003</v>
      </c>
      <c r="E2661" s="12">
        <v>58.84</v>
      </c>
      <c r="F2661" s="12">
        <v>0</v>
      </c>
      <c r="G2661" s="13">
        <v>0</v>
      </c>
      <c r="H2661" s="12">
        <v>0</v>
      </c>
      <c r="I2661" s="13">
        <v>0</v>
      </c>
      <c r="J2661" s="14">
        <v>8.4499999999999993</v>
      </c>
      <c r="K2661" s="16">
        <v>50.39</v>
      </c>
    </row>
    <row r="2662" spans="1:11" ht="14.15" customHeight="1" x14ac:dyDescent="0.3">
      <c r="A2662" s="48">
        <v>794</v>
      </c>
      <c r="B2662" s="48" t="s">
        <v>182</v>
      </c>
      <c r="C2662" s="48" t="s">
        <v>112</v>
      </c>
      <c r="D2662" s="11">
        <v>2004</v>
      </c>
      <c r="E2662" s="12">
        <v>118.63</v>
      </c>
      <c r="F2662" s="12">
        <v>0</v>
      </c>
      <c r="G2662" s="13">
        <v>0</v>
      </c>
      <c r="H2662" s="12">
        <v>2.0699999999999998</v>
      </c>
      <c r="I2662" s="13">
        <v>0</v>
      </c>
      <c r="J2662" s="14">
        <v>17.88</v>
      </c>
      <c r="K2662" s="16">
        <v>98.68</v>
      </c>
    </row>
    <row r="2663" spans="1:11" ht="15" customHeight="1" x14ac:dyDescent="0.3">
      <c r="A2663" s="48">
        <v>794</v>
      </c>
      <c r="B2663" s="48" t="s">
        <v>182</v>
      </c>
      <c r="C2663" s="48" t="s">
        <v>112</v>
      </c>
      <c r="D2663" s="11">
        <v>2005</v>
      </c>
      <c r="E2663" s="12">
        <v>156.97999999999999</v>
      </c>
      <c r="F2663" s="12">
        <v>0</v>
      </c>
      <c r="G2663" s="13">
        <v>0</v>
      </c>
      <c r="H2663" s="12">
        <v>3.66</v>
      </c>
      <c r="I2663" s="13">
        <v>0</v>
      </c>
      <c r="J2663" s="14">
        <v>17.8</v>
      </c>
      <c r="K2663" s="16">
        <v>135.52000000000001</v>
      </c>
    </row>
    <row r="2664" spans="1:11" ht="14.15" customHeight="1" x14ac:dyDescent="0.3">
      <c r="A2664" s="48">
        <v>794</v>
      </c>
      <c r="B2664" s="48" t="s">
        <v>182</v>
      </c>
      <c r="C2664" s="48" t="s">
        <v>112</v>
      </c>
      <c r="D2664" s="11">
        <v>2006</v>
      </c>
      <c r="E2664" s="12">
        <v>191.07</v>
      </c>
      <c r="F2664" s="12">
        <v>0</v>
      </c>
      <c r="G2664" s="13">
        <v>0</v>
      </c>
      <c r="H2664" s="12">
        <v>15.09</v>
      </c>
      <c r="I2664" s="13">
        <v>0</v>
      </c>
      <c r="J2664" s="14">
        <v>21.84</v>
      </c>
      <c r="K2664" s="16">
        <v>154.13999999999999</v>
      </c>
    </row>
    <row r="2665" spans="1:11" ht="15" customHeight="1" x14ac:dyDescent="0.3">
      <c r="A2665" s="48">
        <v>794</v>
      </c>
      <c r="B2665" s="48" t="s">
        <v>182</v>
      </c>
      <c r="C2665" s="48" t="s">
        <v>112</v>
      </c>
      <c r="D2665" s="11">
        <v>2007</v>
      </c>
      <c r="E2665" s="12">
        <v>209.66</v>
      </c>
      <c r="F2665" s="12">
        <v>0</v>
      </c>
      <c r="G2665" s="13">
        <v>0</v>
      </c>
      <c r="H2665" s="12">
        <v>7.23</v>
      </c>
      <c r="I2665" s="13">
        <v>0</v>
      </c>
      <c r="J2665" s="14">
        <v>20.51</v>
      </c>
      <c r="K2665" s="16">
        <v>181.92</v>
      </c>
    </row>
    <row r="2666" spans="1:11" ht="14.15" customHeight="1" x14ac:dyDescent="0.3">
      <c r="A2666" s="48">
        <v>794</v>
      </c>
      <c r="B2666" s="48" t="s">
        <v>182</v>
      </c>
      <c r="C2666" s="48" t="s">
        <v>112</v>
      </c>
      <c r="D2666" s="11">
        <v>2008</v>
      </c>
      <c r="E2666" s="12">
        <v>568.36</v>
      </c>
      <c r="F2666" s="12">
        <v>0</v>
      </c>
      <c r="G2666" s="13">
        <v>0</v>
      </c>
      <c r="H2666" s="12">
        <v>75.33</v>
      </c>
      <c r="I2666" s="13">
        <v>0</v>
      </c>
      <c r="J2666" s="14">
        <v>115.01</v>
      </c>
      <c r="K2666" s="16">
        <v>378.02</v>
      </c>
    </row>
    <row r="2667" spans="1:11" ht="15" customHeight="1" x14ac:dyDescent="0.3">
      <c r="A2667" s="48">
        <v>794</v>
      </c>
      <c r="B2667" s="48" t="s">
        <v>182</v>
      </c>
      <c r="C2667" s="48" t="s">
        <v>112</v>
      </c>
      <c r="D2667" s="11">
        <v>2009</v>
      </c>
      <c r="E2667" s="17">
        <v>1394.95</v>
      </c>
      <c r="F2667" s="12">
        <v>0</v>
      </c>
      <c r="G2667" s="13">
        <v>0</v>
      </c>
      <c r="H2667" s="12">
        <v>95.86</v>
      </c>
      <c r="I2667" s="13">
        <v>0</v>
      </c>
      <c r="J2667" s="14">
        <v>230.68</v>
      </c>
      <c r="K2667" s="18">
        <v>1068.4100000000001</v>
      </c>
    </row>
    <row r="2668" spans="1:11" ht="15" customHeight="1" x14ac:dyDescent="0.3">
      <c r="A2668" s="48">
        <v>794</v>
      </c>
      <c r="B2668" s="48" t="s">
        <v>182</v>
      </c>
      <c r="C2668" s="48" t="s">
        <v>112</v>
      </c>
      <c r="D2668" s="11">
        <v>2010</v>
      </c>
      <c r="E2668" s="12">
        <v>954.01</v>
      </c>
      <c r="F2668" s="12">
        <v>0</v>
      </c>
      <c r="G2668" s="13">
        <v>0</v>
      </c>
      <c r="H2668" s="12">
        <v>85.84</v>
      </c>
      <c r="I2668" s="13">
        <v>0</v>
      </c>
      <c r="J2668" s="14">
        <v>22.34</v>
      </c>
      <c r="K2668" s="16">
        <v>845.83</v>
      </c>
    </row>
    <row r="2669" spans="1:11" ht="14.15" customHeight="1" x14ac:dyDescent="0.3">
      <c r="A2669" s="48">
        <v>794</v>
      </c>
      <c r="B2669" s="48" t="s">
        <v>182</v>
      </c>
      <c r="C2669" s="48" t="s">
        <v>112</v>
      </c>
      <c r="D2669" s="11">
        <v>2011</v>
      </c>
      <c r="E2669" s="17">
        <v>1794.07</v>
      </c>
      <c r="F2669" s="12">
        <v>0</v>
      </c>
      <c r="G2669" s="13">
        <v>0</v>
      </c>
      <c r="H2669" s="12">
        <v>82.57</v>
      </c>
      <c r="I2669" s="13">
        <v>0</v>
      </c>
      <c r="J2669" s="14">
        <v>16.43</v>
      </c>
      <c r="K2669" s="18">
        <v>1695.07</v>
      </c>
    </row>
    <row r="2670" spans="1:11" ht="15" customHeight="1" x14ac:dyDescent="0.3">
      <c r="A2670" s="48">
        <v>794</v>
      </c>
      <c r="B2670" s="48" t="s">
        <v>182</v>
      </c>
      <c r="C2670" s="48" t="s">
        <v>112</v>
      </c>
      <c r="D2670" s="11">
        <v>2012</v>
      </c>
      <c r="E2670" s="17">
        <v>1077</v>
      </c>
      <c r="F2670" s="12">
        <v>0</v>
      </c>
      <c r="G2670" s="13">
        <v>0</v>
      </c>
      <c r="H2670" s="12">
        <v>0.24</v>
      </c>
      <c r="I2670" s="13">
        <v>0</v>
      </c>
      <c r="J2670" s="14">
        <v>18.32</v>
      </c>
      <c r="K2670" s="18">
        <v>1058.44</v>
      </c>
    </row>
    <row r="2671" spans="1:11" ht="14.15" customHeight="1" x14ac:dyDescent="0.3">
      <c r="A2671" s="48">
        <v>794</v>
      </c>
      <c r="B2671" s="48" t="s">
        <v>182</v>
      </c>
      <c r="C2671" s="48" t="s">
        <v>112</v>
      </c>
      <c r="D2671" s="11">
        <v>2013</v>
      </c>
      <c r="E2671" s="17">
        <v>1342.59</v>
      </c>
      <c r="F2671" s="12">
        <v>0</v>
      </c>
      <c r="G2671" s="13">
        <v>0</v>
      </c>
      <c r="H2671" s="12">
        <v>0.52</v>
      </c>
      <c r="I2671" s="13">
        <v>0</v>
      </c>
      <c r="J2671" s="14">
        <v>20.46</v>
      </c>
      <c r="K2671" s="18">
        <v>1321.61</v>
      </c>
    </row>
    <row r="2672" spans="1:11" ht="15" customHeight="1" x14ac:dyDescent="0.3">
      <c r="A2672" s="48">
        <v>794</v>
      </c>
      <c r="B2672" s="48" t="s">
        <v>182</v>
      </c>
      <c r="C2672" s="48" t="s">
        <v>112</v>
      </c>
      <c r="D2672" s="11">
        <v>2014</v>
      </c>
      <c r="E2672" s="17">
        <v>1792.57</v>
      </c>
      <c r="F2672" s="12">
        <v>0</v>
      </c>
      <c r="G2672" s="13">
        <v>0</v>
      </c>
      <c r="H2672" s="12">
        <v>165.46</v>
      </c>
      <c r="I2672" s="13">
        <v>0</v>
      </c>
      <c r="J2672" s="14">
        <v>19.02</v>
      </c>
      <c r="K2672" s="18">
        <v>1608.09</v>
      </c>
    </row>
    <row r="2673" spans="1:11" ht="14.15" customHeight="1" x14ac:dyDescent="0.3">
      <c r="A2673" s="48">
        <v>794</v>
      </c>
      <c r="B2673" s="48" t="s">
        <v>182</v>
      </c>
      <c r="C2673" s="48" t="s">
        <v>112</v>
      </c>
      <c r="D2673" s="11">
        <v>2015</v>
      </c>
      <c r="E2673" s="17">
        <v>1168.3699999999999</v>
      </c>
      <c r="F2673" s="12">
        <v>0</v>
      </c>
      <c r="G2673" s="13">
        <v>0</v>
      </c>
      <c r="H2673" s="12">
        <v>164.84</v>
      </c>
      <c r="I2673" s="13">
        <v>0</v>
      </c>
      <c r="J2673" s="14">
        <v>28.04</v>
      </c>
      <c r="K2673" s="16">
        <v>975.49</v>
      </c>
    </row>
    <row r="2674" spans="1:11" ht="15" customHeight="1" x14ac:dyDescent="0.3">
      <c r="A2674" s="48">
        <v>794</v>
      </c>
      <c r="B2674" s="48" t="s">
        <v>182</v>
      </c>
      <c r="C2674" s="48" t="s">
        <v>112</v>
      </c>
      <c r="D2674" s="11">
        <v>2016</v>
      </c>
      <c r="E2674" s="17">
        <v>2433.63</v>
      </c>
      <c r="F2674" s="12">
        <v>0</v>
      </c>
      <c r="G2674" s="13">
        <v>0</v>
      </c>
      <c r="H2674" s="12">
        <v>210.38</v>
      </c>
      <c r="I2674" s="13">
        <v>0</v>
      </c>
      <c r="J2674" s="14">
        <v>624.87</v>
      </c>
      <c r="K2674" s="18">
        <v>1598.38</v>
      </c>
    </row>
    <row r="2675" spans="1:11" ht="13.5" customHeight="1" x14ac:dyDescent="0.3">
      <c r="A2675" s="48">
        <v>794</v>
      </c>
      <c r="B2675" s="48" t="s">
        <v>182</v>
      </c>
      <c r="C2675" s="48" t="s">
        <v>112</v>
      </c>
      <c r="D2675" s="11">
        <v>2017</v>
      </c>
      <c r="E2675" s="17">
        <v>2241.2399999999998</v>
      </c>
      <c r="F2675" s="12">
        <v>0</v>
      </c>
      <c r="G2675" s="13">
        <v>0</v>
      </c>
      <c r="H2675" s="12">
        <v>176.88</v>
      </c>
      <c r="I2675" s="13">
        <v>0</v>
      </c>
      <c r="J2675" s="14">
        <v>39.299999999999997</v>
      </c>
      <c r="K2675" s="18">
        <v>2025.06</v>
      </c>
    </row>
    <row r="2676" spans="1:11" ht="13.5" customHeight="1" x14ac:dyDescent="0.3">
      <c r="A2676" s="48">
        <v>794</v>
      </c>
      <c r="B2676" s="48" t="s">
        <v>182</v>
      </c>
      <c r="C2676" s="48" t="s">
        <v>112</v>
      </c>
      <c r="D2676" s="11">
        <v>2018</v>
      </c>
      <c r="E2676" s="17">
        <v>5931.97</v>
      </c>
      <c r="F2676" s="12">
        <v>0</v>
      </c>
      <c r="G2676" s="13">
        <v>0</v>
      </c>
      <c r="H2676" s="12">
        <v>399.77</v>
      </c>
      <c r="I2676" s="13">
        <v>0</v>
      </c>
      <c r="J2676" s="19">
        <v>1622.29</v>
      </c>
      <c r="K2676" s="18">
        <v>3909.91</v>
      </c>
    </row>
    <row r="2677" spans="1:11" ht="14.15" customHeight="1" x14ac:dyDescent="0.3">
      <c r="A2677" s="48">
        <v>794</v>
      </c>
      <c r="B2677" s="48" t="s">
        <v>182</v>
      </c>
      <c r="C2677" s="48" t="s">
        <v>112</v>
      </c>
      <c r="D2677" s="11">
        <v>2019</v>
      </c>
      <c r="E2677" s="17">
        <v>11267.29</v>
      </c>
      <c r="F2677" s="12">
        <v>0</v>
      </c>
      <c r="G2677" s="20">
        <v>-1060.1600000000001</v>
      </c>
      <c r="H2677" s="17">
        <v>1473.12</v>
      </c>
      <c r="I2677" s="21">
        <v>-3.87</v>
      </c>
      <c r="J2677" s="14">
        <v>517.9</v>
      </c>
      <c r="K2677" s="18">
        <v>8219.98</v>
      </c>
    </row>
    <row r="2678" spans="1:11" ht="15" customHeight="1" x14ac:dyDescent="0.3">
      <c r="A2678" s="48">
        <v>794</v>
      </c>
      <c r="B2678" s="48" t="s">
        <v>182</v>
      </c>
      <c r="C2678" s="48" t="s">
        <v>112</v>
      </c>
      <c r="D2678" s="11">
        <v>2020</v>
      </c>
      <c r="E2678" s="17">
        <v>13302.71</v>
      </c>
      <c r="F2678" s="12">
        <v>0</v>
      </c>
      <c r="G2678" s="20">
        <v>-3100.58</v>
      </c>
      <c r="H2678" s="12">
        <v>883.64</v>
      </c>
      <c r="I2678" s="13">
        <v>7.08</v>
      </c>
      <c r="J2678" s="14">
        <v>225.32</v>
      </c>
      <c r="K2678" s="18">
        <v>9086.09</v>
      </c>
    </row>
    <row r="2679" spans="1:11" ht="15" customHeight="1" x14ac:dyDescent="0.3">
      <c r="A2679" s="48">
        <v>794</v>
      </c>
      <c r="B2679" s="48" t="s">
        <v>182</v>
      </c>
      <c r="C2679" s="48" t="s">
        <v>112</v>
      </c>
      <c r="D2679" s="11">
        <v>2021</v>
      </c>
      <c r="E2679" s="17">
        <v>36535.97</v>
      </c>
      <c r="F2679" s="12">
        <v>0</v>
      </c>
      <c r="G2679" s="20">
        <v>-6190.33</v>
      </c>
      <c r="H2679" s="17">
        <v>14470.98</v>
      </c>
      <c r="I2679" s="21">
        <v>-66.53</v>
      </c>
      <c r="J2679" s="14">
        <v>271.77</v>
      </c>
      <c r="K2679" s="18">
        <v>15669.42</v>
      </c>
    </row>
    <row r="2680" spans="1:11" ht="14.15" customHeight="1" x14ac:dyDescent="0.3">
      <c r="A2680" s="48">
        <v>794</v>
      </c>
      <c r="B2680" s="48" t="s">
        <v>182</v>
      </c>
      <c r="C2680" s="48" t="s">
        <v>112</v>
      </c>
      <c r="D2680" s="11">
        <v>2022</v>
      </c>
      <c r="E2680" s="17">
        <v>90736.94</v>
      </c>
      <c r="F2680" s="12">
        <v>0</v>
      </c>
      <c r="G2680" s="20">
        <v>-4590.91</v>
      </c>
      <c r="H2680" s="17">
        <v>38178.089999999997</v>
      </c>
      <c r="I2680" s="13">
        <v>1.96</v>
      </c>
      <c r="J2680" s="14">
        <v>192.2</v>
      </c>
      <c r="K2680" s="18">
        <v>47773.78</v>
      </c>
    </row>
    <row r="2681" spans="1:11" ht="15" customHeight="1" x14ac:dyDescent="0.3">
      <c r="A2681" s="48">
        <v>794</v>
      </c>
      <c r="B2681" s="48" t="s">
        <v>182</v>
      </c>
      <c r="C2681" s="48" t="s">
        <v>112</v>
      </c>
      <c r="D2681" s="11">
        <v>2023</v>
      </c>
      <c r="E2681" s="17">
        <v>162646.75</v>
      </c>
      <c r="F2681" s="12">
        <v>198.79</v>
      </c>
      <c r="G2681" s="20">
        <v>-6941.52</v>
      </c>
      <c r="H2681" s="17">
        <v>54771.23</v>
      </c>
      <c r="I2681" s="13">
        <v>2.4</v>
      </c>
      <c r="J2681" s="14">
        <v>194.98</v>
      </c>
      <c r="K2681" s="18">
        <v>100935.41</v>
      </c>
    </row>
    <row r="2682" spans="1:11" ht="14.15" customHeight="1" x14ac:dyDescent="0.3">
      <c r="A2682" s="48">
        <v>794</v>
      </c>
      <c r="B2682" s="48" t="s">
        <v>182</v>
      </c>
      <c r="C2682" s="48" t="s">
        <v>112</v>
      </c>
      <c r="D2682" s="11">
        <v>2024</v>
      </c>
      <c r="E2682" s="17">
        <v>566686.15</v>
      </c>
      <c r="F2682" s="12">
        <v>0</v>
      </c>
      <c r="G2682" s="20">
        <v>-41131.1</v>
      </c>
      <c r="H2682" s="17">
        <v>343532.29</v>
      </c>
      <c r="I2682" s="21">
        <v>-260.92</v>
      </c>
      <c r="J2682" s="14">
        <v>245.9</v>
      </c>
      <c r="K2682" s="18">
        <v>182037.78</v>
      </c>
    </row>
    <row r="2683" spans="1:11" ht="14.15" customHeight="1" x14ac:dyDescent="0.3">
      <c r="A2683" s="48">
        <v>794</v>
      </c>
      <c r="B2683" s="48" t="s">
        <v>182</v>
      </c>
      <c r="C2683" s="48" t="s">
        <v>112</v>
      </c>
      <c r="D2683" s="11">
        <v>2025</v>
      </c>
      <c r="E2683" s="17">
        <v>60074460.770000003</v>
      </c>
      <c r="F2683" s="17">
        <v>19604.689999999999</v>
      </c>
      <c r="G2683" s="20">
        <v>-64668.76</v>
      </c>
      <c r="H2683" s="17">
        <v>57845618.109999999</v>
      </c>
      <c r="I2683" s="49">
        <v>1535019.73</v>
      </c>
      <c r="J2683" s="14">
        <v>291.64</v>
      </c>
      <c r="K2683" s="18">
        <v>648467.22</v>
      </c>
    </row>
    <row r="2684" spans="1:11" ht="15" customHeight="1" x14ac:dyDescent="0.3">
      <c r="A2684" s="48">
        <v>795</v>
      </c>
      <c r="B2684" s="48" t="s">
        <v>196</v>
      </c>
      <c r="C2684" s="48" t="s">
        <v>112</v>
      </c>
      <c r="D2684" s="11">
        <v>2020</v>
      </c>
      <c r="E2684" s="12">
        <v>0</v>
      </c>
      <c r="F2684" s="12">
        <v>0</v>
      </c>
      <c r="G2684" s="13">
        <v>0</v>
      </c>
      <c r="H2684" s="12">
        <v>0</v>
      </c>
      <c r="I2684" s="13">
        <v>0</v>
      </c>
      <c r="J2684" s="14">
        <v>0</v>
      </c>
      <c r="K2684" s="16">
        <v>0</v>
      </c>
    </row>
    <row r="2685" spans="1:11" ht="15" customHeight="1" x14ac:dyDescent="0.3">
      <c r="A2685" s="48">
        <v>796</v>
      </c>
      <c r="B2685" s="48" t="s">
        <v>111</v>
      </c>
      <c r="C2685" s="48" t="s">
        <v>112</v>
      </c>
      <c r="D2685" s="11">
        <v>2020</v>
      </c>
      <c r="E2685" s="12">
        <v>0</v>
      </c>
      <c r="F2685" s="12">
        <v>0</v>
      </c>
      <c r="G2685" s="13">
        <v>0</v>
      </c>
      <c r="H2685" s="12">
        <v>0</v>
      </c>
      <c r="I2685" s="13">
        <v>0</v>
      </c>
      <c r="J2685" s="14">
        <v>0</v>
      </c>
      <c r="K2685" s="16">
        <v>0</v>
      </c>
    </row>
    <row r="2686" spans="1:11" ht="15" customHeight="1" x14ac:dyDescent="0.3">
      <c r="A2686" s="48">
        <v>798</v>
      </c>
      <c r="B2686" s="48" t="s">
        <v>197</v>
      </c>
      <c r="C2686" s="48" t="s">
        <v>112</v>
      </c>
      <c r="D2686" s="11">
        <v>2020</v>
      </c>
      <c r="E2686" s="12">
        <v>0</v>
      </c>
      <c r="F2686" s="12">
        <v>0</v>
      </c>
      <c r="G2686" s="13">
        <v>0</v>
      </c>
      <c r="H2686" s="12">
        <v>0</v>
      </c>
      <c r="I2686" s="13">
        <v>0</v>
      </c>
      <c r="J2686" s="14">
        <v>0</v>
      </c>
      <c r="K2686" s="16">
        <v>0</v>
      </c>
    </row>
    <row r="2687" spans="1:11" ht="15" customHeight="1" x14ac:dyDescent="0.3">
      <c r="A2687" s="48">
        <v>799</v>
      </c>
      <c r="B2687" s="48" t="s">
        <v>198</v>
      </c>
      <c r="C2687" s="48" t="s">
        <v>112</v>
      </c>
      <c r="D2687" s="11">
        <v>2020</v>
      </c>
      <c r="E2687" s="12">
        <v>0</v>
      </c>
      <c r="F2687" s="12">
        <v>0</v>
      </c>
      <c r="G2687" s="13">
        <v>0</v>
      </c>
      <c r="H2687" s="12">
        <v>0</v>
      </c>
      <c r="I2687" s="13">
        <v>0</v>
      </c>
      <c r="J2687" s="14">
        <v>0</v>
      </c>
      <c r="K2687" s="16">
        <v>0</v>
      </c>
    </row>
    <row r="2688" spans="1:11" ht="15" customHeight="1" x14ac:dyDescent="0.3">
      <c r="A2688" s="48">
        <v>800</v>
      </c>
      <c r="B2688" s="48" t="s">
        <v>199</v>
      </c>
      <c r="C2688" s="48" t="s">
        <v>112</v>
      </c>
      <c r="D2688" s="11">
        <v>2020</v>
      </c>
      <c r="E2688" s="12">
        <v>0</v>
      </c>
      <c r="F2688" s="12">
        <v>0</v>
      </c>
      <c r="G2688" s="13">
        <v>0</v>
      </c>
      <c r="H2688" s="12">
        <v>0</v>
      </c>
      <c r="I2688" s="13">
        <v>0</v>
      </c>
      <c r="J2688" s="14">
        <v>0</v>
      </c>
      <c r="K2688" s="16">
        <v>0</v>
      </c>
    </row>
    <row r="2689" spans="1:11" ht="15" customHeight="1" x14ac:dyDescent="0.3">
      <c r="A2689" s="48">
        <v>801</v>
      </c>
      <c r="B2689" s="48" t="s">
        <v>200</v>
      </c>
      <c r="C2689" s="48" t="s">
        <v>112</v>
      </c>
      <c r="D2689" s="11">
        <v>2020</v>
      </c>
      <c r="E2689" s="12">
        <v>0</v>
      </c>
      <c r="F2689" s="12">
        <v>0</v>
      </c>
      <c r="G2689" s="13">
        <v>0</v>
      </c>
      <c r="H2689" s="12">
        <v>0</v>
      </c>
      <c r="I2689" s="13">
        <v>0</v>
      </c>
      <c r="J2689" s="14">
        <v>0</v>
      </c>
      <c r="K2689" s="16">
        <v>0</v>
      </c>
    </row>
    <row r="2690" spans="1:11" ht="15" customHeight="1" x14ac:dyDescent="0.3">
      <c r="A2690" s="48">
        <v>802</v>
      </c>
      <c r="B2690" s="48" t="s">
        <v>201</v>
      </c>
      <c r="C2690" s="48" t="s">
        <v>112</v>
      </c>
      <c r="D2690" s="11">
        <v>2020</v>
      </c>
      <c r="E2690" s="12">
        <v>0</v>
      </c>
      <c r="F2690" s="12">
        <v>0</v>
      </c>
      <c r="G2690" s="13">
        <v>0</v>
      </c>
      <c r="H2690" s="12">
        <v>0</v>
      </c>
      <c r="I2690" s="13">
        <v>0</v>
      </c>
      <c r="J2690" s="14">
        <v>0</v>
      </c>
      <c r="K2690" s="16">
        <v>0</v>
      </c>
    </row>
  </sheetData>
  <autoFilter ref="A1:K2690" xr:uid="{F0697E2A-4C00-48F2-8318-49CEA1E323F3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78"/>
  <sheetViews>
    <sheetView workbookViewId="0">
      <selection activeCell="F19" sqref="F19"/>
    </sheetView>
  </sheetViews>
  <sheetFormatPr defaultRowHeight="13" x14ac:dyDescent="0.3"/>
  <cols>
    <col min="1" max="1" width="10.5" customWidth="1"/>
    <col min="2" max="2" width="26.69921875" customWidth="1"/>
    <col min="3" max="4" width="23.296875" customWidth="1"/>
    <col min="5" max="5" width="25.5" customWidth="1"/>
    <col min="6" max="7" width="23.296875" customWidth="1"/>
    <col min="8" max="8" width="19.796875" customWidth="1"/>
    <col min="10" max="10" width="13.8984375" style="58" bestFit="1" customWidth="1"/>
  </cols>
  <sheetData>
    <row r="1" spans="1:8" ht="49" customHeight="1" x14ac:dyDescent="0.3">
      <c r="A1" s="91" t="s">
        <v>0</v>
      </c>
      <c r="B1" s="91"/>
      <c r="C1" s="91"/>
      <c r="D1" s="91"/>
      <c r="E1" s="91"/>
      <c r="F1" s="91"/>
      <c r="G1" s="91"/>
      <c r="H1" s="91"/>
    </row>
    <row r="2" spans="1:8" ht="14.15" customHeight="1" x14ac:dyDescent="0.3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4" t="s">
        <v>7</v>
      </c>
      <c r="H2" s="5" t="s">
        <v>8</v>
      </c>
    </row>
    <row r="3" spans="1:8" ht="15" customHeight="1" x14ac:dyDescent="0.3">
      <c r="A3" s="6">
        <v>1983</v>
      </c>
      <c r="B3" s="7">
        <v>14.31</v>
      </c>
      <c r="C3" s="7">
        <v>0</v>
      </c>
      <c r="D3" s="8">
        <v>0</v>
      </c>
      <c r="E3" s="7">
        <v>14.34</v>
      </c>
      <c r="F3" s="8">
        <v>0</v>
      </c>
      <c r="G3" s="9">
        <v>0</v>
      </c>
      <c r="H3" s="10">
        <v>-0.03</v>
      </c>
    </row>
    <row r="4" spans="1:8" ht="15" customHeight="1" x14ac:dyDescent="0.3">
      <c r="A4" s="11">
        <v>1984</v>
      </c>
      <c r="B4" s="12">
        <v>61.38</v>
      </c>
      <c r="C4" s="12">
        <v>0</v>
      </c>
      <c r="D4" s="13">
        <v>0</v>
      </c>
      <c r="E4" s="12">
        <v>61.39</v>
      </c>
      <c r="F4" s="13">
        <v>0</v>
      </c>
      <c r="G4" s="14">
        <v>0</v>
      </c>
      <c r="H4" s="15">
        <v>-0.01</v>
      </c>
    </row>
    <row r="5" spans="1:8" ht="15" customHeight="1" x14ac:dyDescent="0.3">
      <c r="A5" s="11">
        <v>1985</v>
      </c>
      <c r="B5" s="12">
        <v>85.35</v>
      </c>
      <c r="C5" s="12">
        <v>0</v>
      </c>
      <c r="D5" s="13">
        <v>0</v>
      </c>
      <c r="E5" s="12">
        <v>66.150000000000006</v>
      </c>
      <c r="F5" s="13">
        <v>0</v>
      </c>
      <c r="G5" s="14">
        <v>0</v>
      </c>
      <c r="H5" s="16">
        <v>19.2</v>
      </c>
    </row>
    <row r="6" spans="1:8" ht="14.15" customHeight="1" x14ac:dyDescent="0.3">
      <c r="A6" s="11">
        <v>1986</v>
      </c>
      <c r="B6" s="12">
        <v>95.25</v>
      </c>
      <c r="C6" s="12">
        <v>0</v>
      </c>
      <c r="D6" s="13">
        <v>0</v>
      </c>
      <c r="E6" s="12">
        <v>68.16</v>
      </c>
      <c r="F6" s="13">
        <v>0</v>
      </c>
      <c r="G6" s="14">
        <v>0</v>
      </c>
      <c r="H6" s="16">
        <v>27.09</v>
      </c>
    </row>
    <row r="7" spans="1:8" ht="15" customHeight="1" x14ac:dyDescent="0.3">
      <c r="A7" s="11">
        <v>1987</v>
      </c>
      <c r="B7" s="12">
        <v>120.52</v>
      </c>
      <c r="C7" s="12">
        <v>0</v>
      </c>
      <c r="D7" s="13">
        <v>0</v>
      </c>
      <c r="E7" s="12">
        <v>83.21</v>
      </c>
      <c r="F7" s="13">
        <v>0</v>
      </c>
      <c r="G7" s="14">
        <v>0</v>
      </c>
      <c r="H7" s="16">
        <v>37.31</v>
      </c>
    </row>
    <row r="8" spans="1:8" ht="14.15" customHeight="1" x14ac:dyDescent="0.3">
      <c r="A8" s="11">
        <v>1988</v>
      </c>
      <c r="B8" s="12">
        <v>39.65</v>
      </c>
      <c r="C8" s="12">
        <v>0</v>
      </c>
      <c r="D8" s="13">
        <v>0</v>
      </c>
      <c r="E8" s="12">
        <v>0</v>
      </c>
      <c r="F8" s="13">
        <v>0</v>
      </c>
      <c r="G8" s="14">
        <v>0</v>
      </c>
      <c r="H8" s="16">
        <v>39.65</v>
      </c>
    </row>
    <row r="9" spans="1:8" ht="15" customHeight="1" x14ac:dyDescent="0.3">
      <c r="A9" s="11">
        <v>1989</v>
      </c>
      <c r="B9" s="12">
        <v>38.78</v>
      </c>
      <c r="C9" s="12">
        <v>0</v>
      </c>
      <c r="D9" s="13">
        <v>0</v>
      </c>
      <c r="E9" s="12">
        <v>0</v>
      </c>
      <c r="F9" s="13">
        <v>0</v>
      </c>
      <c r="G9" s="14">
        <v>0</v>
      </c>
      <c r="H9" s="16">
        <v>38.78</v>
      </c>
    </row>
    <row r="10" spans="1:8" ht="14.15" customHeight="1" x14ac:dyDescent="0.3">
      <c r="A10" s="11">
        <v>1990</v>
      </c>
      <c r="B10" s="12">
        <v>37.729999999999997</v>
      </c>
      <c r="C10" s="12">
        <v>0</v>
      </c>
      <c r="D10" s="13">
        <v>0</v>
      </c>
      <c r="E10" s="12">
        <v>0</v>
      </c>
      <c r="F10" s="13">
        <v>0</v>
      </c>
      <c r="G10" s="14">
        <v>0</v>
      </c>
      <c r="H10" s="16">
        <v>37.729999999999997</v>
      </c>
    </row>
    <row r="11" spans="1:8" ht="15" customHeight="1" x14ac:dyDescent="0.3">
      <c r="A11" s="11">
        <v>1991</v>
      </c>
      <c r="B11" s="12">
        <v>32.36</v>
      </c>
      <c r="C11" s="12">
        <v>0</v>
      </c>
      <c r="D11" s="13">
        <v>0</v>
      </c>
      <c r="E11" s="12">
        <v>0</v>
      </c>
      <c r="F11" s="13">
        <v>0</v>
      </c>
      <c r="G11" s="14">
        <v>0</v>
      </c>
      <c r="H11" s="16">
        <v>32.36</v>
      </c>
    </row>
    <row r="12" spans="1:8" ht="14.15" customHeight="1" x14ac:dyDescent="0.3">
      <c r="A12" s="11">
        <v>1992</v>
      </c>
      <c r="B12" s="12">
        <v>28.93</v>
      </c>
      <c r="C12" s="12">
        <v>0</v>
      </c>
      <c r="D12" s="13">
        <v>0</v>
      </c>
      <c r="E12" s="12">
        <v>0</v>
      </c>
      <c r="F12" s="13">
        <v>0</v>
      </c>
      <c r="G12" s="14">
        <v>0</v>
      </c>
      <c r="H12" s="16">
        <v>28.93</v>
      </c>
    </row>
    <row r="13" spans="1:8" ht="15" customHeight="1" x14ac:dyDescent="0.3">
      <c r="A13" s="11">
        <v>1993</v>
      </c>
      <c r="B13" s="12">
        <v>25.1</v>
      </c>
      <c r="C13" s="12">
        <v>0</v>
      </c>
      <c r="D13" s="13">
        <v>0</v>
      </c>
      <c r="E13" s="12">
        <v>0</v>
      </c>
      <c r="F13" s="13">
        <v>0</v>
      </c>
      <c r="G13" s="14">
        <v>0</v>
      </c>
      <c r="H13" s="16">
        <v>25.1</v>
      </c>
    </row>
    <row r="14" spans="1:8" ht="15" customHeight="1" x14ac:dyDescent="0.3">
      <c r="A14" s="11">
        <v>1994</v>
      </c>
      <c r="B14" s="12">
        <v>0</v>
      </c>
      <c r="C14" s="12">
        <v>0</v>
      </c>
      <c r="D14" s="13">
        <v>0</v>
      </c>
      <c r="E14" s="12">
        <v>0</v>
      </c>
      <c r="F14" s="13">
        <v>0</v>
      </c>
      <c r="G14" s="14">
        <v>0</v>
      </c>
      <c r="H14" s="16">
        <v>0</v>
      </c>
    </row>
    <row r="15" spans="1:8" ht="14.15" customHeight="1" x14ac:dyDescent="0.3">
      <c r="A15" s="11">
        <v>1995</v>
      </c>
      <c r="B15" s="12">
        <v>42.43</v>
      </c>
      <c r="C15" s="12">
        <v>0</v>
      </c>
      <c r="D15" s="13">
        <v>0</v>
      </c>
      <c r="E15" s="12">
        <v>0</v>
      </c>
      <c r="F15" s="13">
        <v>0</v>
      </c>
      <c r="G15" s="14">
        <v>0</v>
      </c>
      <c r="H15" s="16">
        <v>42.43</v>
      </c>
    </row>
    <row r="16" spans="1:8" ht="15" customHeight="1" x14ac:dyDescent="0.3">
      <c r="A16" s="11">
        <v>1996</v>
      </c>
      <c r="B16" s="12">
        <v>58.04</v>
      </c>
      <c r="C16" s="12">
        <v>0</v>
      </c>
      <c r="D16" s="13">
        <v>0</v>
      </c>
      <c r="E16" s="12">
        <v>0</v>
      </c>
      <c r="F16" s="13">
        <v>0</v>
      </c>
      <c r="G16" s="14">
        <v>0</v>
      </c>
      <c r="H16" s="16">
        <v>58.04</v>
      </c>
    </row>
    <row r="17" spans="1:8" ht="14.15" customHeight="1" x14ac:dyDescent="0.3">
      <c r="A17" s="11">
        <v>1997</v>
      </c>
      <c r="B17" s="12">
        <v>79.709999999999994</v>
      </c>
      <c r="C17" s="12">
        <v>0</v>
      </c>
      <c r="D17" s="13">
        <v>0</v>
      </c>
      <c r="E17" s="12">
        <v>0</v>
      </c>
      <c r="F17" s="13">
        <v>0</v>
      </c>
      <c r="G17" s="14">
        <v>0</v>
      </c>
      <c r="H17" s="16">
        <v>79.709999999999994</v>
      </c>
    </row>
    <row r="18" spans="1:8" ht="15" customHeight="1" x14ac:dyDescent="0.3">
      <c r="A18" s="11">
        <v>1998</v>
      </c>
      <c r="B18" s="12">
        <v>382.4</v>
      </c>
      <c r="C18" s="12">
        <v>0</v>
      </c>
      <c r="D18" s="13">
        <v>0</v>
      </c>
      <c r="E18" s="12">
        <v>0</v>
      </c>
      <c r="F18" s="13">
        <v>0</v>
      </c>
      <c r="G18" s="14">
        <v>0</v>
      </c>
      <c r="H18" s="16">
        <v>382.4</v>
      </c>
    </row>
    <row r="19" spans="1:8" ht="14.15" customHeight="1" x14ac:dyDescent="0.3">
      <c r="A19" s="11">
        <v>1999</v>
      </c>
      <c r="B19" s="12">
        <v>507.03</v>
      </c>
      <c r="C19" s="12">
        <v>0</v>
      </c>
      <c r="D19" s="13">
        <v>0</v>
      </c>
      <c r="E19" s="12">
        <v>0</v>
      </c>
      <c r="F19" s="13">
        <v>0</v>
      </c>
      <c r="G19" s="14">
        <v>0</v>
      </c>
      <c r="H19" s="16">
        <v>507.03</v>
      </c>
    </row>
    <row r="20" spans="1:8" ht="15" customHeight="1" x14ac:dyDescent="0.3">
      <c r="A20" s="11">
        <v>2000</v>
      </c>
      <c r="B20" s="12">
        <v>811.15</v>
      </c>
      <c r="C20" s="12">
        <v>0</v>
      </c>
      <c r="D20" s="13">
        <v>0</v>
      </c>
      <c r="E20" s="12">
        <v>0</v>
      </c>
      <c r="F20" s="13">
        <v>0</v>
      </c>
      <c r="G20" s="14">
        <v>0</v>
      </c>
      <c r="H20" s="16">
        <v>811.15</v>
      </c>
    </row>
    <row r="21" spans="1:8" ht="15" customHeight="1" x14ac:dyDescent="0.3">
      <c r="A21" s="11">
        <v>2001</v>
      </c>
      <c r="B21" s="12">
        <v>580.55999999999995</v>
      </c>
      <c r="C21" s="12">
        <v>0</v>
      </c>
      <c r="D21" s="13">
        <v>0</v>
      </c>
      <c r="E21" s="12">
        <v>0</v>
      </c>
      <c r="F21" s="13">
        <v>0</v>
      </c>
      <c r="G21" s="14">
        <v>0</v>
      </c>
      <c r="H21" s="16">
        <v>580.55999999999995</v>
      </c>
    </row>
    <row r="22" spans="1:8" ht="14.15" customHeight="1" x14ac:dyDescent="0.3">
      <c r="A22" s="11">
        <v>2002</v>
      </c>
      <c r="B22" s="12">
        <v>355.57</v>
      </c>
      <c r="C22" s="12">
        <v>0</v>
      </c>
      <c r="D22" s="13">
        <v>0</v>
      </c>
      <c r="E22" s="12">
        <v>0</v>
      </c>
      <c r="F22" s="13">
        <v>0</v>
      </c>
      <c r="G22" s="14">
        <v>0</v>
      </c>
      <c r="H22" s="16">
        <v>355.57</v>
      </c>
    </row>
    <row r="23" spans="1:8" ht="15" customHeight="1" x14ac:dyDescent="0.3">
      <c r="A23" s="11">
        <v>2003</v>
      </c>
      <c r="B23" s="12">
        <v>289.76</v>
      </c>
      <c r="C23" s="12">
        <v>0</v>
      </c>
      <c r="D23" s="13">
        <v>0</v>
      </c>
      <c r="E23" s="12">
        <v>0</v>
      </c>
      <c r="F23" s="13">
        <v>0</v>
      </c>
      <c r="G23" s="14">
        <v>41.59</v>
      </c>
      <c r="H23" s="16">
        <v>248.17</v>
      </c>
    </row>
    <row r="24" spans="1:8" ht="14.15" customHeight="1" x14ac:dyDescent="0.3">
      <c r="A24" s="11">
        <v>2004</v>
      </c>
      <c r="B24" s="12">
        <v>583.61</v>
      </c>
      <c r="C24" s="12">
        <v>0</v>
      </c>
      <c r="D24" s="13">
        <v>0</v>
      </c>
      <c r="E24" s="12">
        <v>10.19</v>
      </c>
      <c r="F24" s="13">
        <v>0</v>
      </c>
      <c r="G24" s="14">
        <v>87.92</v>
      </c>
      <c r="H24" s="16">
        <v>485.5</v>
      </c>
    </row>
    <row r="25" spans="1:8" ht="15" customHeight="1" x14ac:dyDescent="0.3">
      <c r="A25" s="11">
        <v>2005</v>
      </c>
      <c r="B25" s="12">
        <v>791.91</v>
      </c>
      <c r="C25" s="12">
        <v>0</v>
      </c>
      <c r="D25" s="13">
        <v>0</v>
      </c>
      <c r="E25" s="12">
        <v>18.47</v>
      </c>
      <c r="F25" s="13">
        <v>0</v>
      </c>
      <c r="G25" s="14">
        <v>89.68</v>
      </c>
      <c r="H25" s="16">
        <v>683.76</v>
      </c>
    </row>
    <row r="26" spans="1:8" ht="14.15" customHeight="1" x14ac:dyDescent="0.3">
      <c r="A26" s="11">
        <v>2006</v>
      </c>
      <c r="B26" s="12">
        <v>969.3</v>
      </c>
      <c r="C26" s="12">
        <v>0</v>
      </c>
      <c r="D26" s="13">
        <v>0</v>
      </c>
      <c r="E26" s="12">
        <v>76.42</v>
      </c>
      <c r="F26" s="13">
        <v>0</v>
      </c>
      <c r="G26" s="14">
        <v>110.65</v>
      </c>
      <c r="H26" s="16">
        <v>782.23</v>
      </c>
    </row>
    <row r="27" spans="1:8" ht="15" customHeight="1" x14ac:dyDescent="0.3">
      <c r="A27" s="11">
        <v>2007</v>
      </c>
      <c r="B27" s="17">
        <v>1025.5899999999999</v>
      </c>
      <c r="C27" s="12">
        <v>0</v>
      </c>
      <c r="D27" s="13">
        <v>0</v>
      </c>
      <c r="E27" s="12">
        <v>35.25</v>
      </c>
      <c r="F27" s="13">
        <v>0</v>
      </c>
      <c r="G27" s="14">
        <v>100.21</v>
      </c>
      <c r="H27" s="16">
        <v>890.13</v>
      </c>
    </row>
    <row r="28" spans="1:8" ht="14.15" customHeight="1" x14ac:dyDescent="0.3">
      <c r="A28" s="11">
        <v>2008</v>
      </c>
      <c r="B28" s="17">
        <v>2736.69</v>
      </c>
      <c r="C28" s="12">
        <v>0</v>
      </c>
      <c r="D28" s="13">
        <v>0</v>
      </c>
      <c r="E28" s="12">
        <v>362.28</v>
      </c>
      <c r="F28" s="13">
        <v>0</v>
      </c>
      <c r="G28" s="14">
        <v>553.14</v>
      </c>
      <c r="H28" s="18">
        <v>1821.27</v>
      </c>
    </row>
    <row r="29" spans="1:8" ht="15" customHeight="1" x14ac:dyDescent="0.3">
      <c r="A29" s="11">
        <v>2009</v>
      </c>
      <c r="B29" s="17">
        <v>5355.59</v>
      </c>
      <c r="C29" s="12">
        <v>0</v>
      </c>
      <c r="D29" s="13">
        <v>0</v>
      </c>
      <c r="E29" s="12">
        <v>367.95</v>
      </c>
      <c r="F29" s="13">
        <v>0</v>
      </c>
      <c r="G29" s="14">
        <v>885.46</v>
      </c>
      <c r="H29" s="18">
        <v>4102.18</v>
      </c>
    </row>
    <row r="30" spans="1:8" ht="15" customHeight="1" x14ac:dyDescent="0.3">
      <c r="A30" s="11">
        <v>2010</v>
      </c>
      <c r="B30" s="17">
        <v>3634.86</v>
      </c>
      <c r="C30" s="12">
        <v>0</v>
      </c>
      <c r="D30" s="13">
        <v>0</v>
      </c>
      <c r="E30" s="12">
        <v>326.99</v>
      </c>
      <c r="F30" s="13">
        <v>0</v>
      </c>
      <c r="G30" s="14">
        <v>85.11</v>
      </c>
      <c r="H30" s="18">
        <v>3222.76</v>
      </c>
    </row>
    <row r="31" spans="1:8" ht="14.15" customHeight="1" x14ac:dyDescent="0.3">
      <c r="A31" s="11">
        <v>2011</v>
      </c>
      <c r="B31" s="17">
        <v>7263.53</v>
      </c>
      <c r="C31" s="12">
        <v>0</v>
      </c>
      <c r="D31" s="13">
        <v>0</v>
      </c>
      <c r="E31" s="12">
        <v>334.13</v>
      </c>
      <c r="F31" s="13">
        <v>0</v>
      </c>
      <c r="G31" s="14">
        <v>66.5</v>
      </c>
      <c r="H31" s="18">
        <v>6862.9</v>
      </c>
    </row>
    <row r="32" spans="1:8" ht="15" customHeight="1" x14ac:dyDescent="0.3">
      <c r="A32" s="11">
        <v>2012</v>
      </c>
      <c r="B32" s="17">
        <v>3908.61</v>
      </c>
      <c r="C32" s="12">
        <v>0</v>
      </c>
      <c r="D32" s="13">
        <v>0</v>
      </c>
      <c r="E32" s="12">
        <v>0.87</v>
      </c>
      <c r="F32" s="13">
        <v>0</v>
      </c>
      <c r="G32" s="14">
        <v>66.489999999999995</v>
      </c>
      <c r="H32" s="18">
        <v>3841.25</v>
      </c>
    </row>
    <row r="33" spans="1:10" ht="14.15" customHeight="1" x14ac:dyDescent="0.3">
      <c r="A33" s="11">
        <v>2013</v>
      </c>
      <c r="B33" s="17">
        <v>4412.68</v>
      </c>
      <c r="C33" s="12">
        <v>0</v>
      </c>
      <c r="D33" s="13">
        <v>0</v>
      </c>
      <c r="E33" s="12">
        <v>1.68</v>
      </c>
      <c r="F33" s="13">
        <v>0</v>
      </c>
      <c r="G33" s="14">
        <v>67.27</v>
      </c>
      <c r="H33" s="18">
        <v>4343.7299999999996</v>
      </c>
    </row>
    <row r="34" spans="1:10" ht="15" customHeight="1" x14ac:dyDescent="0.3">
      <c r="A34" s="11">
        <v>2014</v>
      </c>
      <c r="B34" s="17">
        <v>5653.85</v>
      </c>
      <c r="C34" s="12">
        <v>0</v>
      </c>
      <c r="D34" s="13">
        <v>0</v>
      </c>
      <c r="E34" s="12">
        <v>522.17999999999995</v>
      </c>
      <c r="F34" s="13">
        <v>0</v>
      </c>
      <c r="G34" s="14">
        <v>60.04</v>
      </c>
      <c r="H34" s="18">
        <v>5071.63</v>
      </c>
    </row>
    <row r="35" spans="1:10" ht="14.15" customHeight="1" x14ac:dyDescent="0.3">
      <c r="A35" s="11">
        <v>2015</v>
      </c>
      <c r="B35" s="17">
        <v>4541.8599999999997</v>
      </c>
      <c r="C35" s="12">
        <v>0</v>
      </c>
      <c r="D35" s="13">
        <v>0</v>
      </c>
      <c r="E35" s="12">
        <v>640.75</v>
      </c>
      <c r="F35" s="13">
        <v>0</v>
      </c>
      <c r="G35" s="14">
        <v>109.02</v>
      </c>
      <c r="H35" s="18">
        <v>3792.09</v>
      </c>
    </row>
    <row r="36" spans="1:10" ht="15" customHeight="1" x14ac:dyDescent="0.3">
      <c r="A36" s="11">
        <v>2016</v>
      </c>
      <c r="B36" s="17">
        <v>8135.07</v>
      </c>
      <c r="C36" s="12">
        <v>0</v>
      </c>
      <c r="D36" s="13">
        <v>0</v>
      </c>
      <c r="E36" s="12">
        <v>703.53</v>
      </c>
      <c r="F36" s="13">
        <v>0</v>
      </c>
      <c r="G36" s="19">
        <v>2089.61</v>
      </c>
      <c r="H36" s="18">
        <v>5341.93</v>
      </c>
    </row>
    <row r="37" spans="1:10" ht="13.5" customHeight="1" x14ac:dyDescent="0.3">
      <c r="A37" s="11">
        <v>2017</v>
      </c>
      <c r="B37" s="17">
        <v>8398.36</v>
      </c>
      <c r="C37" s="12">
        <v>0</v>
      </c>
      <c r="D37" s="13">
        <v>0</v>
      </c>
      <c r="E37" s="12">
        <v>663.23</v>
      </c>
      <c r="F37" s="13">
        <v>0</v>
      </c>
      <c r="G37" s="14">
        <v>147.35</v>
      </c>
      <c r="H37" s="18">
        <v>7587.78</v>
      </c>
    </row>
    <row r="38" spans="1:10" ht="13.5" customHeight="1" x14ac:dyDescent="0.3">
      <c r="A38" s="11">
        <v>2018</v>
      </c>
      <c r="B38" s="17">
        <v>19537.830000000002</v>
      </c>
      <c r="C38" s="12">
        <v>0</v>
      </c>
      <c r="D38" s="13">
        <v>0</v>
      </c>
      <c r="E38" s="17">
        <v>1317.4</v>
      </c>
      <c r="F38" s="13">
        <v>0</v>
      </c>
      <c r="G38" s="19">
        <v>5346</v>
      </c>
      <c r="H38" s="18">
        <v>12874.43</v>
      </c>
    </row>
    <row r="39" spans="1:10" ht="14.15" customHeight="1" x14ac:dyDescent="0.3">
      <c r="A39" s="11">
        <v>2019</v>
      </c>
      <c r="B39" s="17">
        <v>37150.15</v>
      </c>
      <c r="C39" s="12">
        <v>0</v>
      </c>
      <c r="D39" s="20">
        <v>-3497.25</v>
      </c>
      <c r="E39" s="17">
        <v>4859.54</v>
      </c>
      <c r="F39" s="21">
        <v>-12.79</v>
      </c>
      <c r="G39" s="19">
        <v>1708.45</v>
      </c>
      <c r="H39" s="18">
        <v>27097.7</v>
      </c>
    </row>
    <row r="40" spans="1:10" ht="15" customHeight="1" x14ac:dyDescent="0.3">
      <c r="A40" s="11">
        <v>2020</v>
      </c>
      <c r="B40" s="17">
        <v>43873.24</v>
      </c>
      <c r="C40" s="12">
        <v>0</v>
      </c>
      <c r="D40" s="20">
        <v>-10232.469999999999</v>
      </c>
      <c r="E40" s="17">
        <v>2916.16</v>
      </c>
      <c r="F40" s="13">
        <v>23.37</v>
      </c>
      <c r="G40" s="14">
        <v>743.61</v>
      </c>
      <c r="H40" s="18">
        <v>29957.63</v>
      </c>
    </row>
    <row r="41" spans="1:10" ht="15" customHeight="1" x14ac:dyDescent="0.3">
      <c r="A41" s="11">
        <v>2021</v>
      </c>
      <c r="B41" s="17">
        <v>123180.43</v>
      </c>
      <c r="C41" s="12">
        <v>0</v>
      </c>
      <c r="D41" s="20">
        <v>-20886.080000000002</v>
      </c>
      <c r="E41" s="17">
        <v>48824.95</v>
      </c>
      <c r="F41" s="21">
        <v>-224.44</v>
      </c>
      <c r="G41" s="14">
        <v>916.95</v>
      </c>
      <c r="H41" s="18">
        <v>52776.89</v>
      </c>
    </row>
    <row r="42" spans="1:10" ht="14.15" customHeight="1" x14ac:dyDescent="0.3">
      <c r="A42" s="11">
        <v>2022</v>
      </c>
      <c r="B42" s="17">
        <v>301939.89</v>
      </c>
      <c r="C42" s="12">
        <v>0</v>
      </c>
      <c r="D42" s="20">
        <v>-15284.58</v>
      </c>
      <c r="E42" s="17">
        <v>127106.66</v>
      </c>
      <c r="F42" s="13">
        <v>6.54</v>
      </c>
      <c r="G42" s="14">
        <v>639.89</v>
      </c>
      <c r="H42" s="18">
        <v>158902.22</v>
      </c>
    </row>
    <row r="43" spans="1:10" ht="15" customHeight="1" x14ac:dyDescent="0.3">
      <c r="A43" s="11">
        <v>2023</v>
      </c>
      <c r="B43" s="17">
        <v>564289.13</v>
      </c>
      <c r="C43" s="12">
        <v>689.98</v>
      </c>
      <c r="D43" s="20">
        <v>-24093.18</v>
      </c>
      <c r="E43" s="17">
        <v>190104.28</v>
      </c>
      <c r="F43" s="13">
        <v>8.32</v>
      </c>
      <c r="G43" s="14">
        <v>676.75</v>
      </c>
      <c r="H43" s="18">
        <v>350096.58</v>
      </c>
    </row>
    <row r="44" spans="1:10" ht="14.15" customHeight="1" x14ac:dyDescent="0.3">
      <c r="A44" s="11">
        <v>2024</v>
      </c>
      <c r="B44" s="17">
        <v>1911119.51</v>
      </c>
      <c r="C44" s="12">
        <v>0</v>
      </c>
      <c r="D44" s="20">
        <v>-138712.51999999999</v>
      </c>
      <c r="E44" s="17">
        <v>1158544.73</v>
      </c>
      <c r="F44" s="21">
        <v>-879.95</v>
      </c>
      <c r="G44" s="14">
        <v>829.29</v>
      </c>
      <c r="H44" s="18">
        <v>613912.92000000004</v>
      </c>
    </row>
    <row r="45" spans="1:10" ht="14.15" customHeight="1" x14ac:dyDescent="0.3">
      <c r="A45" s="22">
        <v>2025</v>
      </c>
      <c r="B45" s="23">
        <v>209257065.5</v>
      </c>
      <c r="C45" s="23">
        <v>68288.91</v>
      </c>
      <c r="D45" s="24">
        <v>-225260.35</v>
      </c>
      <c r="E45" s="23">
        <v>201493349.16999999</v>
      </c>
      <c r="F45" s="25">
        <v>5346926.42</v>
      </c>
      <c r="G45" s="26">
        <v>1015.92</v>
      </c>
      <c r="H45" s="27">
        <v>2258802.5499999998</v>
      </c>
    </row>
    <row r="46" spans="1:10" ht="13.5" customHeight="1" x14ac:dyDescent="0.3">
      <c r="A46" s="28"/>
      <c r="B46" s="29">
        <v>212319253.19999999</v>
      </c>
      <c r="C46" s="29">
        <v>68978.89</v>
      </c>
      <c r="D46" s="30">
        <v>-437966.43</v>
      </c>
      <c r="E46" s="29">
        <v>203031380.06</v>
      </c>
      <c r="F46" s="31">
        <v>5345847.47</v>
      </c>
      <c r="G46" s="32">
        <v>16436.900000000001</v>
      </c>
      <c r="H46" s="33">
        <v>3556601.23</v>
      </c>
      <c r="J46" s="58">
        <f>H46</f>
        <v>3556601.23</v>
      </c>
    </row>
    <row r="47" spans="1:10" ht="49" customHeight="1" x14ac:dyDescent="0.3">
      <c r="A47" s="91" t="s">
        <v>9</v>
      </c>
      <c r="B47" s="91"/>
      <c r="C47" s="91"/>
      <c r="D47" s="91"/>
      <c r="E47" s="91"/>
      <c r="F47" s="91"/>
      <c r="G47" s="91"/>
      <c r="H47" s="91"/>
    </row>
    <row r="48" spans="1:10" ht="14.15" customHeight="1" x14ac:dyDescent="0.3">
      <c r="A48" s="1" t="s">
        <v>1</v>
      </c>
      <c r="B48" s="2" t="s">
        <v>2</v>
      </c>
      <c r="C48" s="2" t="s">
        <v>3</v>
      </c>
      <c r="D48" s="3" t="s">
        <v>4</v>
      </c>
      <c r="E48" s="2" t="s">
        <v>5</v>
      </c>
      <c r="F48" s="3" t="s">
        <v>6</v>
      </c>
      <c r="G48" s="4" t="s">
        <v>7</v>
      </c>
      <c r="H48" s="5" t="s">
        <v>8</v>
      </c>
    </row>
    <row r="49" spans="1:10" ht="15" customHeight="1" x14ac:dyDescent="0.3">
      <c r="A49" s="6">
        <v>2019</v>
      </c>
      <c r="B49" s="7">
        <v>48.38</v>
      </c>
      <c r="C49" s="7">
        <v>0</v>
      </c>
      <c r="D49" s="34">
        <v>-4.51</v>
      </c>
      <c r="E49" s="7">
        <v>6.27</v>
      </c>
      <c r="F49" s="34">
        <v>-0.02</v>
      </c>
      <c r="G49" s="9">
        <v>2.2000000000000002</v>
      </c>
      <c r="H49" s="35">
        <v>35.42</v>
      </c>
    </row>
    <row r="50" spans="1:10" ht="15" customHeight="1" x14ac:dyDescent="0.3">
      <c r="A50" s="11">
        <v>2020</v>
      </c>
      <c r="B50" s="12">
        <v>368.94</v>
      </c>
      <c r="C50" s="12">
        <v>0</v>
      </c>
      <c r="D50" s="21">
        <v>-84.87</v>
      </c>
      <c r="E50" s="12">
        <v>24.19</v>
      </c>
      <c r="F50" s="13">
        <v>0.18</v>
      </c>
      <c r="G50" s="14">
        <v>6.17</v>
      </c>
      <c r="H50" s="16">
        <v>253.53</v>
      </c>
    </row>
    <row r="51" spans="1:10" ht="15" customHeight="1" x14ac:dyDescent="0.3">
      <c r="A51" s="11">
        <v>2021</v>
      </c>
      <c r="B51" s="12">
        <v>863.42</v>
      </c>
      <c r="C51" s="12">
        <v>0</v>
      </c>
      <c r="D51" s="21">
        <v>-144.81</v>
      </c>
      <c r="E51" s="12">
        <v>338.56</v>
      </c>
      <c r="F51" s="21">
        <v>-1.56</v>
      </c>
      <c r="G51" s="14">
        <v>6.36</v>
      </c>
      <c r="H51" s="16">
        <v>375.25</v>
      </c>
    </row>
    <row r="52" spans="1:10" ht="14.15" customHeight="1" x14ac:dyDescent="0.3">
      <c r="A52" s="11">
        <v>2022</v>
      </c>
      <c r="B52" s="17">
        <v>2171.38</v>
      </c>
      <c r="C52" s="12">
        <v>0</v>
      </c>
      <c r="D52" s="21">
        <v>-109.2</v>
      </c>
      <c r="E52" s="12">
        <v>908.04</v>
      </c>
      <c r="F52" s="13">
        <v>0.04</v>
      </c>
      <c r="G52" s="14">
        <v>4.5599999999999996</v>
      </c>
      <c r="H52" s="18">
        <v>1149.54</v>
      </c>
    </row>
    <row r="53" spans="1:10" ht="15" customHeight="1" x14ac:dyDescent="0.3">
      <c r="A53" s="11">
        <v>2023</v>
      </c>
      <c r="B53" s="17">
        <v>4331.9799999999996</v>
      </c>
      <c r="C53" s="12">
        <v>5.29</v>
      </c>
      <c r="D53" s="21">
        <v>-184.97</v>
      </c>
      <c r="E53" s="17">
        <v>1459.41</v>
      </c>
      <c r="F53" s="13">
        <v>0.08</v>
      </c>
      <c r="G53" s="14">
        <v>5.2</v>
      </c>
      <c r="H53" s="18">
        <v>2687.61</v>
      </c>
    </row>
    <row r="54" spans="1:10" ht="14.15" customHeight="1" x14ac:dyDescent="0.3">
      <c r="A54" s="11">
        <v>2024</v>
      </c>
      <c r="B54" s="17">
        <v>15186.91</v>
      </c>
      <c r="C54" s="12">
        <v>0</v>
      </c>
      <c r="D54" s="20">
        <v>-1102.29</v>
      </c>
      <c r="E54" s="17">
        <v>9206.51</v>
      </c>
      <c r="F54" s="21">
        <v>-6.99</v>
      </c>
      <c r="G54" s="14">
        <v>6.59</v>
      </c>
      <c r="H54" s="18">
        <v>4878.51</v>
      </c>
    </row>
    <row r="55" spans="1:10" ht="14.15" customHeight="1" x14ac:dyDescent="0.3">
      <c r="A55" s="22">
        <v>2025</v>
      </c>
      <c r="B55" s="23">
        <v>1393036.08</v>
      </c>
      <c r="C55" s="36">
        <v>454.6</v>
      </c>
      <c r="D55" s="24">
        <v>-1499.58</v>
      </c>
      <c r="E55" s="23">
        <v>1341352.58</v>
      </c>
      <c r="F55" s="25">
        <v>35594.79</v>
      </c>
      <c r="G55" s="37">
        <v>6.77</v>
      </c>
      <c r="H55" s="27">
        <v>15036.96</v>
      </c>
    </row>
    <row r="56" spans="1:10" ht="13.5" customHeight="1" x14ac:dyDescent="0.3">
      <c r="A56" s="28"/>
      <c r="B56" s="29">
        <v>1416007.09</v>
      </c>
      <c r="C56" s="7">
        <v>459.89</v>
      </c>
      <c r="D56" s="30">
        <v>-3130.23</v>
      </c>
      <c r="E56" s="29">
        <v>1353295.56</v>
      </c>
      <c r="F56" s="31">
        <v>35586.519999999997</v>
      </c>
      <c r="G56" s="9">
        <v>37.85</v>
      </c>
      <c r="H56" s="33">
        <v>24416.82</v>
      </c>
      <c r="J56" s="58">
        <f>H56</f>
        <v>24416.82</v>
      </c>
    </row>
    <row r="57" spans="1:10" ht="49" customHeight="1" x14ac:dyDescent="0.3">
      <c r="A57" s="91" t="s">
        <v>10</v>
      </c>
      <c r="B57" s="91"/>
      <c r="C57" s="91"/>
      <c r="D57" s="91"/>
      <c r="E57" s="91"/>
      <c r="F57" s="91"/>
      <c r="G57" s="91"/>
      <c r="H57" s="91"/>
    </row>
    <row r="58" spans="1:10" ht="14.15" customHeight="1" x14ac:dyDescent="0.3">
      <c r="A58" s="1" t="s">
        <v>1</v>
      </c>
      <c r="B58" s="2" t="s">
        <v>2</v>
      </c>
      <c r="C58" s="2" t="s">
        <v>3</v>
      </c>
      <c r="D58" s="3" t="s">
        <v>4</v>
      </c>
      <c r="E58" s="2" t="s">
        <v>5</v>
      </c>
      <c r="F58" s="3" t="s">
        <v>6</v>
      </c>
      <c r="G58" s="4" t="s">
        <v>7</v>
      </c>
      <c r="H58" s="5" t="s">
        <v>8</v>
      </c>
    </row>
    <row r="59" spans="1:10" ht="15" customHeight="1" x14ac:dyDescent="0.3">
      <c r="A59" s="6">
        <v>1983</v>
      </c>
      <c r="B59" s="7">
        <v>0.02</v>
      </c>
      <c r="C59" s="7">
        <v>0</v>
      </c>
      <c r="D59" s="8">
        <v>0</v>
      </c>
      <c r="E59" s="7">
        <v>0.02</v>
      </c>
      <c r="F59" s="8">
        <v>0</v>
      </c>
      <c r="G59" s="9">
        <v>0</v>
      </c>
      <c r="H59" s="35">
        <v>0</v>
      </c>
    </row>
    <row r="60" spans="1:10" ht="15" customHeight="1" x14ac:dyDescent="0.3">
      <c r="A60" s="11">
        <v>1984</v>
      </c>
      <c r="B60" s="12">
        <v>7.0000000000000007E-2</v>
      </c>
      <c r="C60" s="12">
        <v>0</v>
      </c>
      <c r="D60" s="13">
        <v>0</v>
      </c>
      <c r="E60" s="12">
        <v>7.0000000000000007E-2</v>
      </c>
      <c r="F60" s="13">
        <v>0</v>
      </c>
      <c r="G60" s="14">
        <v>0</v>
      </c>
      <c r="H60" s="16">
        <v>0</v>
      </c>
    </row>
    <row r="61" spans="1:10" ht="15" customHeight="1" x14ac:dyDescent="0.3">
      <c r="A61" s="11">
        <v>1985</v>
      </c>
      <c r="B61" s="12">
        <v>0.1</v>
      </c>
      <c r="C61" s="12">
        <v>0</v>
      </c>
      <c r="D61" s="13">
        <v>0</v>
      </c>
      <c r="E61" s="12">
        <v>7.0000000000000007E-2</v>
      </c>
      <c r="F61" s="13">
        <v>0</v>
      </c>
      <c r="G61" s="14">
        <v>0</v>
      </c>
      <c r="H61" s="16">
        <v>0.03</v>
      </c>
    </row>
    <row r="62" spans="1:10" ht="14.15" customHeight="1" x14ac:dyDescent="0.3">
      <c r="A62" s="11">
        <v>1986</v>
      </c>
      <c r="B62" s="12">
        <v>0.11</v>
      </c>
      <c r="C62" s="12">
        <v>0</v>
      </c>
      <c r="D62" s="13">
        <v>0</v>
      </c>
      <c r="E62" s="12">
        <v>0.08</v>
      </c>
      <c r="F62" s="13">
        <v>0</v>
      </c>
      <c r="G62" s="14">
        <v>0</v>
      </c>
      <c r="H62" s="16">
        <v>0.03</v>
      </c>
    </row>
    <row r="63" spans="1:10" ht="15" customHeight="1" x14ac:dyDescent="0.3">
      <c r="A63" s="11">
        <v>1987</v>
      </c>
      <c r="B63" s="12">
        <v>0.14000000000000001</v>
      </c>
      <c r="C63" s="12">
        <v>0</v>
      </c>
      <c r="D63" s="13">
        <v>0</v>
      </c>
      <c r="E63" s="12">
        <v>0.09</v>
      </c>
      <c r="F63" s="13">
        <v>0</v>
      </c>
      <c r="G63" s="14">
        <v>0</v>
      </c>
      <c r="H63" s="16">
        <v>0.05</v>
      </c>
    </row>
    <row r="64" spans="1:10" ht="14.15" customHeight="1" x14ac:dyDescent="0.3">
      <c r="A64" s="11">
        <v>1988</v>
      </c>
      <c r="B64" s="12">
        <v>0.04</v>
      </c>
      <c r="C64" s="12">
        <v>0</v>
      </c>
      <c r="D64" s="13">
        <v>0</v>
      </c>
      <c r="E64" s="12">
        <v>0</v>
      </c>
      <c r="F64" s="13">
        <v>0</v>
      </c>
      <c r="G64" s="14">
        <v>0</v>
      </c>
      <c r="H64" s="16">
        <v>0.04</v>
      </c>
    </row>
    <row r="65" spans="1:8" ht="15" customHeight="1" x14ac:dyDescent="0.3">
      <c r="A65" s="11">
        <v>1989</v>
      </c>
      <c r="B65" s="12">
        <v>0.04</v>
      </c>
      <c r="C65" s="12">
        <v>0</v>
      </c>
      <c r="D65" s="13">
        <v>0</v>
      </c>
      <c r="E65" s="12">
        <v>0</v>
      </c>
      <c r="F65" s="13">
        <v>0</v>
      </c>
      <c r="G65" s="14">
        <v>0</v>
      </c>
      <c r="H65" s="16">
        <v>0.04</v>
      </c>
    </row>
    <row r="66" spans="1:8" ht="14.15" customHeight="1" x14ac:dyDescent="0.3">
      <c r="A66" s="11">
        <v>1990</v>
      </c>
      <c r="B66" s="12">
        <v>0.04</v>
      </c>
      <c r="C66" s="12">
        <v>0</v>
      </c>
      <c r="D66" s="13">
        <v>0</v>
      </c>
      <c r="E66" s="12">
        <v>0</v>
      </c>
      <c r="F66" s="13">
        <v>0</v>
      </c>
      <c r="G66" s="14">
        <v>0</v>
      </c>
      <c r="H66" s="16">
        <v>0.04</v>
      </c>
    </row>
    <row r="67" spans="1:8" ht="15" customHeight="1" x14ac:dyDescent="0.3">
      <c r="A67" s="11">
        <v>1991</v>
      </c>
      <c r="B67" s="12">
        <v>0.04</v>
      </c>
      <c r="C67" s="12">
        <v>0</v>
      </c>
      <c r="D67" s="13">
        <v>0</v>
      </c>
      <c r="E67" s="12">
        <v>0</v>
      </c>
      <c r="F67" s="13">
        <v>0</v>
      </c>
      <c r="G67" s="14">
        <v>0</v>
      </c>
      <c r="H67" s="16">
        <v>0.04</v>
      </c>
    </row>
    <row r="68" spans="1:8" ht="14.15" customHeight="1" x14ac:dyDescent="0.3">
      <c r="A68" s="11">
        <v>1992</v>
      </c>
      <c r="B68" s="12">
        <v>0.03</v>
      </c>
      <c r="C68" s="12">
        <v>0</v>
      </c>
      <c r="D68" s="13">
        <v>0</v>
      </c>
      <c r="E68" s="12">
        <v>0</v>
      </c>
      <c r="F68" s="13">
        <v>0</v>
      </c>
      <c r="G68" s="14">
        <v>0</v>
      </c>
      <c r="H68" s="16">
        <v>0.03</v>
      </c>
    </row>
    <row r="69" spans="1:8" ht="15" customHeight="1" x14ac:dyDescent="0.3">
      <c r="A69" s="11">
        <v>1993</v>
      </c>
      <c r="B69" s="12">
        <v>0.03</v>
      </c>
      <c r="C69" s="12">
        <v>0</v>
      </c>
      <c r="D69" s="13">
        <v>0</v>
      </c>
      <c r="E69" s="12">
        <v>0</v>
      </c>
      <c r="F69" s="13">
        <v>0</v>
      </c>
      <c r="G69" s="14">
        <v>0</v>
      </c>
      <c r="H69" s="16">
        <v>0.03</v>
      </c>
    </row>
    <row r="70" spans="1:8" ht="15" customHeight="1" x14ac:dyDescent="0.3">
      <c r="A70" s="11">
        <v>1994</v>
      </c>
      <c r="B70" s="12">
        <v>0</v>
      </c>
      <c r="C70" s="12">
        <v>0</v>
      </c>
      <c r="D70" s="13">
        <v>0</v>
      </c>
      <c r="E70" s="12">
        <v>0</v>
      </c>
      <c r="F70" s="13">
        <v>0</v>
      </c>
      <c r="G70" s="14">
        <v>0</v>
      </c>
      <c r="H70" s="16">
        <v>0</v>
      </c>
    </row>
    <row r="71" spans="1:8" ht="14.15" customHeight="1" x14ac:dyDescent="0.3">
      <c r="A71" s="11">
        <v>1995</v>
      </c>
      <c r="B71" s="12">
        <v>0.06</v>
      </c>
      <c r="C71" s="12">
        <v>0</v>
      </c>
      <c r="D71" s="13">
        <v>0</v>
      </c>
      <c r="E71" s="12">
        <v>0</v>
      </c>
      <c r="F71" s="13">
        <v>0</v>
      </c>
      <c r="G71" s="14">
        <v>0</v>
      </c>
      <c r="H71" s="16">
        <v>0.06</v>
      </c>
    </row>
    <row r="72" spans="1:8" ht="15" customHeight="1" x14ac:dyDescent="0.3">
      <c r="A72" s="11">
        <v>1996</v>
      </c>
      <c r="B72" s="12">
        <v>0.06</v>
      </c>
      <c r="C72" s="12">
        <v>0</v>
      </c>
      <c r="D72" s="13">
        <v>0</v>
      </c>
      <c r="E72" s="12">
        <v>0</v>
      </c>
      <c r="F72" s="13">
        <v>0</v>
      </c>
      <c r="G72" s="14">
        <v>0</v>
      </c>
      <c r="H72" s="16">
        <v>0.06</v>
      </c>
    </row>
    <row r="73" spans="1:8" ht="14.15" customHeight="1" x14ac:dyDescent="0.3">
      <c r="A73" s="11">
        <v>1997</v>
      </c>
      <c r="B73" s="12">
        <v>0.08</v>
      </c>
      <c r="C73" s="12">
        <v>0</v>
      </c>
      <c r="D73" s="13">
        <v>0</v>
      </c>
      <c r="E73" s="12">
        <v>0</v>
      </c>
      <c r="F73" s="13">
        <v>0</v>
      </c>
      <c r="G73" s="14">
        <v>0</v>
      </c>
      <c r="H73" s="16">
        <v>0.08</v>
      </c>
    </row>
    <row r="74" spans="1:8" ht="15" customHeight="1" x14ac:dyDescent="0.3">
      <c r="A74" s="11">
        <v>1998</v>
      </c>
      <c r="B74" s="12">
        <v>0.35</v>
      </c>
      <c r="C74" s="12">
        <v>0</v>
      </c>
      <c r="D74" s="13">
        <v>0</v>
      </c>
      <c r="E74" s="12">
        <v>0</v>
      </c>
      <c r="F74" s="13">
        <v>0</v>
      </c>
      <c r="G74" s="14">
        <v>0</v>
      </c>
      <c r="H74" s="16">
        <v>0.35</v>
      </c>
    </row>
    <row r="75" spans="1:8" ht="14.15" customHeight="1" x14ac:dyDescent="0.3">
      <c r="A75" s="11">
        <v>1999</v>
      </c>
      <c r="B75" s="12">
        <v>0.44</v>
      </c>
      <c r="C75" s="12">
        <v>0</v>
      </c>
      <c r="D75" s="13">
        <v>0</v>
      </c>
      <c r="E75" s="12">
        <v>0</v>
      </c>
      <c r="F75" s="13">
        <v>0</v>
      </c>
      <c r="G75" s="14">
        <v>0</v>
      </c>
      <c r="H75" s="16">
        <v>0.44</v>
      </c>
    </row>
    <row r="76" spans="1:8" ht="15" customHeight="1" x14ac:dyDescent="0.3">
      <c r="A76" s="11">
        <v>2000</v>
      </c>
      <c r="B76" s="12">
        <v>0.65</v>
      </c>
      <c r="C76" s="12">
        <v>0</v>
      </c>
      <c r="D76" s="13">
        <v>0</v>
      </c>
      <c r="E76" s="12">
        <v>0</v>
      </c>
      <c r="F76" s="13">
        <v>0</v>
      </c>
      <c r="G76" s="14">
        <v>0</v>
      </c>
      <c r="H76" s="16">
        <v>0.65</v>
      </c>
    </row>
    <row r="77" spans="1:8" ht="15" customHeight="1" x14ac:dyDescent="0.3">
      <c r="A77" s="11">
        <v>2001</v>
      </c>
      <c r="B77" s="12">
        <v>0.44</v>
      </c>
      <c r="C77" s="12">
        <v>0</v>
      </c>
      <c r="D77" s="13">
        <v>0</v>
      </c>
      <c r="E77" s="12">
        <v>0</v>
      </c>
      <c r="F77" s="13">
        <v>0</v>
      </c>
      <c r="G77" s="14">
        <v>0</v>
      </c>
      <c r="H77" s="16">
        <v>0.44</v>
      </c>
    </row>
    <row r="78" spans="1:8" ht="14.15" customHeight="1" x14ac:dyDescent="0.3">
      <c r="A78" s="11">
        <v>2002</v>
      </c>
      <c r="B78" s="12">
        <v>0.39</v>
      </c>
      <c r="C78" s="12">
        <v>0</v>
      </c>
      <c r="D78" s="13">
        <v>0</v>
      </c>
      <c r="E78" s="12">
        <v>0</v>
      </c>
      <c r="F78" s="13">
        <v>0</v>
      </c>
      <c r="G78" s="14">
        <v>0</v>
      </c>
      <c r="H78" s="16">
        <v>0.39</v>
      </c>
    </row>
    <row r="79" spans="1:8" ht="15" customHeight="1" x14ac:dyDescent="0.3">
      <c r="A79" s="11">
        <v>2003</v>
      </c>
      <c r="B79" s="12">
        <v>0.31</v>
      </c>
      <c r="C79" s="12">
        <v>0</v>
      </c>
      <c r="D79" s="13">
        <v>0</v>
      </c>
      <c r="E79" s="12">
        <v>0</v>
      </c>
      <c r="F79" s="13">
        <v>0</v>
      </c>
      <c r="G79" s="14">
        <v>0.04</v>
      </c>
      <c r="H79" s="16">
        <v>0.27</v>
      </c>
    </row>
    <row r="80" spans="1:8" ht="14.15" customHeight="1" x14ac:dyDescent="0.3">
      <c r="A80" s="11">
        <v>2004</v>
      </c>
      <c r="B80" s="12">
        <v>0.59</v>
      </c>
      <c r="C80" s="12">
        <v>0</v>
      </c>
      <c r="D80" s="13">
        <v>0</v>
      </c>
      <c r="E80" s="12">
        <v>0.01</v>
      </c>
      <c r="F80" s="13">
        <v>0</v>
      </c>
      <c r="G80" s="14">
        <v>0.09</v>
      </c>
      <c r="H80" s="16">
        <v>0.49</v>
      </c>
    </row>
    <row r="81" spans="1:8" ht="15" customHeight="1" x14ac:dyDescent="0.3">
      <c r="A81" s="11">
        <v>2005</v>
      </c>
      <c r="B81" s="12">
        <v>0.77</v>
      </c>
      <c r="C81" s="12">
        <v>0</v>
      </c>
      <c r="D81" s="13">
        <v>0</v>
      </c>
      <c r="E81" s="12">
        <v>0.02</v>
      </c>
      <c r="F81" s="13">
        <v>0</v>
      </c>
      <c r="G81" s="14">
        <v>0.09</v>
      </c>
      <c r="H81" s="16">
        <v>0.66</v>
      </c>
    </row>
    <row r="82" spans="1:8" ht="14.15" customHeight="1" x14ac:dyDescent="0.3">
      <c r="A82" s="11">
        <v>2006</v>
      </c>
      <c r="B82" s="12">
        <v>0.93</v>
      </c>
      <c r="C82" s="12">
        <v>0</v>
      </c>
      <c r="D82" s="13">
        <v>0</v>
      </c>
      <c r="E82" s="12">
        <v>7.0000000000000007E-2</v>
      </c>
      <c r="F82" s="13">
        <v>0</v>
      </c>
      <c r="G82" s="14">
        <v>0.1</v>
      </c>
      <c r="H82" s="16">
        <v>0.76</v>
      </c>
    </row>
    <row r="83" spans="1:8" ht="15" customHeight="1" x14ac:dyDescent="0.3">
      <c r="A83" s="11">
        <v>2007</v>
      </c>
      <c r="B83" s="12">
        <v>0.92</v>
      </c>
      <c r="C83" s="12">
        <v>0</v>
      </c>
      <c r="D83" s="13">
        <v>0</v>
      </c>
      <c r="E83" s="12">
        <v>0.02</v>
      </c>
      <c r="F83" s="13">
        <v>0</v>
      </c>
      <c r="G83" s="14">
        <v>0.09</v>
      </c>
      <c r="H83" s="16">
        <v>0.81</v>
      </c>
    </row>
    <row r="84" spans="1:8" ht="14.15" customHeight="1" x14ac:dyDescent="0.3">
      <c r="A84" s="11">
        <v>2008</v>
      </c>
      <c r="B84" s="12">
        <v>2.35</v>
      </c>
      <c r="C84" s="12">
        <v>0</v>
      </c>
      <c r="D84" s="13">
        <v>0</v>
      </c>
      <c r="E84" s="12">
        <v>0.31</v>
      </c>
      <c r="F84" s="13">
        <v>0</v>
      </c>
      <c r="G84" s="14">
        <v>0.47</v>
      </c>
      <c r="H84" s="16">
        <v>1.57</v>
      </c>
    </row>
    <row r="85" spans="1:8" ht="15" customHeight="1" x14ac:dyDescent="0.3">
      <c r="A85" s="11">
        <v>2009</v>
      </c>
      <c r="B85" s="12">
        <v>4.43</v>
      </c>
      <c r="C85" s="12">
        <v>0</v>
      </c>
      <c r="D85" s="13">
        <v>0</v>
      </c>
      <c r="E85" s="12">
        <v>0.3</v>
      </c>
      <c r="F85" s="13">
        <v>0</v>
      </c>
      <c r="G85" s="14">
        <v>0.73</v>
      </c>
      <c r="H85" s="16">
        <v>3.4</v>
      </c>
    </row>
    <row r="86" spans="1:8" ht="15" customHeight="1" x14ac:dyDescent="0.3">
      <c r="A86" s="11">
        <v>2010</v>
      </c>
      <c r="B86" s="12">
        <v>2.94</v>
      </c>
      <c r="C86" s="12">
        <v>0</v>
      </c>
      <c r="D86" s="13">
        <v>0</v>
      </c>
      <c r="E86" s="12">
        <v>0.26</v>
      </c>
      <c r="F86" s="13">
        <v>0</v>
      </c>
      <c r="G86" s="14">
        <v>7.0000000000000007E-2</v>
      </c>
      <c r="H86" s="16">
        <v>2.61</v>
      </c>
    </row>
    <row r="87" spans="1:8" ht="14.15" customHeight="1" x14ac:dyDescent="0.3">
      <c r="A87" s="11">
        <v>2011</v>
      </c>
      <c r="B87" s="12">
        <v>5.68</v>
      </c>
      <c r="C87" s="12">
        <v>0</v>
      </c>
      <c r="D87" s="13">
        <v>0</v>
      </c>
      <c r="E87" s="12">
        <v>0.26</v>
      </c>
      <c r="F87" s="13">
        <v>0</v>
      </c>
      <c r="G87" s="14">
        <v>0.05</v>
      </c>
      <c r="H87" s="16">
        <v>5.37</v>
      </c>
    </row>
    <row r="88" spans="1:8" ht="15" customHeight="1" x14ac:dyDescent="0.3">
      <c r="A88" s="11">
        <v>2012</v>
      </c>
      <c r="B88" s="12">
        <v>2.99</v>
      </c>
      <c r="C88" s="12">
        <v>0</v>
      </c>
      <c r="D88" s="13">
        <v>0</v>
      </c>
      <c r="E88" s="12">
        <v>0</v>
      </c>
      <c r="F88" s="13">
        <v>0</v>
      </c>
      <c r="G88" s="14">
        <v>0.05</v>
      </c>
      <c r="H88" s="16">
        <v>2.94</v>
      </c>
    </row>
    <row r="89" spans="1:8" ht="14.15" customHeight="1" x14ac:dyDescent="0.3">
      <c r="A89" s="11">
        <v>2013</v>
      </c>
      <c r="B89" s="12">
        <v>3.27</v>
      </c>
      <c r="C89" s="12">
        <v>0</v>
      </c>
      <c r="D89" s="13">
        <v>0</v>
      </c>
      <c r="E89" s="12">
        <v>0</v>
      </c>
      <c r="F89" s="13">
        <v>0</v>
      </c>
      <c r="G89" s="14">
        <v>0.05</v>
      </c>
      <c r="H89" s="16">
        <v>3.22</v>
      </c>
    </row>
    <row r="90" spans="1:8" ht="15" customHeight="1" x14ac:dyDescent="0.3">
      <c r="A90" s="11">
        <v>2014</v>
      </c>
      <c r="B90" s="12">
        <v>4.2300000000000004</v>
      </c>
      <c r="C90" s="12">
        <v>0</v>
      </c>
      <c r="D90" s="13">
        <v>0</v>
      </c>
      <c r="E90" s="12">
        <v>0.39</v>
      </c>
      <c r="F90" s="13">
        <v>0</v>
      </c>
      <c r="G90" s="14">
        <v>0.04</v>
      </c>
      <c r="H90" s="16">
        <v>3.8</v>
      </c>
    </row>
    <row r="91" spans="1:8" ht="14.15" customHeight="1" x14ac:dyDescent="0.3">
      <c r="A91" s="11">
        <v>2015</v>
      </c>
      <c r="B91" s="12">
        <v>3.21</v>
      </c>
      <c r="C91" s="12">
        <v>0</v>
      </c>
      <c r="D91" s="13">
        <v>0</v>
      </c>
      <c r="E91" s="12">
        <v>0.45</v>
      </c>
      <c r="F91" s="13">
        <v>0</v>
      </c>
      <c r="G91" s="14">
        <v>0.08</v>
      </c>
      <c r="H91" s="16">
        <v>2.68</v>
      </c>
    </row>
    <row r="92" spans="1:8" ht="15" customHeight="1" x14ac:dyDescent="0.3">
      <c r="A92" s="11">
        <v>2016</v>
      </c>
      <c r="B92" s="12">
        <v>5.53</v>
      </c>
      <c r="C92" s="12">
        <v>0</v>
      </c>
      <c r="D92" s="13">
        <v>0</v>
      </c>
      <c r="E92" s="12">
        <v>0.46</v>
      </c>
      <c r="F92" s="13">
        <v>0</v>
      </c>
      <c r="G92" s="14">
        <v>1.41</v>
      </c>
      <c r="H92" s="16">
        <v>3.66</v>
      </c>
    </row>
    <row r="93" spans="1:8" ht="13.5" customHeight="1" x14ac:dyDescent="0.3">
      <c r="A93" s="11">
        <v>2017</v>
      </c>
      <c r="B93" s="12">
        <v>5.45</v>
      </c>
      <c r="C93" s="12">
        <v>0</v>
      </c>
      <c r="D93" s="13">
        <v>0</v>
      </c>
      <c r="E93" s="12">
        <v>0.42</v>
      </c>
      <c r="F93" s="13">
        <v>0</v>
      </c>
      <c r="G93" s="14">
        <v>0.09</v>
      </c>
      <c r="H93" s="16">
        <v>4.9400000000000004</v>
      </c>
    </row>
    <row r="94" spans="1:8" ht="13.5" customHeight="1" x14ac:dyDescent="0.3">
      <c r="A94" s="11">
        <v>2018</v>
      </c>
      <c r="B94" s="12">
        <v>12.13</v>
      </c>
      <c r="C94" s="12">
        <v>0</v>
      </c>
      <c r="D94" s="13">
        <v>0</v>
      </c>
      <c r="E94" s="12">
        <v>0.8</v>
      </c>
      <c r="F94" s="13">
        <v>0</v>
      </c>
      <c r="G94" s="14">
        <v>3.3</v>
      </c>
      <c r="H94" s="16">
        <v>8.0299999999999994</v>
      </c>
    </row>
    <row r="95" spans="1:8" ht="14.15" customHeight="1" x14ac:dyDescent="0.3">
      <c r="A95" s="11">
        <v>2019</v>
      </c>
      <c r="B95" s="12">
        <v>38.9</v>
      </c>
      <c r="C95" s="12">
        <v>0</v>
      </c>
      <c r="D95" s="21">
        <v>-3.63</v>
      </c>
      <c r="E95" s="12">
        <v>5.04</v>
      </c>
      <c r="F95" s="21">
        <v>-0.01</v>
      </c>
      <c r="G95" s="14">
        <v>1.77</v>
      </c>
      <c r="H95" s="16">
        <v>28.47</v>
      </c>
    </row>
    <row r="96" spans="1:8" ht="15" customHeight="1" x14ac:dyDescent="0.3">
      <c r="A96" s="11">
        <v>2020</v>
      </c>
      <c r="B96" s="12">
        <v>44.49</v>
      </c>
      <c r="C96" s="12">
        <v>0</v>
      </c>
      <c r="D96" s="21">
        <v>-10.24</v>
      </c>
      <c r="E96" s="12">
        <v>2.93</v>
      </c>
      <c r="F96" s="13">
        <v>0.04</v>
      </c>
      <c r="G96" s="14">
        <v>0.74</v>
      </c>
      <c r="H96" s="16">
        <v>30.54</v>
      </c>
    </row>
    <row r="97" spans="1:10" ht="15" customHeight="1" x14ac:dyDescent="0.3">
      <c r="A97" s="11">
        <v>2021</v>
      </c>
      <c r="B97" s="12">
        <v>119.99</v>
      </c>
      <c r="C97" s="12">
        <v>0</v>
      </c>
      <c r="D97" s="21">
        <v>-20.11</v>
      </c>
      <c r="E97" s="12">
        <v>47.06</v>
      </c>
      <c r="F97" s="21">
        <v>-0.21</v>
      </c>
      <c r="G97" s="14">
        <v>0.88</v>
      </c>
      <c r="H97" s="16">
        <v>52.15</v>
      </c>
    </row>
    <row r="98" spans="1:10" ht="14.15" customHeight="1" x14ac:dyDescent="0.3">
      <c r="A98" s="11">
        <v>2022</v>
      </c>
      <c r="B98" s="12">
        <v>278.38</v>
      </c>
      <c r="C98" s="12">
        <v>0</v>
      </c>
      <c r="D98" s="21">
        <v>-13.99</v>
      </c>
      <c r="E98" s="12">
        <v>116.41</v>
      </c>
      <c r="F98" s="13">
        <v>0.03</v>
      </c>
      <c r="G98" s="14">
        <v>0.59</v>
      </c>
      <c r="H98" s="16">
        <v>147.36000000000001</v>
      </c>
    </row>
    <row r="99" spans="1:10" ht="15" customHeight="1" x14ac:dyDescent="0.3">
      <c r="A99" s="11">
        <v>2023</v>
      </c>
      <c r="B99" s="12">
        <v>495.6</v>
      </c>
      <c r="C99" s="12">
        <v>0.61</v>
      </c>
      <c r="D99" s="21">
        <v>-21.15</v>
      </c>
      <c r="E99" s="12">
        <v>166.97</v>
      </c>
      <c r="F99" s="13">
        <v>0.01</v>
      </c>
      <c r="G99" s="14">
        <v>0.59</v>
      </c>
      <c r="H99" s="16">
        <v>307.49</v>
      </c>
    </row>
    <row r="100" spans="1:10" ht="14.15" customHeight="1" x14ac:dyDescent="0.3">
      <c r="A100" s="11">
        <v>2024</v>
      </c>
      <c r="B100" s="17">
        <v>3229.01</v>
      </c>
      <c r="C100" s="12">
        <v>0</v>
      </c>
      <c r="D100" s="21">
        <v>-234.37</v>
      </c>
      <c r="E100" s="17">
        <v>1957.46</v>
      </c>
      <c r="F100" s="21">
        <v>-1.48</v>
      </c>
      <c r="G100" s="14">
        <v>1.41</v>
      </c>
      <c r="H100" s="18">
        <v>1037.25</v>
      </c>
    </row>
    <row r="101" spans="1:10" ht="14.15" customHeight="1" x14ac:dyDescent="0.3">
      <c r="A101" s="22">
        <v>2025</v>
      </c>
      <c r="B101" s="23">
        <v>317997.59000000003</v>
      </c>
      <c r="C101" s="36">
        <v>103.78</v>
      </c>
      <c r="D101" s="38">
        <v>-342.33</v>
      </c>
      <c r="E101" s="23">
        <v>306199.45</v>
      </c>
      <c r="F101" s="25">
        <v>8125.44</v>
      </c>
      <c r="G101" s="37">
        <v>1.54</v>
      </c>
      <c r="H101" s="27">
        <v>3432.61</v>
      </c>
    </row>
    <row r="102" spans="1:10" ht="13.5" customHeight="1" x14ac:dyDescent="0.3">
      <c r="A102" s="28"/>
      <c r="B102" s="29">
        <v>322262.82</v>
      </c>
      <c r="C102" s="7">
        <v>104.39</v>
      </c>
      <c r="D102" s="34">
        <v>-645.82000000000005</v>
      </c>
      <c r="E102" s="29">
        <v>308499.42</v>
      </c>
      <c r="F102" s="31">
        <v>8123.82</v>
      </c>
      <c r="G102" s="9">
        <v>14.27</v>
      </c>
      <c r="H102" s="33">
        <v>5083.88</v>
      </c>
      <c r="J102" s="58">
        <f>H102</f>
        <v>5083.88</v>
      </c>
    </row>
    <row r="103" spans="1:10" ht="49" customHeight="1" x14ac:dyDescent="0.3">
      <c r="A103" s="91" t="s">
        <v>11</v>
      </c>
      <c r="B103" s="91"/>
      <c r="C103" s="91"/>
      <c r="D103" s="91"/>
      <c r="E103" s="91"/>
      <c r="F103" s="91"/>
      <c r="G103" s="91"/>
      <c r="H103" s="91"/>
    </row>
    <row r="104" spans="1:10" ht="14.15" customHeight="1" x14ac:dyDescent="0.3">
      <c r="A104" s="1" t="s">
        <v>1</v>
      </c>
      <c r="B104" s="2" t="s">
        <v>2</v>
      </c>
      <c r="C104" s="2" t="s">
        <v>3</v>
      </c>
      <c r="D104" s="3" t="s">
        <v>4</v>
      </c>
      <c r="E104" s="2" t="s">
        <v>5</v>
      </c>
      <c r="F104" s="3" t="s">
        <v>6</v>
      </c>
      <c r="G104" s="4" t="s">
        <v>7</v>
      </c>
      <c r="H104" s="5" t="s">
        <v>8</v>
      </c>
    </row>
    <row r="105" spans="1:10" ht="15" customHeight="1" x14ac:dyDescent="0.3">
      <c r="A105" s="6">
        <v>1983</v>
      </c>
      <c r="B105" s="7">
        <v>3.03</v>
      </c>
      <c r="C105" s="7">
        <v>0</v>
      </c>
      <c r="D105" s="8">
        <v>0</v>
      </c>
      <c r="E105" s="7">
        <v>3.03</v>
      </c>
      <c r="F105" s="8">
        <v>0</v>
      </c>
      <c r="G105" s="9">
        <v>0</v>
      </c>
      <c r="H105" s="35">
        <v>0</v>
      </c>
    </row>
    <row r="106" spans="1:10" ht="15" customHeight="1" x14ac:dyDescent="0.3">
      <c r="A106" s="11">
        <v>1984</v>
      </c>
      <c r="B106" s="12">
        <v>12.97</v>
      </c>
      <c r="C106" s="12">
        <v>0</v>
      </c>
      <c r="D106" s="13">
        <v>0</v>
      </c>
      <c r="E106" s="12">
        <v>12.97</v>
      </c>
      <c r="F106" s="13">
        <v>0</v>
      </c>
      <c r="G106" s="14">
        <v>0</v>
      </c>
      <c r="H106" s="16">
        <v>0</v>
      </c>
    </row>
    <row r="107" spans="1:10" ht="15" customHeight="1" x14ac:dyDescent="0.3">
      <c r="A107" s="11">
        <v>1985</v>
      </c>
      <c r="B107" s="12">
        <v>18.03</v>
      </c>
      <c r="C107" s="12">
        <v>0</v>
      </c>
      <c r="D107" s="13">
        <v>0</v>
      </c>
      <c r="E107" s="12">
        <v>13.97</v>
      </c>
      <c r="F107" s="13">
        <v>0</v>
      </c>
      <c r="G107" s="14">
        <v>0</v>
      </c>
      <c r="H107" s="16">
        <v>4.0599999999999996</v>
      </c>
    </row>
    <row r="108" spans="1:10" ht="14.15" customHeight="1" x14ac:dyDescent="0.3">
      <c r="A108" s="11">
        <v>1986</v>
      </c>
      <c r="B108" s="12">
        <v>20.12</v>
      </c>
      <c r="C108" s="12">
        <v>0</v>
      </c>
      <c r="D108" s="13">
        <v>0</v>
      </c>
      <c r="E108" s="12">
        <v>14.4</v>
      </c>
      <c r="F108" s="13">
        <v>0</v>
      </c>
      <c r="G108" s="14">
        <v>0</v>
      </c>
      <c r="H108" s="16">
        <v>5.72</v>
      </c>
    </row>
    <row r="109" spans="1:10" ht="15" customHeight="1" x14ac:dyDescent="0.3">
      <c r="A109" s="11">
        <v>1987</v>
      </c>
      <c r="B109" s="12">
        <v>25.46</v>
      </c>
      <c r="C109" s="12">
        <v>0</v>
      </c>
      <c r="D109" s="13">
        <v>0</v>
      </c>
      <c r="E109" s="12">
        <v>17.579999999999998</v>
      </c>
      <c r="F109" s="13">
        <v>0</v>
      </c>
      <c r="G109" s="14">
        <v>0</v>
      </c>
      <c r="H109" s="16">
        <v>7.88</v>
      </c>
    </row>
    <row r="110" spans="1:10" ht="14.15" customHeight="1" x14ac:dyDescent="0.3">
      <c r="A110" s="11">
        <v>1988</v>
      </c>
      <c r="B110" s="12">
        <v>8.3800000000000008</v>
      </c>
      <c r="C110" s="12">
        <v>0</v>
      </c>
      <c r="D110" s="13">
        <v>0</v>
      </c>
      <c r="E110" s="12">
        <v>0</v>
      </c>
      <c r="F110" s="13">
        <v>0</v>
      </c>
      <c r="G110" s="14">
        <v>0</v>
      </c>
      <c r="H110" s="16">
        <v>8.3800000000000008</v>
      </c>
    </row>
    <row r="111" spans="1:10" ht="15" customHeight="1" x14ac:dyDescent="0.3">
      <c r="A111" s="11">
        <v>1989</v>
      </c>
      <c r="B111" s="12">
        <v>8.19</v>
      </c>
      <c r="C111" s="12">
        <v>0</v>
      </c>
      <c r="D111" s="13">
        <v>0</v>
      </c>
      <c r="E111" s="12">
        <v>0</v>
      </c>
      <c r="F111" s="13">
        <v>0</v>
      </c>
      <c r="G111" s="14">
        <v>0</v>
      </c>
      <c r="H111" s="16">
        <v>8.19</v>
      </c>
    </row>
    <row r="112" spans="1:10" ht="14.15" customHeight="1" x14ac:dyDescent="0.3">
      <c r="A112" s="11">
        <v>1990</v>
      </c>
      <c r="B112" s="12">
        <v>7.96</v>
      </c>
      <c r="C112" s="12">
        <v>0</v>
      </c>
      <c r="D112" s="13">
        <v>0</v>
      </c>
      <c r="E112" s="12">
        <v>0</v>
      </c>
      <c r="F112" s="13">
        <v>0</v>
      </c>
      <c r="G112" s="14">
        <v>0</v>
      </c>
      <c r="H112" s="16">
        <v>7.96</v>
      </c>
    </row>
    <row r="113" spans="1:8" ht="15" customHeight="1" x14ac:dyDescent="0.3">
      <c r="A113" s="11">
        <v>1991</v>
      </c>
      <c r="B113" s="12">
        <v>6.84</v>
      </c>
      <c r="C113" s="12">
        <v>0</v>
      </c>
      <c r="D113" s="13">
        <v>0</v>
      </c>
      <c r="E113" s="12">
        <v>0</v>
      </c>
      <c r="F113" s="13">
        <v>0</v>
      </c>
      <c r="G113" s="14">
        <v>0</v>
      </c>
      <c r="H113" s="16">
        <v>6.84</v>
      </c>
    </row>
    <row r="114" spans="1:8" ht="14.15" customHeight="1" x14ac:dyDescent="0.3">
      <c r="A114" s="11">
        <v>1992</v>
      </c>
      <c r="B114" s="12">
        <v>6.1</v>
      </c>
      <c r="C114" s="12">
        <v>0</v>
      </c>
      <c r="D114" s="13">
        <v>0</v>
      </c>
      <c r="E114" s="12">
        <v>0</v>
      </c>
      <c r="F114" s="13">
        <v>0</v>
      </c>
      <c r="G114" s="14">
        <v>0</v>
      </c>
      <c r="H114" s="16">
        <v>6.1</v>
      </c>
    </row>
    <row r="115" spans="1:8" ht="15" customHeight="1" x14ac:dyDescent="0.3">
      <c r="A115" s="11">
        <v>1993</v>
      </c>
      <c r="B115" s="12">
        <v>5.31</v>
      </c>
      <c r="C115" s="12">
        <v>0</v>
      </c>
      <c r="D115" s="13">
        <v>0</v>
      </c>
      <c r="E115" s="12">
        <v>0</v>
      </c>
      <c r="F115" s="13">
        <v>0</v>
      </c>
      <c r="G115" s="14">
        <v>0</v>
      </c>
      <c r="H115" s="16">
        <v>5.31</v>
      </c>
    </row>
    <row r="116" spans="1:8" ht="15" customHeight="1" x14ac:dyDescent="0.3">
      <c r="A116" s="11">
        <v>1994</v>
      </c>
      <c r="B116" s="12">
        <v>0</v>
      </c>
      <c r="C116" s="12">
        <v>0</v>
      </c>
      <c r="D116" s="13">
        <v>0</v>
      </c>
      <c r="E116" s="12">
        <v>0</v>
      </c>
      <c r="F116" s="13">
        <v>0</v>
      </c>
      <c r="G116" s="14">
        <v>0</v>
      </c>
      <c r="H116" s="16">
        <v>0</v>
      </c>
    </row>
    <row r="117" spans="1:8" ht="14.15" customHeight="1" x14ac:dyDescent="0.3">
      <c r="A117" s="11">
        <v>1995</v>
      </c>
      <c r="B117" s="12">
        <v>8.0299999999999994</v>
      </c>
      <c r="C117" s="12">
        <v>0</v>
      </c>
      <c r="D117" s="13">
        <v>0</v>
      </c>
      <c r="E117" s="12">
        <v>0</v>
      </c>
      <c r="F117" s="13">
        <v>0</v>
      </c>
      <c r="G117" s="14">
        <v>0</v>
      </c>
      <c r="H117" s="16">
        <v>8.0299999999999994</v>
      </c>
    </row>
    <row r="118" spans="1:8" ht="15" customHeight="1" x14ac:dyDescent="0.3">
      <c r="A118" s="11">
        <v>1996</v>
      </c>
      <c r="B118" s="12">
        <v>8.5</v>
      </c>
      <c r="C118" s="12">
        <v>0</v>
      </c>
      <c r="D118" s="13">
        <v>0</v>
      </c>
      <c r="E118" s="12">
        <v>0</v>
      </c>
      <c r="F118" s="13">
        <v>0</v>
      </c>
      <c r="G118" s="14">
        <v>0</v>
      </c>
      <c r="H118" s="16">
        <v>8.5</v>
      </c>
    </row>
    <row r="119" spans="1:8" ht="14.15" customHeight="1" x14ac:dyDescent="0.3">
      <c r="A119" s="11">
        <v>2008</v>
      </c>
      <c r="B119" s="12">
        <v>193.36</v>
      </c>
      <c r="C119" s="12">
        <v>0</v>
      </c>
      <c r="D119" s="13">
        <v>0</v>
      </c>
      <c r="E119" s="12">
        <v>25.49</v>
      </c>
      <c r="F119" s="13">
        <v>0</v>
      </c>
      <c r="G119" s="14">
        <v>38.93</v>
      </c>
      <c r="H119" s="16">
        <v>128.94</v>
      </c>
    </row>
    <row r="120" spans="1:8" ht="15" customHeight="1" x14ac:dyDescent="0.3">
      <c r="A120" s="11">
        <v>2009</v>
      </c>
      <c r="B120" s="12">
        <v>376.37</v>
      </c>
      <c r="C120" s="12">
        <v>0</v>
      </c>
      <c r="D120" s="13">
        <v>0</v>
      </c>
      <c r="E120" s="12">
        <v>25.75</v>
      </c>
      <c r="F120" s="13">
        <v>0</v>
      </c>
      <c r="G120" s="14">
        <v>61.96</v>
      </c>
      <c r="H120" s="16">
        <v>288.66000000000003</v>
      </c>
    </row>
    <row r="121" spans="1:8" ht="14.15" customHeight="1" x14ac:dyDescent="0.3">
      <c r="A121" s="11">
        <v>2010</v>
      </c>
      <c r="B121" s="12">
        <v>255.66</v>
      </c>
      <c r="C121" s="12">
        <v>0</v>
      </c>
      <c r="D121" s="13">
        <v>0</v>
      </c>
      <c r="E121" s="12">
        <v>22.89</v>
      </c>
      <c r="F121" s="13">
        <v>0</v>
      </c>
      <c r="G121" s="14">
        <v>5.96</v>
      </c>
      <c r="H121" s="16">
        <v>226.81</v>
      </c>
    </row>
    <row r="122" spans="1:8" ht="15" customHeight="1" x14ac:dyDescent="0.3">
      <c r="A122" s="11">
        <v>2011</v>
      </c>
      <c r="B122" s="12">
        <v>511</v>
      </c>
      <c r="C122" s="12">
        <v>0</v>
      </c>
      <c r="D122" s="13">
        <v>0</v>
      </c>
      <c r="E122" s="12">
        <v>23.41</v>
      </c>
      <c r="F122" s="13">
        <v>0</v>
      </c>
      <c r="G122" s="14">
        <v>4.66</v>
      </c>
      <c r="H122" s="16">
        <v>482.93</v>
      </c>
    </row>
    <row r="123" spans="1:8" ht="15" customHeight="1" x14ac:dyDescent="0.3">
      <c r="A123" s="11">
        <v>2012</v>
      </c>
      <c r="B123" s="12">
        <v>275.70999999999998</v>
      </c>
      <c r="C123" s="12">
        <v>0</v>
      </c>
      <c r="D123" s="13">
        <v>0</v>
      </c>
      <c r="E123" s="12">
        <v>0.06</v>
      </c>
      <c r="F123" s="13">
        <v>0</v>
      </c>
      <c r="G123" s="14">
        <v>4.67</v>
      </c>
      <c r="H123" s="16">
        <v>270.98</v>
      </c>
    </row>
    <row r="124" spans="1:8" ht="14.15" customHeight="1" x14ac:dyDescent="0.3">
      <c r="A124" s="11">
        <v>2013</v>
      </c>
      <c r="B124" s="12">
        <v>308.77999999999997</v>
      </c>
      <c r="C124" s="12">
        <v>0</v>
      </c>
      <c r="D124" s="13">
        <v>0</v>
      </c>
      <c r="E124" s="12">
        <v>0.12</v>
      </c>
      <c r="F124" s="13">
        <v>0</v>
      </c>
      <c r="G124" s="14">
        <v>4.6900000000000004</v>
      </c>
      <c r="H124" s="16">
        <v>303.97000000000003</v>
      </c>
    </row>
    <row r="125" spans="1:8" ht="15" customHeight="1" x14ac:dyDescent="0.3">
      <c r="A125" s="11">
        <v>2014</v>
      </c>
      <c r="B125" s="12">
        <v>419.21</v>
      </c>
      <c r="C125" s="12">
        <v>0</v>
      </c>
      <c r="D125" s="13">
        <v>0</v>
      </c>
      <c r="E125" s="12">
        <v>38.56</v>
      </c>
      <c r="F125" s="13">
        <v>0</v>
      </c>
      <c r="G125" s="14">
        <v>4.43</v>
      </c>
      <c r="H125" s="16">
        <v>376.22</v>
      </c>
    </row>
    <row r="126" spans="1:8" ht="14.15" customHeight="1" x14ac:dyDescent="0.3">
      <c r="A126" s="11">
        <v>2015</v>
      </c>
      <c r="B126" s="12">
        <v>337.4</v>
      </c>
      <c r="C126" s="12">
        <v>0</v>
      </c>
      <c r="D126" s="13">
        <v>0</v>
      </c>
      <c r="E126" s="12">
        <v>47.5</v>
      </c>
      <c r="F126" s="13">
        <v>0</v>
      </c>
      <c r="G126" s="14">
        <v>8.08</v>
      </c>
      <c r="H126" s="16">
        <v>281.82</v>
      </c>
    </row>
    <row r="127" spans="1:8" ht="15" customHeight="1" x14ac:dyDescent="0.3">
      <c r="A127" s="11">
        <v>2016</v>
      </c>
      <c r="B127" s="12">
        <v>788.46</v>
      </c>
      <c r="C127" s="12">
        <v>0</v>
      </c>
      <c r="D127" s="13">
        <v>0</v>
      </c>
      <c r="E127" s="12">
        <v>67.88</v>
      </c>
      <c r="F127" s="13">
        <v>0</v>
      </c>
      <c r="G127" s="14">
        <v>201.59</v>
      </c>
      <c r="H127" s="16">
        <v>518.99</v>
      </c>
    </row>
    <row r="128" spans="1:8" ht="14.15" customHeight="1" x14ac:dyDescent="0.3">
      <c r="A128" s="11">
        <v>2017</v>
      </c>
      <c r="B128" s="12">
        <v>816.81</v>
      </c>
      <c r="C128" s="12">
        <v>0</v>
      </c>
      <c r="D128" s="13">
        <v>0</v>
      </c>
      <c r="E128" s="12">
        <v>63.97</v>
      </c>
      <c r="F128" s="13">
        <v>0</v>
      </c>
      <c r="G128" s="14">
        <v>14.21</v>
      </c>
      <c r="H128" s="16">
        <v>738.63</v>
      </c>
    </row>
    <row r="129" spans="1:10" ht="15" customHeight="1" x14ac:dyDescent="0.3">
      <c r="A129" s="11">
        <v>2018</v>
      </c>
      <c r="B129" s="17">
        <v>1898.64</v>
      </c>
      <c r="C129" s="12">
        <v>0</v>
      </c>
      <c r="D129" s="13">
        <v>0</v>
      </c>
      <c r="E129" s="12">
        <v>127.11</v>
      </c>
      <c r="F129" s="13">
        <v>0</v>
      </c>
      <c r="G129" s="14">
        <v>515.80999999999995</v>
      </c>
      <c r="H129" s="18">
        <v>1255.72</v>
      </c>
    </row>
    <row r="130" spans="1:10" ht="14.15" customHeight="1" x14ac:dyDescent="0.3">
      <c r="A130" s="11">
        <v>2019</v>
      </c>
      <c r="B130" s="17">
        <v>3622.7</v>
      </c>
      <c r="C130" s="12">
        <v>0</v>
      </c>
      <c r="D130" s="21">
        <v>-338.07</v>
      </c>
      <c r="E130" s="12">
        <v>469.73</v>
      </c>
      <c r="F130" s="21">
        <v>-1.23</v>
      </c>
      <c r="G130" s="14">
        <v>165.15</v>
      </c>
      <c r="H130" s="18">
        <v>2650.98</v>
      </c>
    </row>
    <row r="131" spans="1:10" ht="15" customHeight="1" x14ac:dyDescent="0.3">
      <c r="A131" s="11">
        <v>2020</v>
      </c>
      <c r="B131" s="17">
        <v>4338.59</v>
      </c>
      <c r="C131" s="12">
        <v>0</v>
      </c>
      <c r="D131" s="21">
        <v>-998.04</v>
      </c>
      <c r="E131" s="12">
        <v>284.42</v>
      </c>
      <c r="F131" s="13">
        <v>2.2799999999999998</v>
      </c>
      <c r="G131" s="14">
        <v>72.53</v>
      </c>
      <c r="H131" s="18">
        <v>2981.32</v>
      </c>
    </row>
    <row r="132" spans="1:10" ht="15" customHeight="1" x14ac:dyDescent="0.3">
      <c r="A132" s="11">
        <v>2021</v>
      </c>
      <c r="B132" s="17">
        <v>12195.97</v>
      </c>
      <c r="C132" s="12">
        <v>0</v>
      </c>
      <c r="D132" s="20">
        <v>-2045.52</v>
      </c>
      <c r="E132" s="17">
        <v>4781.76</v>
      </c>
      <c r="F132" s="21">
        <v>-21.99</v>
      </c>
      <c r="G132" s="14">
        <v>89.81</v>
      </c>
      <c r="H132" s="18">
        <v>5300.87</v>
      </c>
    </row>
    <row r="133" spans="1:10" ht="14.15" customHeight="1" x14ac:dyDescent="0.3">
      <c r="A133" s="11">
        <v>2022</v>
      </c>
      <c r="B133" s="17">
        <v>29843.48</v>
      </c>
      <c r="C133" s="12">
        <v>0</v>
      </c>
      <c r="D133" s="20">
        <v>-1500.73</v>
      </c>
      <c r="E133" s="17">
        <v>12480.2</v>
      </c>
      <c r="F133" s="13">
        <v>0.64</v>
      </c>
      <c r="G133" s="14">
        <v>62.83</v>
      </c>
      <c r="H133" s="18">
        <v>15799.08</v>
      </c>
    </row>
    <row r="134" spans="1:10" ht="15" customHeight="1" x14ac:dyDescent="0.3">
      <c r="A134" s="11">
        <v>2023</v>
      </c>
      <c r="B134" s="17">
        <v>55911.97</v>
      </c>
      <c r="C134" s="12">
        <v>68.37</v>
      </c>
      <c r="D134" s="20">
        <v>-2387.2399999999998</v>
      </c>
      <c r="E134" s="17">
        <v>18836.259999999998</v>
      </c>
      <c r="F134" s="13">
        <v>0.83</v>
      </c>
      <c r="G134" s="14">
        <v>67.05</v>
      </c>
      <c r="H134" s="18">
        <v>34688.959999999999</v>
      </c>
    </row>
    <row r="135" spans="1:10" ht="14.15" customHeight="1" x14ac:dyDescent="0.3">
      <c r="A135" s="11">
        <v>2024</v>
      </c>
      <c r="B135" s="17">
        <v>189609.83</v>
      </c>
      <c r="C135" s="12">
        <v>0</v>
      </c>
      <c r="D135" s="20">
        <v>-13762.24</v>
      </c>
      <c r="E135" s="17">
        <v>114943.84</v>
      </c>
      <c r="F135" s="21">
        <v>-87.3</v>
      </c>
      <c r="G135" s="14">
        <v>82.27</v>
      </c>
      <c r="H135" s="18">
        <v>60908.78</v>
      </c>
    </row>
    <row r="136" spans="1:10" ht="14.15" customHeight="1" x14ac:dyDescent="0.3">
      <c r="A136" s="22">
        <v>2025</v>
      </c>
      <c r="B136" s="23">
        <v>20787602.039999999</v>
      </c>
      <c r="C136" s="23">
        <v>6783.82</v>
      </c>
      <c r="D136" s="24">
        <v>-22377.360000000001</v>
      </c>
      <c r="E136" s="23">
        <v>20016354.25</v>
      </c>
      <c r="F136" s="25">
        <v>531163.79</v>
      </c>
      <c r="G136" s="37">
        <v>100.92</v>
      </c>
      <c r="H136" s="27">
        <v>224389.54</v>
      </c>
    </row>
    <row r="137" spans="1:10" ht="13.5" customHeight="1" x14ac:dyDescent="0.3">
      <c r="A137" s="28"/>
      <c r="B137" s="29">
        <v>21089444.899999999</v>
      </c>
      <c r="C137" s="29">
        <v>6852.19</v>
      </c>
      <c r="D137" s="30">
        <v>-43409.2</v>
      </c>
      <c r="E137" s="29">
        <v>20168655.149999999</v>
      </c>
      <c r="F137" s="31">
        <v>531057.02</v>
      </c>
      <c r="G137" s="32">
        <v>1505.55</v>
      </c>
      <c r="H137" s="33">
        <v>351670.17</v>
      </c>
      <c r="J137" s="58">
        <f>H137</f>
        <v>351670.17</v>
      </c>
    </row>
    <row r="138" spans="1:10" ht="49" customHeight="1" x14ac:dyDescent="0.3">
      <c r="A138" s="91" t="s">
        <v>12</v>
      </c>
      <c r="B138" s="91"/>
      <c r="C138" s="91"/>
      <c r="D138" s="91"/>
      <c r="E138" s="91"/>
      <c r="F138" s="91"/>
      <c r="G138" s="91"/>
      <c r="H138" s="91"/>
    </row>
    <row r="139" spans="1:10" ht="14.15" customHeight="1" x14ac:dyDescent="0.3">
      <c r="A139" s="1" t="s">
        <v>1</v>
      </c>
      <c r="B139" s="2" t="s">
        <v>2</v>
      </c>
      <c r="C139" s="2" t="s">
        <v>3</v>
      </c>
      <c r="D139" s="3" t="s">
        <v>4</v>
      </c>
      <c r="E139" s="2" t="s">
        <v>5</v>
      </c>
      <c r="F139" s="3" t="s">
        <v>6</v>
      </c>
      <c r="G139" s="4" t="s">
        <v>7</v>
      </c>
      <c r="H139" s="5" t="s">
        <v>8</v>
      </c>
    </row>
    <row r="140" spans="1:10" ht="15" customHeight="1" x14ac:dyDescent="0.3">
      <c r="A140" s="6">
        <v>1983</v>
      </c>
      <c r="B140" s="7">
        <v>2.57</v>
      </c>
      <c r="C140" s="7">
        <v>0</v>
      </c>
      <c r="D140" s="8">
        <v>0</v>
      </c>
      <c r="E140" s="7">
        <v>2.57</v>
      </c>
      <c r="F140" s="8">
        <v>0</v>
      </c>
      <c r="G140" s="9">
        <v>0</v>
      </c>
      <c r="H140" s="35">
        <v>0</v>
      </c>
    </row>
    <row r="141" spans="1:10" ht="15" customHeight="1" x14ac:dyDescent="0.3">
      <c r="A141" s="11">
        <v>1984</v>
      </c>
      <c r="B141" s="12">
        <v>10.98</v>
      </c>
      <c r="C141" s="12">
        <v>0</v>
      </c>
      <c r="D141" s="13">
        <v>0</v>
      </c>
      <c r="E141" s="12">
        <v>10.98</v>
      </c>
      <c r="F141" s="13">
        <v>0</v>
      </c>
      <c r="G141" s="14">
        <v>0</v>
      </c>
      <c r="H141" s="16">
        <v>0</v>
      </c>
    </row>
    <row r="142" spans="1:10" ht="15" customHeight="1" x14ac:dyDescent="0.3">
      <c r="A142" s="11">
        <v>1985</v>
      </c>
      <c r="B142" s="12">
        <v>15.26</v>
      </c>
      <c r="C142" s="12">
        <v>0</v>
      </c>
      <c r="D142" s="13">
        <v>0</v>
      </c>
      <c r="E142" s="12">
        <v>11.83</v>
      </c>
      <c r="F142" s="13">
        <v>0</v>
      </c>
      <c r="G142" s="14">
        <v>0</v>
      </c>
      <c r="H142" s="16">
        <v>3.43</v>
      </c>
    </row>
    <row r="143" spans="1:10" ht="14.15" customHeight="1" x14ac:dyDescent="0.3">
      <c r="A143" s="11">
        <v>1986</v>
      </c>
      <c r="B143" s="12">
        <v>17.04</v>
      </c>
      <c r="C143" s="12">
        <v>0</v>
      </c>
      <c r="D143" s="13">
        <v>0</v>
      </c>
      <c r="E143" s="12">
        <v>12.19</v>
      </c>
      <c r="F143" s="13">
        <v>0</v>
      </c>
      <c r="G143" s="14">
        <v>0</v>
      </c>
      <c r="H143" s="16">
        <v>4.8499999999999996</v>
      </c>
    </row>
    <row r="144" spans="1:10" ht="15" customHeight="1" x14ac:dyDescent="0.3">
      <c r="A144" s="11">
        <v>1987</v>
      </c>
      <c r="B144" s="12">
        <v>21.56</v>
      </c>
      <c r="C144" s="12">
        <v>0</v>
      </c>
      <c r="D144" s="13">
        <v>0</v>
      </c>
      <c r="E144" s="12">
        <v>14.89</v>
      </c>
      <c r="F144" s="13">
        <v>0</v>
      </c>
      <c r="G144" s="14">
        <v>0</v>
      </c>
      <c r="H144" s="16">
        <v>6.67</v>
      </c>
    </row>
    <row r="145" spans="1:8" ht="14.15" customHeight="1" x14ac:dyDescent="0.3">
      <c r="A145" s="11">
        <v>1988</v>
      </c>
      <c r="B145" s="12">
        <v>7.1</v>
      </c>
      <c r="C145" s="12">
        <v>0</v>
      </c>
      <c r="D145" s="13">
        <v>0</v>
      </c>
      <c r="E145" s="12">
        <v>0</v>
      </c>
      <c r="F145" s="13">
        <v>0</v>
      </c>
      <c r="G145" s="14">
        <v>0</v>
      </c>
      <c r="H145" s="16">
        <v>7.1</v>
      </c>
    </row>
    <row r="146" spans="1:8" ht="15" customHeight="1" x14ac:dyDescent="0.3">
      <c r="A146" s="11">
        <v>1989</v>
      </c>
      <c r="B146" s="12">
        <v>6.93</v>
      </c>
      <c r="C146" s="12">
        <v>0</v>
      </c>
      <c r="D146" s="13">
        <v>0</v>
      </c>
      <c r="E146" s="12">
        <v>0</v>
      </c>
      <c r="F146" s="13">
        <v>0</v>
      </c>
      <c r="G146" s="14">
        <v>0</v>
      </c>
      <c r="H146" s="16">
        <v>6.93</v>
      </c>
    </row>
    <row r="147" spans="1:8" ht="14.15" customHeight="1" x14ac:dyDescent="0.3">
      <c r="A147" s="11">
        <v>1990</v>
      </c>
      <c r="B147" s="12">
        <v>6.74</v>
      </c>
      <c r="C147" s="12">
        <v>0</v>
      </c>
      <c r="D147" s="13">
        <v>0</v>
      </c>
      <c r="E147" s="12">
        <v>0</v>
      </c>
      <c r="F147" s="13">
        <v>0</v>
      </c>
      <c r="G147" s="14">
        <v>0</v>
      </c>
      <c r="H147" s="16">
        <v>6.74</v>
      </c>
    </row>
    <row r="148" spans="1:8" ht="15" customHeight="1" x14ac:dyDescent="0.3">
      <c r="A148" s="11">
        <v>1991</v>
      </c>
      <c r="B148" s="12">
        <v>5.79</v>
      </c>
      <c r="C148" s="12">
        <v>0</v>
      </c>
      <c r="D148" s="13">
        <v>0</v>
      </c>
      <c r="E148" s="12">
        <v>0</v>
      </c>
      <c r="F148" s="13">
        <v>0</v>
      </c>
      <c r="G148" s="14">
        <v>0</v>
      </c>
      <c r="H148" s="16">
        <v>5.79</v>
      </c>
    </row>
    <row r="149" spans="1:8" ht="14.15" customHeight="1" x14ac:dyDescent="0.3">
      <c r="A149" s="11">
        <v>1992</v>
      </c>
      <c r="B149" s="12">
        <v>5.17</v>
      </c>
      <c r="C149" s="12">
        <v>0</v>
      </c>
      <c r="D149" s="13">
        <v>0</v>
      </c>
      <c r="E149" s="12">
        <v>0</v>
      </c>
      <c r="F149" s="13">
        <v>0</v>
      </c>
      <c r="G149" s="14">
        <v>0</v>
      </c>
      <c r="H149" s="16">
        <v>5.17</v>
      </c>
    </row>
    <row r="150" spans="1:8" ht="15" customHeight="1" x14ac:dyDescent="0.3">
      <c r="A150" s="11">
        <v>1993</v>
      </c>
      <c r="B150" s="12">
        <v>4.5</v>
      </c>
      <c r="C150" s="12">
        <v>0</v>
      </c>
      <c r="D150" s="13">
        <v>0</v>
      </c>
      <c r="E150" s="12">
        <v>0</v>
      </c>
      <c r="F150" s="13">
        <v>0</v>
      </c>
      <c r="G150" s="14">
        <v>0</v>
      </c>
      <c r="H150" s="16">
        <v>4.5</v>
      </c>
    </row>
    <row r="151" spans="1:8" ht="15" customHeight="1" x14ac:dyDescent="0.3">
      <c r="A151" s="11">
        <v>1994</v>
      </c>
      <c r="B151" s="12">
        <v>0</v>
      </c>
      <c r="C151" s="12">
        <v>0</v>
      </c>
      <c r="D151" s="13">
        <v>0</v>
      </c>
      <c r="E151" s="12">
        <v>0</v>
      </c>
      <c r="F151" s="13">
        <v>0</v>
      </c>
      <c r="G151" s="14">
        <v>0</v>
      </c>
      <c r="H151" s="16">
        <v>0</v>
      </c>
    </row>
    <row r="152" spans="1:8" ht="14.15" customHeight="1" x14ac:dyDescent="0.3">
      <c r="A152" s="11">
        <v>1995</v>
      </c>
      <c r="B152" s="12">
        <v>6.09</v>
      </c>
      <c r="C152" s="12">
        <v>0</v>
      </c>
      <c r="D152" s="13">
        <v>0</v>
      </c>
      <c r="E152" s="12">
        <v>0</v>
      </c>
      <c r="F152" s="13">
        <v>0</v>
      </c>
      <c r="G152" s="14">
        <v>0</v>
      </c>
      <c r="H152" s="16">
        <v>6.09</v>
      </c>
    </row>
    <row r="153" spans="1:8" ht="15" customHeight="1" x14ac:dyDescent="0.3">
      <c r="A153" s="11">
        <v>1996</v>
      </c>
      <c r="B153" s="12">
        <v>6.38</v>
      </c>
      <c r="C153" s="12">
        <v>0</v>
      </c>
      <c r="D153" s="13">
        <v>0</v>
      </c>
      <c r="E153" s="12">
        <v>0</v>
      </c>
      <c r="F153" s="13">
        <v>0</v>
      </c>
      <c r="G153" s="14">
        <v>0</v>
      </c>
      <c r="H153" s="16">
        <v>6.38</v>
      </c>
    </row>
    <row r="154" spans="1:8" ht="14.15" customHeight="1" x14ac:dyDescent="0.3">
      <c r="A154" s="11">
        <v>1997</v>
      </c>
      <c r="B154" s="12">
        <v>7.07</v>
      </c>
      <c r="C154" s="12">
        <v>0</v>
      </c>
      <c r="D154" s="13">
        <v>0</v>
      </c>
      <c r="E154" s="12">
        <v>0</v>
      </c>
      <c r="F154" s="13">
        <v>0</v>
      </c>
      <c r="G154" s="14">
        <v>0</v>
      </c>
      <c r="H154" s="16">
        <v>7.07</v>
      </c>
    </row>
    <row r="155" spans="1:8" ht="15" customHeight="1" x14ac:dyDescent="0.3">
      <c r="A155" s="11">
        <v>1998</v>
      </c>
      <c r="B155" s="12">
        <v>53.91</v>
      </c>
      <c r="C155" s="12">
        <v>0</v>
      </c>
      <c r="D155" s="13">
        <v>0</v>
      </c>
      <c r="E155" s="12">
        <v>0</v>
      </c>
      <c r="F155" s="13">
        <v>0</v>
      </c>
      <c r="G155" s="14">
        <v>0</v>
      </c>
      <c r="H155" s="16">
        <v>53.91</v>
      </c>
    </row>
    <row r="156" spans="1:8" ht="14.15" customHeight="1" x14ac:dyDescent="0.3">
      <c r="A156" s="11">
        <v>1999</v>
      </c>
      <c r="B156" s="12">
        <v>72.31</v>
      </c>
      <c r="C156" s="12">
        <v>0</v>
      </c>
      <c r="D156" s="13">
        <v>0</v>
      </c>
      <c r="E156" s="12">
        <v>0</v>
      </c>
      <c r="F156" s="13">
        <v>0</v>
      </c>
      <c r="G156" s="14">
        <v>0</v>
      </c>
      <c r="H156" s="16">
        <v>72.31</v>
      </c>
    </row>
    <row r="157" spans="1:8" ht="15" customHeight="1" x14ac:dyDescent="0.3">
      <c r="A157" s="11">
        <v>2000</v>
      </c>
      <c r="B157" s="12">
        <v>118.31</v>
      </c>
      <c r="C157" s="12">
        <v>0</v>
      </c>
      <c r="D157" s="13">
        <v>0</v>
      </c>
      <c r="E157" s="12">
        <v>0</v>
      </c>
      <c r="F157" s="13">
        <v>0</v>
      </c>
      <c r="G157" s="14">
        <v>0</v>
      </c>
      <c r="H157" s="16">
        <v>118.31</v>
      </c>
    </row>
    <row r="158" spans="1:8" ht="15" customHeight="1" x14ac:dyDescent="0.3">
      <c r="A158" s="11">
        <v>2001</v>
      </c>
      <c r="B158" s="12">
        <v>82.54</v>
      </c>
      <c r="C158" s="12">
        <v>0</v>
      </c>
      <c r="D158" s="13">
        <v>0</v>
      </c>
      <c r="E158" s="12">
        <v>0</v>
      </c>
      <c r="F158" s="13">
        <v>0</v>
      </c>
      <c r="G158" s="14">
        <v>0</v>
      </c>
      <c r="H158" s="16">
        <v>82.54</v>
      </c>
    </row>
    <row r="159" spans="1:8" ht="14.15" customHeight="1" x14ac:dyDescent="0.3">
      <c r="A159" s="11">
        <v>2002</v>
      </c>
      <c r="B159" s="12">
        <v>50.13</v>
      </c>
      <c r="C159" s="12">
        <v>0</v>
      </c>
      <c r="D159" s="13">
        <v>0</v>
      </c>
      <c r="E159" s="12">
        <v>0</v>
      </c>
      <c r="F159" s="13">
        <v>0</v>
      </c>
      <c r="G159" s="14">
        <v>0</v>
      </c>
      <c r="H159" s="16">
        <v>50.13</v>
      </c>
    </row>
    <row r="160" spans="1:8" ht="15" customHeight="1" x14ac:dyDescent="0.3">
      <c r="A160" s="11">
        <v>2003</v>
      </c>
      <c r="B160" s="12">
        <v>45.93</v>
      </c>
      <c r="C160" s="12">
        <v>0</v>
      </c>
      <c r="D160" s="13">
        <v>0</v>
      </c>
      <c r="E160" s="12">
        <v>0</v>
      </c>
      <c r="F160" s="13">
        <v>0</v>
      </c>
      <c r="G160" s="14">
        <v>6.58</v>
      </c>
      <c r="H160" s="16">
        <v>39.35</v>
      </c>
    </row>
    <row r="161" spans="1:8" ht="14.15" customHeight="1" x14ac:dyDescent="0.3">
      <c r="A161" s="11">
        <v>2004</v>
      </c>
      <c r="B161" s="12">
        <v>91.11</v>
      </c>
      <c r="C161" s="12">
        <v>0</v>
      </c>
      <c r="D161" s="13">
        <v>0</v>
      </c>
      <c r="E161" s="12">
        <v>1.59</v>
      </c>
      <c r="F161" s="13">
        <v>0</v>
      </c>
      <c r="G161" s="14">
        <v>13.7</v>
      </c>
      <c r="H161" s="16">
        <v>75.819999999999993</v>
      </c>
    </row>
    <row r="162" spans="1:8" ht="15" customHeight="1" x14ac:dyDescent="0.3">
      <c r="A162" s="11">
        <v>2005</v>
      </c>
      <c r="B162" s="12">
        <v>120.14</v>
      </c>
      <c r="C162" s="12">
        <v>0</v>
      </c>
      <c r="D162" s="13">
        <v>0</v>
      </c>
      <c r="E162" s="12">
        <v>2.79</v>
      </c>
      <c r="F162" s="13">
        <v>0</v>
      </c>
      <c r="G162" s="14">
        <v>13.57</v>
      </c>
      <c r="H162" s="16">
        <v>103.78</v>
      </c>
    </row>
    <row r="163" spans="1:8" ht="14.15" customHeight="1" x14ac:dyDescent="0.3">
      <c r="A163" s="11">
        <v>2006</v>
      </c>
      <c r="B163" s="12">
        <v>143.63</v>
      </c>
      <c r="C163" s="12">
        <v>0</v>
      </c>
      <c r="D163" s="13">
        <v>0</v>
      </c>
      <c r="E163" s="12">
        <v>11.29</v>
      </c>
      <c r="F163" s="13">
        <v>0</v>
      </c>
      <c r="G163" s="14">
        <v>16.34</v>
      </c>
      <c r="H163" s="16">
        <v>116</v>
      </c>
    </row>
    <row r="164" spans="1:8" ht="15" customHeight="1" x14ac:dyDescent="0.3">
      <c r="A164" s="11">
        <v>2007</v>
      </c>
      <c r="B164" s="12">
        <v>148.41999999999999</v>
      </c>
      <c r="C164" s="12">
        <v>0</v>
      </c>
      <c r="D164" s="13">
        <v>0</v>
      </c>
      <c r="E164" s="12">
        <v>5.0999999999999996</v>
      </c>
      <c r="F164" s="13">
        <v>0</v>
      </c>
      <c r="G164" s="14">
        <v>14.44</v>
      </c>
      <c r="H164" s="16">
        <v>128.88</v>
      </c>
    </row>
    <row r="165" spans="1:8" ht="14.15" customHeight="1" x14ac:dyDescent="0.3">
      <c r="A165" s="11">
        <v>2008</v>
      </c>
      <c r="B165" s="12">
        <v>481.31</v>
      </c>
      <c r="C165" s="12">
        <v>0</v>
      </c>
      <c r="D165" s="13">
        <v>0</v>
      </c>
      <c r="E165" s="12">
        <v>63.47</v>
      </c>
      <c r="F165" s="13">
        <v>0</v>
      </c>
      <c r="G165" s="14">
        <v>96.92</v>
      </c>
      <c r="H165" s="16">
        <v>320.92</v>
      </c>
    </row>
    <row r="166" spans="1:8" ht="15" customHeight="1" x14ac:dyDescent="0.3">
      <c r="A166" s="11">
        <v>2009</v>
      </c>
      <c r="B166" s="12">
        <v>924.45</v>
      </c>
      <c r="C166" s="12">
        <v>0</v>
      </c>
      <c r="D166" s="13">
        <v>0</v>
      </c>
      <c r="E166" s="12">
        <v>63.25</v>
      </c>
      <c r="F166" s="13">
        <v>0</v>
      </c>
      <c r="G166" s="14">
        <v>152.19999999999999</v>
      </c>
      <c r="H166" s="16">
        <v>709</v>
      </c>
    </row>
    <row r="167" spans="1:8" ht="15" customHeight="1" x14ac:dyDescent="0.3">
      <c r="A167" s="11">
        <v>2010</v>
      </c>
      <c r="B167" s="12">
        <v>617.15</v>
      </c>
      <c r="C167" s="12">
        <v>0</v>
      </c>
      <c r="D167" s="13">
        <v>0</v>
      </c>
      <c r="E167" s="12">
        <v>55.27</v>
      </c>
      <c r="F167" s="13">
        <v>0</v>
      </c>
      <c r="G167" s="14">
        <v>14.39</v>
      </c>
      <c r="H167" s="16">
        <v>547.49</v>
      </c>
    </row>
    <row r="168" spans="1:8" ht="14.15" customHeight="1" x14ac:dyDescent="0.3">
      <c r="A168" s="11">
        <v>2011</v>
      </c>
      <c r="B168" s="17">
        <v>1215.79</v>
      </c>
      <c r="C168" s="12">
        <v>0</v>
      </c>
      <c r="D168" s="13">
        <v>0</v>
      </c>
      <c r="E168" s="12">
        <v>55.7</v>
      </c>
      <c r="F168" s="13">
        <v>0</v>
      </c>
      <c r="G168" s="14">
        <v>11.09</v>
      </c>
      <c r="H168" s="18">
        <v>1149</v>
      </c>
    </row>
    <row r="169" spans="1:8" ht="15" customHeight="1" x14ac:dyDescent="0.3">
      <c r="A169" s="11">
        <v>2012</v>
      </c>
      <c r="B169" s="12">
        <v>652.85</v>
      </c>
      <c r="C169" s="12">
        <v>0</v>
      </c>
      <c r="D169" s="13">
        <v>0</v>
      </c>
      <c r="E169" s="12">
        <v>0.15</v>
      </c>
      <c r="F169" s="13">
        <v>0</v>
      </c>
      <c r="G169" s="14">
        <v>11.06</v>
      </c>
      <c r="H169" s="16">
        <v>641.64</v>
      </c>
    </row>
    <row r="170" spans="1:8" ht="14.15" customHeight="1" x14ac:dyDescent="0.3">
      <c r="A170" s="11">
        <v>2013</v>
      </c>
      <c r="B170" s="12">
        <v>789.48</v>
      </c>
      <c r="C170" s="12">
        <v>0</v>
      </c>
      <c r="D170" s="13">
        <v>0</v>
      </c>
      <c r="E170" s="12">
        <v>0.3</v>
      </c>
      <c r="F170" s="13">
        <v>0</v>
      </c>
      <c r="G170" s="14">
        <v>11.98</v>
      </c>
      <c r="H170" s="16">
        <v>777.2</v>
      </c>
    </row>
    <row r="171" spans="1:8" ht="15" customHeight="1" x14ac:dyDescent="0.3">
      <c r="A171" s="11">
        <v>2014</v>
      </c>
      <c r="B171" s="17">
        <v>1061.72</v>
      </c>
      <c r="C171" s="12">
        <v>0</v>
      </c>
      <c r="D171" s="13">
        <v>0</v>
      </c>
      <c r="E171" s="12">
        <v>97.65</v>
      </c>
      <c r="F171" s="13">
        <v>0</v>
      </c>
      <c r="G171" s="14">
        <v>11.23</v>
      </c>
      <c r="H171" s="16">
        <v>952.84</v>
      </c>
    </row>
    <row r="172" spans="1:8" ht="14.15" customHeight="1" x14ac:dyDescent="0.3">
      <c r="A172" s="11">
        <v>2015</v>
      </c>
      <c r="B172" s="12">
        <v>845.6</v>
      </c>
      <c r="C172" s="12">
        <v>0</v>
      </c>
      <c r="D172" s="13">
        <v>0</v>
      </c>
      <c r="E172" s="12">
        <v>119.05</v>
      </c>
      <c r="F172" s="13">
        <v>0</v>
      </c>
      <c r="G172" s="14">
        <v>20.260000000000002</v>
      </c>
      <c r="H172" s="16">
        <v>706.29</v>
      </c>
    </row>
    <row r="173" spans="1:8" ht="15" customHeight="1" x14ac:dyDescent="0.3">
      <c r="A173" s="11">
        <v>2016</v>
      </c>
      <c r="B173" s="17">
        <v>1528.49</v>
      </c>
      <c r="C173" s="12">
        <v>0</v>
      </c>
      <c r="D173" s="13">
        <v>0</v>
      </c>
      <c r="E173" s="12">
        <v>131.58000000000001</v>
      </c>
      <c r="F173" s="13">
        <v>0</v>
      </c>
      <c r="G173" s="14">
        <v>390.81</v>
      </c>
      <c r="H173" s="18">
        <v>1006.1</v>
      </c>
    </row>
    <row r="174" spans="1:8" ht="13.5" customHeight="1" x14ac:dyDescent="0.3">
      <c r="A174" s="11">
        <v>2017</v>
      </c>
      <c r="B174" s="17">
        <v>1583.1</v>
      </c>
      <c r="C174" s="12">
        <v>0</v>
      </c>
      <c r="D174" s="13">
        <v>0</v>
      </c>
      <c r="E174" s="12">
        <v>123.98</v>
      </c>
      <c r="F174" s="13">
        <v>0</v>
      </c>
      <c r="G174" s="14">
        <v>27.55</v>
      </c>
      <c r="H174" s="18">
        <v>1431.57</v>
      </c>
    </row>
    <row r="175" spans="1:8" ht="13.5" customHeight="1" x14ac:dyDescent="0.3">
      <c r="A175" s="11">
        <v>2018</v>
      </c>
      <c r="B175" s="17">
        <v>3712.12</v>
      </c>
      <c r="C175" s="12">
        <v>0</v>
      </c>
      <c r="D175" s="13">
        <v>0</v>
      </c>
      <c r="E175" s="12">
        <v>248.52</v>
      </c>
      <c r="F175" s="13">
        <v>0</v>
      </c>
      <c r="G175" s="19">
        <v>1008.49</v>
      </c>
      <c r="H175" s="18">
        <v>2455.11</v>
      </c>
    </row>
    <row r="176" spans="1:8" ht="14.15" customHeight="1" x14ac:dyDescent="0.3">
      <c r="A176" s="11">
        <v>2019</v>
      </c>
      <c r="B176" s="17">
        <v>7088.85</v>
      </c>
      <c r="C176" s="12">
        <v>0</v>
      </c>
      <c r="D176" s="21">
        <v>-661.53</v>
      </c>
      <c r="E176" s="12">
        <v>919.22</v>
      </c>
      <c r="F176" s="21">
        <v>-2.42</v>
      </c>
      <c r="G176" s="14">
        <v>323.16000000000003</v>
      </c>
      <c r="H176" s="18">
        <v>5187.3599999999997</v>
      </c>
    </row>
    <row r="177" spans="1:10" ht="15" customHeight="1" x14ac:dyDescent="0.3">
      <c r="A177" s="11">
        <v>2020</v>
      </c>
      <c r="B177" s="17">
        <v>8509.5</v>
      </c>
      <c r="C177" s="12">
        <v>0</v>
      </c>
      <c r="D177" s="20">
        <v>-1957.47</v>
      </c>
      <c r="E177" s="12">
        <v>557.88</v>
      </c>
      <c r="F177" s="13">
        <v>4.46</v>
      </c>
      <c r="G177" s="14">
        <v>142.25</v>
      </c>
      <c r="H177" s="18">
        <v>5847.44</v>
      </c>
    </row>
    <row r="178" spans="1:10" ht="15" customHeight="1" x14ac:dyDescent="0.3">
      <c r="A178" s="11">
        <v>2021</v>
      </c>
      <c r="B178" s="17">
        <v>23719.43</v>
      </c>
      <c r="C178" s="12">
        <v>0</v>
      </c>
      <c r="D178" s="20">
        <v>-3978.26</v>
      </c>
      <c r="E178" s="17">
        <v>9299.82</v>
      </c>
      <c r="F178" s="21">
        <v>-42.75</v>
      </c>
      <c r="G178" s="14">
        <v>174.66</v>
      </c>
      <c r="H178" s="18">
        <v>10309.44</v>
      </c>
    </row>
    <row r="179" spans="1:10" ht="14.15" customHeight="1" x14ac:dyDescent="0.3">
      <c r="A179" s="11">
        <v>2022</v>
      </c>
      <c r="B179" s="17">
        <v>57286.48</v>
      </c>
      <c r="C179" s="12">
        <v>0</v>
      </c>
      <c r="D179" s="20">
        <v>-2880.77</v>
      </c>
      <c r="E179" s="17">
        <v>23956.51</v>
      </c>
      <c r="F179" s="13">
        <v>1.23</v>
      </c>
      <c r="G179" s="14">
        <v>120.6</v>
      </c>
      <c r="H179" s="18">
        <v>30327.37</v>
      </c>
    </row>
    <row r="180" spans="1:10" ht="15" customHeight="1" x14ac:dyDescent="0.3">
      <c r="A180" s="11">
        <v>2023</v>
      </c>
      <c r="B180" s="17">
        <v>119012.2</v>
      </c>
      <c r="C180" s="12">
        <v>145.52000000000001</v>
      </c>
      <c r="D180" s="20">
        <v>-5081.3999999999996</v>
      </c>
      <c r="E180" s="17">
        <v>40094.230000000003</v>
      </c>
      <c r="F180" s="13">
        <v>1.77</v>
      </c>
      <c r="G180" s="14">
        <v>142.72999999999999</v>
      </c>
      <c r="H180" s="18">
        <v>73837.59</v>
      </c>
    </row>
    <row r="181" spans="1:10" ht="14.15" customHeight="1" x14ac:dyDescent="0.3">
      <c r="A181" s="11">
        <v>2024</v>
      </c>
      <c r="B181" s="17">
        <v>401673.35</v>
      </c>
      <c r="C181" s="12">
        <v>0</v>
      </c>
      <c r="D181" s="20">
        <v>-29154.17</v>
      </c>
      <c r="E181" s="17">
        <v>243499.45</v>
      </c>
      <c r="F181" s="21">
        <v>-184.97</v>
      </c>
      <c r="G181" s="14">
        <v>174.31</v>
      </c>
      <c r="H181" s="18">
        <v>129030.39</v>
      </c>
    </row>
    <row r="182" spans="1:10" ht="14.15" customHeight="1" x14ac:dyDescent="0.3">
      <c r="A182" s="22">
        <v>2025</v>
      </c>
      <c r="B182" s="23">
        <v>42163858.350000001</v>
      </c>
      <c r="C182" s="23">
        <v>13759.74</v>
      </c>
      <c r="D182" s="24">
        <v>-45388.41</v>
      </c>
      <c r="E182" s="23">
        <v>40599522.950000003</v>
      </c>
      <c r="F182" s="25">
        <v>1077368.8899999999</v>
      </c>
      <c r="G182" s="37">
        <v>204.7</v>
      </c>
      <c r="H182" s="27">
        <v>455133.14</v>
      </c>
    </row>
    <row r="183" spans="1:10" ht="13.5" customHeight="1" x14ac:dyDescent="0.3">
      <c r="A183" s="28"/>
      <c r="B183" s="29">
        <v>42795609.829999998</v>
      </c>
      <c r="C183" s="29">
        <v>13905.26</v>
      </c>
      <c r="D183" s="30">
        <v>-89102.01</v>
      </c>
      <c r="E183" s="29">
        <v>40918882.210000001</v>
      </c>
      <c r="F183" s="31">
        <v>1077146.21</v>
      </c>
      <c r="G183" s="32">
        <v>3103.02</v>
      </c>
      <c r="H183" s="33">
        <v>721281.64</v>
      </c>
      <c r="J183" s="58">
        <f>H183</f>
        <v>721281.64</v>
      </c>
    </row>
    <row r="184" spans="1:10" ht="49" customHeight="1" x14ac:dyDescent="0.3">
      <c r="A184" s="92" t="s">
        <v>213</v>
      </c>
      <c r="B184" s="91"/>
      <c r="C184" s="91"/>
      <c r="D184" s="91"/>
      <c r="E184" s="91"/>
      <c r="F184" s="91"/>
      <c r="G184" s="91"/>
      <c r="H184" s="91"/>
    </row>
    <row r="185" spans="1:10" ht="14.15" customHeight="1" x14ac:dyDescent="0.3">
      <c r="A185" s="1" t="s">
        <v>1</v>
      </c>
      <c r="B185" s="2" t="s">
        <v>2</v>
      </c>
      <c r="C185" s="2" t="s">
        <v>3</v>
      </c>
      <c r="D185" s="3" t="s">
        <v>4</v>
      </c>
      <c r="E185" s="2" t="s">
        <v>5</v>
      </c>
      <c r="F185" s="3" t="s">
        <v>6</v>
      </c>
      <c r="G185" s="4" t="s">
        <v>7</v>
      </c>
      <c r="H185" s="5" t="s">
        <v>8</v>
      </c>
    </row>
    <row r="186" spans="1:10" ht="15" customHeight="1" x14ac:dyDescent="0.3">
      <c r="A186" s="39">
        <v>2020</v>
      </c>
      <c r="B186" s="40">
        <v>0</v>
      </c>
      <c r="C186" s="40">
        <v>0</v>
      </c>
      <c r="D186" s="41">
        <v>0</v>
      </c>
      <c r="E186" s="40">
        <v>0</v>
      </c>
      <c r="F186" s="41">
        <v>0</v>
      </c>
      <c r="G186" s="42">
        <v>0</v>
      </c>
      <c r="H186" s="43">
        <v>0</v>
      </c>
    </row>
    <row r="187" spans="1:10" ht="13.5" customHeight="1" x14ac:dyDescent="0.3">
      <c r="A187" s="28"/>
      <c r="B187" s="7">
        <v>0</v>
      </c>
      <c r="C187" s="7">
        <v>0</v>
      </c>
      <c r="D187" s="8">
        <v>0</v>
      </c>
      <c r="E187" s="7">
        <v>0</v>
      </c>
      <c r="F187" s="8">
        <v>0</v>
      </c>
      <c r="G187" s="9">
        <v>0</v>
      </c>
      <c r="H187" s="35">
        <v>0</v>
      </c>
    </row>
    <row r="188" spans="1:10" ht="49" customHeight="1" x14ac:dyDescent="0.3">
      <c r="A188" s="93" t="s">
        <v>13</v>
      </c>
      <c r="B188" s="93"/>
      <c r="C188" s="93"/>
      <c r="D188" s="93"/>
      <c r="E188" s="93"/>
      <c r="F188" s="93"/>
      <c r="G188" s="93"/>
      <c r="H188" s="93"/>
    </row>
    <row r="189" spans="1:10" ht="14.15" customHeight="1" x14ac:dyDescent="0.3">
      <c r="A189" s="1" t="s">
        <v>1</v>
      </c>
      <c r="B189" s="2" t="s">
        <v>2</v>
      </c>
      <c r="C189" s="2" t="s">
        <v>3</v>
      </c>
      <c r="D189" s="3" t="s">
        <v>4</v>
      </c>
      <c r="E189" s="2" t="s">
        <v>5</v>
      </c>
      <c r="F189" s="3" t="s">
        <v>6</v>
      </c>
      <c r="G189" s="4" t="s">
        <v>7</v>
      </c>
      <c r="H189" s="5" t="s">
        <v>8</v>
      </c>
    </row>
    <row r="190" spans="1:10" ht="15" customHeight="1" x14ac:dyDescent="0.3">
      <c r="A190" s="6">
        <v>1983</v>
      </c>
      <c r="B190" s="7">
        <v>0.99</v>
      </c>
      <c r="C190" s="7">
        <v>0</v>
      </c>
      <c r="D190" s="8">
        <v>0</v>
      </c>
      <c r="E190" s="7">
        <v>0.99</v>
      </c>
      <c r="F190" s="8">
        <v>0</v>
      </c>
      <c r="G190" s="9">
        <v>0</v>
      </c>
      <c r="H190" s="35">
        <v>0</v>
      </c>
    </row>
    <row r="191" spans="1:10" ht="15" customHeight="1" x14ac:dyDescent="0.3">
      <c r="A191" s="11">
        <v>1984</v>
      </c>
      <c r="B191" s="12">
        <v>4.24</v>
      </c>
      <c r="C191" s="12">
        <v>0</v>
      </c>
      <c r="D191" s="13">
        <v>0</v>
      </c>
      <c r="E191" s="12">
        <v>4.24</v>
      </c>
      <c r="F191" s="13">
        <v>0</v>
      </c>
      <c r="G191" s="14">
        <v>0</v>
      </c>
      <c r="H191" s="16">
        <v>0</v>
      </c>
    </row>
    <row r="192" spans="1:10" ht="15" customHeight="1" x14ac:dyDescent="0.3">
      <c r="A192" s="11">
        <v>1985</v>
      </c>
      <c r="B192" s="12">
        <v>5.89</v>
      </c>
      <c r="C192" s="12">
        <v>0</v>
      </c>
      <c r="D192" s="13">
        <v>0</v>
      </c>
      <c r="E192" s="12">
        <v>4.57</v>
      </c>
      <c r="F192" s="13">
        <v>0</v>
      </c>
      <c r="G192" s="14">
        <v>0</v>
      </c>
      <c r="H192" s="16">
        <v>1.32</v>
      </c>
    </row>
    <row r="193" spans="1:8" ht="14.15" customHeight="1" x14ac:dyDescent="0.3">
      <c r="A193" s="11">
        <v>1986</v>
      </c>
      <c r="B193" s="12">
        <v>6.57</v>
      </c>
      <c r="C193" s="12">
        <v>0</v>
      </c>
      <c r="D193" s="13">
        <v>0</v>
      </c>
      <c r="E193" s="12">
        <v>4.7</v>
      </c>
      <c r="F193" s="13">
        <v>0</v>
      </c>
      <c r="G193" s="14">
        <v>0</v>
      </c>
      <c r="H193" s="16">
        <v>1.87</v>
      </c>
    </row>
    <row r="194" spans="1:8" ht="15" customHeight="1" x14ac:dyDescent="0.3">
      <c r="A194" s="11">
        <v>1987</v>
      </c>
      <c r="B194" s="12">
        <v>8.32</v>
      </c>
      <c r="C194" s="12">
        <v>0</v>
      </c>
      <c r="D194" s="13">
        <v>0</v>
      </c>
      <c r="E194" s="12">
        <v>5.75</v>
      </c>
      <c r="F194" s="13">
        <v>0</v>
      </c>
      <c r="G194" s="14">
        <v>0</v>
      </c>
      <c r="H194" s="16">
        <v>2.57</v>
      </c>
    </row>
    <row r="195" spans="1:8" ht="14.15" customHeight="1" x14ac:dyDescent="0.3">
      <c r="A195" s="11">
        <v>1988</v>
      </c>
      <c r="B195" s="12">
        <v>2.74</v>
      </c>
      <c r="C195" s="12">
        <v>0</v>
      </c>
      <c r="D195" s="13">
        <v>0</v>
      </c>
      <c r="E195" s="12">
        <v>0</v>
      </c>
      <c r="F195" s="13">
        <v>0</v>
      </c>
      <c r="G195" s="14">
        <v>0</v>
      </c>
      <c r="H195" s="16">
        <v>2.74</v>
      </c>
    </row>
    <row r="196" spans="1:8" ht="15" customHeight="1" x14ac:dyDescent="0.3">
      <c r="A196" s="11">
        <v>1989</v>
      </c>
      <c r="B196" s="12">
        <v>2.68</v>
      </c>
      <c r="C196" s="12">
        <v>0</v>
      </c>
      <c r="D196" s="13">
        <v>0</v>
      </c>
      <c r="E196" s="12">
        <v>0</v>
      </c>
      <c r="F196" s="13">
        <v>0</v>
      </c>
      <c r="G196" s="14">
        <v>0</v>
      </c>
      <c r="H196" s="16">
        <v>2.68</v>
      </c>
    </row>
    <row r="197" spans="1:8" ht="14.15" customHeight="1" x14ac:dyDescent="0.3">
      <c r="A197" s="11">
        <v>1990</v>
      </c>
      <c r="B197" s="12">
        <v>2.6</v>
      </c>
      <c r="C197" s="12">
        <v>0</v>
      </c>
      <c r="D197" s="13">
        <v>0</v>
      </c>
      <c r="E197" s="12">
        <v>0</v>
      </c>
      <c r="F197" s="13">
        <v>0</v>
      </c>
      <c r="G197" s="14">
        <v>0</v>
      </c>
      <c r="H197" s="16">
        <v>2.6</v>
      </c>
    </row>
    <row r="198" spans="1:8" ht="15" customHeight="1" x14ac:dyDescent="0.3">
      <c r="A198" s="11">
        <v>1991</v>
      </c>
      <c r="B198" s="12">
        <v>2.23</v>
      </c>
      <c r="C198" s="12">
        <v>0</v>
      </c>
      <c r="D198" s="13">
        <v>0</v>
      </c>
      <c r="E198" s="12">
        <v>0</v>
      </c>
      <c r="F198" s="13">
        <v>0</v>
      </c>
      <c r="G198" s="14">
        <v>0</v>
      </c>
      <c r="H198" s="16">
        <v>2.23</v>
      </c>
    </row>
    <row r="199" spans="1:8" ht="14.15" customHeight="1" x14ac:dyDescent="0.3">
      <c r="A199" s="11">
        <v>1992</v>
      </c>
      <c r="B199" s="12">
        <v>1.99</v>
      </c>
      <c r="C199" s="12">
        <v>0</v>
      </c>
      <c r="D199" s="13">
        <v>0</v>
      </c>
      <c r="E199" s="12">
        <v>0</v>
      </c>
      <c r="F199" s="13">
        <v>0</v>
      </c>
      <c r="G199" s="14">
        <v>0</v>
      </c>
      <c r="H199" s="16">
        <v>1.99</v>
      </c>
    </row>
    <row r="200" spans="1:8" ht="15" customHeight="1" x14ac:dyDescent="0.3">
      <c r="A200" s="11">
        <v>1993</v>
      </c>
      <c r="B200" s="12">
        <v>1.73</v>
      </c>
      <c r="C200" s="12">
        <v>0</v>
      </c>
      <c r="D200" s="13">
        <v>0</v>
      </c>
      <c r="E200" s="12">
        <v>0</v>
      </c>
      <c r="F200" s="13">
        <v>0</v>
      </c>
      <c r="G200" s="14">
        <v>0</v>
      </c>
      <c r="H200" s="16">
        <v>1.73</v>
      </c>
    </row>
    <row r="201" spans="1:8" ht="15" customHeight="1" x14ac:dyDescent="0.3">
      <c r="A201" s="11">
        <v>1994</v>
      </c>
      <c r="B201" s="12">
        <v>0</v>
      </c>
      <c r="C201" s="12">
        <v>0</v>
      </c>
      <c r="D201" s="13">
        <v>0</v>
      </c>
      <c r="E201" s="12">
        <v>0</v>
      </c>
      <c r="F201" s="13">
        <v>0</v>
      </c>
      <c r="G201" s="14">
        <v>0</v>
      </c>
      <c r="H201" s="16">
        <v>0</v>
      </c>
    </row>
    <row r="202" spans="1:8" ht="14.15" customHeight="1" x14ac:dyDescent="0.3">
      <c r="A202" s="11">
        <v>1995</v>
      </c>
      <c r="B202" s="12">
        <v>2.36</v>
      </c>
      <c r="C202" s="12">
        <v>0</v>
      </c>
      <c r="D202" s="13">
        <v>0</v>
      </c>
      <c r="E202" s="12">
        <v>0</v>
      </c>
      <c r="F202" s="13">
        <v>0</v>
      </c>
      <c r="G202" s="14">
        <v>0</v>
      </c>
      <c r="H202" s="16">
        <v>2.36</v>
      </c>
    </row>
    <row r="203" spans="1:8" ht="15" customHeight="1" x14ac:dyDescent="0.3">
      <c r="A203" s="11">
        <v>1996</v>
      </c>
      <c r="B203" s="12">
        <v>2.46</v>
      </c>
      <c r="C203" s="12">
        <v>0</v>
      </c>
      <c r="D203" s="13">
        <v>0</v>
      </c>
      <c r="E203" s="12">
        <v>0</v>
      </c>
      <c r="F203" s="13">
        <v>0</v>
      </c>
      <c r="G203" s="14">
        <v>0</v>
      </c>
      <c r="H203" s="16">
        <v>2.46</v>
      </c>
    </row>
    <row r="204" spans="1:8" ht="14.15" customHeight="1" x14ac:dyDescent="0.3">
      <c r="A204" s="11">
        <v>1997</v>
      </c>
      <c r="B204" s="12">
        <v>2.73</v>
      </c>
      <c r="C204" s="12">
        <v>0</v>
      </c>
      <c r="D204" s="13">
        <v>0</v>
      </c>
      <c r="E204" s="12">
        <v>0</v>
      </c>
      <c r="F204" s="13">
        <v>0</v>
      </c>
      <c r="G204" s="14">
        <v>0</v>
      </c>
      <c r="H204" s="16">
        <v>2.73</v>
      </c>
    </row>
    <row r="205" spans="1:8" ht="15" customHeight="1" x14ac:dyDescent="0.3">
      <c r="A205" s="11">
        <v>1998</v>
      </c>
      <c r="B205" s="12">
        <v>12.78</v>
      </c>
      <c r="C205" s="12">
        <v>0</v>
      </c>
      <c r="D205" s="13">
        <v>0</v>
      </c>
      <c r="E205" s="12">
        <v>0</v>
      </c>
      <c r="F205" s="13">
        <v>0</v>
      </c>
      <c r="G205" s="14">
        <v>0</v>
      </c>
      <c r="H205" s="16">
        <v>12.78</v>
      </c>
    </row>
    <row r="206" spans="1:8" ht="14.15" customHeight="1" x14ac:dyDescent="0.3">
      <c r="A206" s="11">
        <v>1999</v>
      </c>
      <c r="B206" s="12">
        <v>16.93</v>
      </c>
      <c r="C206" s="12">
        <v>0</v>
      </c>
      <c r="D206" s="13">
        <v>0</v>
      </c>
      <c r="E206" s="12">
        <v>0</v>
      </c>
      <c r="F206" s="13">
        <v>0</v>
      </c>
      <c r="G206" s="14">
        <v>0</v>
      </c>
      <c r="H206" s="16">
        <v>16.93</v>
      </c>
    </row>
    <row r="207" spans="1:8" ht="15" customHeight="1" x14ac:dyDescent="0.3">
      <c r="A207" s="11">
        <v>2000</v>
      </c>
      <c r="B207" s="12">
        <v>26.98</v>
      </c>
      <c r="C207" s="12">
        <v>0</v>
      </c>
      <c r="D207" s="13">
        <v>0</v>
      </c>
      <c r="E207" s="12">
        <v>0</v>
      </c>
      <c r="F207" s="13">
        <v>0</v>
      </c>
      <c r="G207" s="14">
        <v>0</v>
      </c>
      <c r="H207" s="16">
        <v>26.98</v>
      </c>
    </row>
    <row r="208" spans="1:8" ht="15" customHeight="1" x14ac:dyDescent="0.3">
      <c r="A208" s="11">
        <v>2001</v>
      </c>
      <c r="B208" s="12">
        <v>19.29</v>
      </c>
      <c r="C208" s="12">
        <v>0</v>
      </c>
      <c r="D208" s="13">
        <v>0</v>
      </c>
      <c r="E208" s="12">
        <v>0</v>
      </c>
      <c r="F208" s="13">
        <v>0</v>
      </c>
      <c r="G208" s="14">
        <v>0</v>
      </c>
      <c r="H208" s="16">
        <v>19.29</v>
      </c>
    </row>
    <row r="209" spans="1:8" ht="14.15" customHeight="1" x14ac:dyDescent="0.3">
      <c r="A209" s="11">
        <v>2002</v>
      </c>
      <c r="B209" s="12">
        <v>11.96</v>
      </c>
      <c r="C209" s="12">
        <v>0</v>
      </c>
      <c r="D209" s="13">
        <v>0</v>
      </c>
      <c r="E209" s="12">
        <v>0</v>
      </c>
      <c r="F209" s="13">
        <v>0</v>
      </c>
      <c r="G209" s="14">
        <v>0</v>
      </c>
      <c r="H209" s="16">
        <v>11.96</v>
      </c>
    </row>
    <row r="210" spans="1:8" ht="15" customHeight="1" x14ac:dyDescent="0.3">
      <c r="A210" s="11">
        <v>2003</v>
      </c>
      <c r="B210" s="12">
        <v>9.69</v>
      </c>
      <c r="C210" s="12">
        <v>0</v>
      </c>
      <c r="D210" s="13">
        <v>0</v>
      </c>
      <c r="E210" s="12">
        <v>0</v>
      </c>
      <c r="F210" s="13">
        <v>0</v>
      </c>
      <c r="G210" s="14">
        <v>1.39</v>
      </c>
      <c r="H210" s="16">
        <v>8.3000000000000007</v>
      </c>
    </row>
    <row r="211" spans="1:8" ht="14.15" customHeight="1" x14ac:dyDescent="0.3">
      <c r="A211" s="11">
        <v>2004</v>
      </c>
      <c r="B211" s="12">
        <v>19.62</v>
      </c>
      <c r="C211" s="12">
        <v>0</v>
      </c>
      <c r="D211" s="13">
        <v>0</v>
      </c>
      <c r="E211" s="12">
        <v>0.34</v>
      </c>
      <c r="F211" s="13">
        <v>0</v>
      </c>
      <c r="G211" s="14">
        <v>2.95</v>
      </c>
      <c r="H211" s="16">
        <v>16.329999999999998</v>
      </c>
    </row>
    <row r="212" spans="1:8" ht="15" customHeight="1" x14ac:dyDescent="0.3">
      <c r="A212" s="11">
        <v>2005</v>
      </c>
      <c r="B212" s="12">
        <v>26.1</v>
      </c>
      <c r="C212" s="12">
        <v>0</v>
      </c>
      <c r="D212" s="13">
        <v>0</v>
      </c>
      <c r="E212" s="12">
        <v>0.61</v>
      </c>
      <c r="F212" s="13">
        <v>0</v>
      </c>
      <c r="G212" s="14">
        <v>2.95</v>
      </c>
      <c r="H212" s="16">
        <v>22.54</v>
      </c>
    </row>
    <row r="213" spans="1:8" ht="14.15" customHeight="1" x14ac:dyDescent="0.3">
      <c r="A213" s="11">
        <v>2006</v>
      </c>
      <c r="B213" s="12">
        <v>31.73</v>
      </c>
      <c r="C213" s="12">
        <v>0</v>
      </c>
      <c r="D213" s="13">
        <v>0</v>
      </c>
      <c r="E213" s="12">
        <v>2.4900000000000002</v>
      </c>
      <c r="F213" s="13">
        <v>0</v>
      </c>
      <c r="G213" s="14">
        <v>3.61</v>
      </c>
      <c r="H213" s="16">
        <v>25.63</v>
      </c>
    </row>
    <row r="214" spans="1:8" ht="15" customHeight="1" x14ac:dyDescent="0.3">
      <c r="A214" s="11">
        <v>2007</v>
      </c>
      <c r="B214" s="12">
        <v>33.380000000000003</v>
      </c>
      <c r="C214" s="12">
        <v>0</v>
      </c>
      <c r="D214" s="13">
        <v>0</v>
      </c>
      <c r="E214" s="12">
        <v>1.1299999999999999</v>
      </c>
      <c r="F214" s="13">
        <v>0</v>
      </c>
      <c r="G214" s="14">
        <v>3.25</v>
      </c>
      <c r="H214" s="16">
        <v>29</v>
      </c>
    </row>
    <row r="215" spans="1:8" ht="14.15" customHeight="1" x14ac:dyDescent="0.3">
      <c r="A215" s="11">
        <v>2008</v>
      </c>
      <c r="B215" s="12">
        <v>90.24</v>
      </c>
      <c r="C215" s="12">
        <v>0</v>
      </c>
      <c r="D215" s="13">
        <v>0</v>
      </c>
      <c r="E215" s="12">
        <v>11.9</v>
      </c>
      <c r="F215" s="13">
        <v>0</v>
      </c>
      <c r="G215" s="14">
        <v>18.170000000000002</v>
      </c>
      <c r="H215" s="16">
        <v>60.17</v>
      </c>
    </row>
    <row r="216" spans="1:8" ht="15" customHeight="1" x14ac:dyDescent="0.3">
      <c r="A216" s="11">
        <v>2009</v>
      </c>
      <c r="B216" s="12">
        <v>177.08</v>
      </c>
      <c r="C216" s="12">
        <v>0</v>
      </c>
      <c r="D216" s="13">
        <v>0</v>
      </c>
      <c r="E216" s="12">
        <v>12.12</v>
      </c>
      <c r="F216" s="13">
        <v>0</v>
      </c>
      <c r="G216" s="14">
        <v>29.15</v>
      </c>
      <c r="H216" s="16">
        <v>135.81</v>
      </c>
    </row>
    <row r="217" spans="1:8" ht="15" customHeight="1" x14ac:dyDescent="0.3">
      <c r="A217" s="11">
        <v>2010</v>
      </c>
      <c r="B217" s="12">
        <v>119.72</v>
      </c>
      <c r="C217" s="12">
        <v>0</v>
      </c>
      <c r="D217" s="13">
        <v>0</v>
      </c>
      <c r="E217" s="12">
        <v>10.72</v>
      </c>
      <c r="F217" s="13">
        <v>0</v>
      </c>
      <c r="G217" s="14">
        <v>2.79</v>
      </c>
      <c r="H217" s="16">
        <v>106.21</v>
      </c>
    </row>
    <row r="218" spans="1:8" ht="14.15" customHeight="1" x14ac:dyDescent="0.3">
      <c r="A218" s="11">
        <v>2011</v>
      </c>
      <c r="B218" s="12">
        <v>239.33</v>
      </c>
      <c r="C218" s="12">
        <v>0</v>
      </c>
      <c r="D218" s="13">
        <v>0</v>
      </c>
      <c r="E218" s="12">
        <v>10.96</v>
      </c>
      <c r="F218" s="13">
        <v>0</v>
      </c>
      <c r="G218" s="14">
        <v>2.1800000000000002</v>
      </c>
      <c r="H218" s="16">
        <v>226.19</v>
      </c>
    </row>
    <row r="219" spans="1:8" ht="15" customHeight="1" x14ac:dyDescent="0.3">
      <c r="A219" s="11">
        <v>2012</v>
      </c>
      <c r="B219" s="12">
        <v>130.54</v>
      </c>
      <c r="C219" s="12">
        <v>0</v>
      </c>
      <c r="D219" s="13">
        <v>0</v>
      </c>
      <c r="E219" s="12">
        <v>0.03</v>
      </c>
      <c r="F219" s="13">
        <v>0</v>
      </c>
      <c r="G219" s="14">
        <v>2.21</v>
      </c>
      <c r="H219" s="16">
        <v>128.30000000000001</v>
      </c>
    </row>
    <row r="220" spans="1:8" ht="14.15" customHeight="1" x14ac:dyDescent="0.3">
      <c r="A220" s="11">
        <v>2013</v>
      </c>
      <c r="B220" s="12">
        <v>147.27000000000001</v>
      </c>
      <c r="C220" s="12">
        <v>0</v>
      </c>
      <c r="D220" s="13">
        <v>0</v>
      </c>
      <c r="E220" s="12">
        <v>0.06</v>
      </c>
      <c r="F220" s="13">
        <v>0</v>
      </c>
      <c r="G220" s="14">
        <v>2.2400000000000002</v>
      </c>
      <c r="H220" s="16">
        <v>144.97</v>
      </c>
    </row>
    <row r="221" spans="1:8" ht="15" customHeight="1" x14ac:dyDescent="0.3">
      <c r="A221" s="11">
        <v>2014</v>
      </c>
      <c r="B221" s="12">
        <v>198.05</v>
      </c>
      <c r="C221" s="12">
        <v>0</v>
      </c>
      <c r="D221" s="13">
        <v>0</v>
      </c>
      <c r="E221" s="12">
        <v>18.22</v>
      </c>
      <c r="F221" s="13">
        <v>0</v>
      </c>
      <c r="G221" s="14">
        <v>2.09</v>
      </c>
      <c r="H221" s="16">
        <v>177.74</v>
      </c>
    </row>
    <row r="222" spans="1:8" ht="14.15" customHeight="1" x14ac:dyDescent="0.3">
      <c r="A222" s="11">
        <v>2015</v>
      </c>
      <c r="B222" s="12">
        <v>157.74</v>
      </c>
      <c r="C222" s="12">
        <v>0</v>
      </c>
      <c r="D222" s="13">
        <v>0</v>
      </c>
      <c r="E222" s="12">
        <v>22.21</v>
      </c>
      <c r="F222" s="13">
        <v>0</v>
      </c>
      <c r="G222" s="14">
        <v>3.78</v>
      </c>
      <c r="H222" s="16">
        <v>131.75</v>
      </c>
    </row>
    <row r="223" spans="1:8" ht="15" customHeight="1" x14ac:dyDescent="0.3">
      <c r="A223" s="11">
        <v>2016</v>
      </c>
      <c r="B223" s="12">
        <v>285.16000000000003</v>
      </c>
      <c r="C223" s="12">
        <v>0</v>
      </c>
      <c r="D223" s="13">
        <v>0</v>
      </c>
      <c r="E223" s="12">
        <v>24.56</v>
      </c>
      <c r="F223" s="13">
        <v>0</v>
      </c>
      <c r="G223" s="14">
        <v>72.91</v>
      </c>
      <c r="H223" s="16">
        <v>187.69</v>
      </c>
    </row>
    <row r="224" spans="1:8" ht="13.5" customHeight="1" x14ac:dyDescent="0.3">
      <c r="A224" s="11">
        <v>2017</v>
      </c>
      <c r="B224" s="12">
        <v>295.32</v>
      </c>
      <c r="C224" s="12">
        <v>0</v>
      </c>
      <c r="D224" s="13">
        <v>0</v>
      </c>
      <c r="E224" s="12">
        <v>23.13</v>
      </c>
      <c r="F224" s="13">
        <v>0</v>
      </c>
      <c r="G224" s="14">
        <v>5.14</v>
      </c>
      <c r="H224" s="16">
        <v>267.05</v>
      </c>
    </row>
    <row r="225" spans="1:10" ht="13.5" customHeight="1" x14ac:dyDescent="0.3">
      <c r="A225" s="11">
        <v>2018</v>
      </c>
      <c r="B225" s="12">
        <v>692.51</v>
      </c>
      <c r="C225" s="12">
        <v>0</v>
      </c>
      <c r="D225" s="13">
        <v>0</v>
      </c>
      <c r="E225" s="12">
        <v>46.36</v>
      </c>
      <c r="F225" s="13">
        <v>0</v>
      </c>
      <c r="G225" s="14">
        <v>188.14</v>
      </c>
      <c r="H225" s="16">
        <v>458.01</v>
      </c>
    </row>
    <row r="226" spans="1:10" ht="14.15" customHeight="1" x14ac:dyDescent="0.3">
      <c r="A226" s="11">
        <v>2019</v>
      </c>
      <c r="B226" s="17">
        <v>1322.54</v>
      </c>
      <c r="C226" s="12">
        <v>0</v>
      </c>
      <c r="D226" s="21">
        <v>-123.41</v>
      </c>
      <c r="E226" s="12">
        <v>171.49</v>
      </c>
      <c r="F226" s="21">
        <v>-0.45</v>
      </c>
      <c r="G226" s="14">
        <v>60.29</v>
      </c>
      <c r="H226" s="16">
        <v>967.8</v>
      </c>
    </row>
    <row r="227" spans="1:10" ht="15" customHeight="1" x14ac:dyDescent="0.3">
      <c r="A227" s="11">
        <v>2020</v>
      </c>
      <c r="B227" s="17">
        <v>1587.55</v>
      </c>
      <c r="C227" s="12">
        <v>0</v>
      </c>
      <c r="D227" s="21">
        <v>-365.18</v>
      </c>
      <c r="E227" s="12">
        <v>104.08</v>
      </c>
      <c r="F227" s="13">
        <v>0.84</v>
      </c>
      <c r="G227" s="14">
        <v>26.54</v>
      </c>
      <c r="H227" s="18">
        <v>1090.9100000000001</v>
      </c>
    </row>
    <row r="228" spans="1:10" ht="15" customHeight="1" x14ac:dyDescent="0.3">
      <c r="A228" s="11">
        <v>2021</v>
      </c>
      <c r="B228" s="17">
        <v>4425.09</v>
      </c>
      <c r="C228" s="12">
        <v>0</v>
      </c>
      <c r="D228" s="21">
        <v>-742.18</v>
      </c>
      <c r="E228" s="17">
        <v>1734.98</v>
      </c>
      <c r="F228" s="21">
        <v>-7.98</v>
      </c>
      <c r="G228" s="14">
        <v>32.590000000000003</v>
      </c>
      <c r="H228" s="18">
        <v>1923.32</v>
      </c>
    </row>
    <row r="229" spans="1:10" ht="14.15" customHeight="1" x14ac:dyDescent="0.3">
      <c r="A229" s="11">
        <v>2022</v>
      </c>
      <c r="B229" s="17">
        <v>10687.46</v>
      </c>
      <c r="C229" s="12">
        <v>0</v>
      </c>
      <c r="D229" s="21">
        <v>-537.44000000000005</v>
      </c>
      <c r="E229" s="17">
        <v>4469.3599999999997</v>
      </c>
      <c r="F229" s="13">
        <v>0.23</v>
      </c>
      <c r="G229" s="14">
        <v>22.49</v>
      </c>
      <c r="H229" s="18">
        <v>5657.94</v>
      </c>
    </row>
    <row r="230" spans="1:10" ht="15" customHeight="1" x14ac:dyDescent="0.3">
      <c r="A230" s="11">
        <v>2023</v>
      </c>
      <c r="B230" s="17">
        <v>19932.060000000001</v>
      </c>
      <c r="C230" s="12">
        <v>24.37</v>
      </c>
      <c r="D230" s="21">
        <v>-851.02</v>
      </c>
      <c r="E230" s="17">
        <v>6714.97</v>
      </c>
      <c r="F230" s="13">
        <v>0.3</v>
      </c>
      <c r="G230" s="14">
        <v>23.91</v>
      </c>
      <c r="H230" s="18">
        <v>12366.23</v>
      </c>
    </row>
    <row r="231" spans="1:10" ht="14.15" customHeight="1" x14ac:dyDescent="0.3">
      <c r="A231" s="11">
        <v>2024</v>
      </c>
      <c r="B231" s="17">
        <v>67272.86</v>
      </c>
      <c r="C231" s="12">
        <v>0</v>
      </c>
      <c r="D231" s="20">
        <v>-4882.78</v>
      </c>
      <c r="E231" s="17">
        <v>40781.64</v>
      </c>
      <c r="F231" s="21">
        <v>-30.96</v>
      </c>
      <c r="G231" s="14">
        <v>29.19</v>
      </c>
      <c r="H231" s="18">
        <v>21610.21</v>
      </c>
    </row>
    <row r="232" spans="1:10" ht="14.15" customHeight="1" x14ac:dyDescent="0.3">
      <c r="A232" s="22">
        <v>2025</v>
      </c>
      <c r="B232" s="23">
        <v>7061916.7800000003</v>
      </c>
      <c r="C232" s="23">
        <v>2304.58</v>
      </c>
      <c r="D232" s="24">
        <v>-7602</v>
      </c>
      <c r="E232" s="23">
        <v>6799910.2400000002</v>
      </c>
      <c r="F232" s="25">
        <v>180445.76</v>
      </c>
      <c r="G232" s="37">
        <v>34.29</v>
      </c>
      <c r="H232" s="27">
        <v>76229.070000000007</v>
      </c>
    </row>
    <row r="233" spans="1:10" ht="13.5" customHeight="1" x14ac:dyDescent="0.3">
      <c r="A233" s="28"/>
      <c r="B233" s="29">
        <v>7169933.29</v>
      </c>
      <c r="C233" s="29">
        <v>2328.9499999999998</v>
      </c>
      <c r="D233" s="30">
        <v>-15104.01</v>
      </c>
      <c r="E233" s="29">
        <v>6854091.8499999996</v>
      </c>
      <c r="F233" s="31">
        <v>180407.74</v>
      </c>
      <c r="G233" s="9">
        <v>572.25</v>
      </c>
      <c r="H233" s="33">
        <v>122086.39</v>
      </c>
      <c r="J233" s="58">
        <f>H233</f>
        <v>122086.39</v>
      </c>
    </row>
    <row r="234" spans="1:10" ht="49" customHeight="1" x14ac:dyDescent="0.3">
      <c r="A234" s="93" t="s">
        <v>14</v>
      </c>
      <c r="B234" s="93"/>
      <c r="C234" s="93"/>
      <c r="D234" s="93"/>
      <c r="E234" s="93"/>
      <c r="F234" s="93"/>
      <c r="G234" s="93"/>
      <c r="H234" s="93"/>
    </row>
    <row r="235" spans="1:10" ht="14.15" customHeight="1" x14ac:dyDescent="0.3">
      <c r="A235" s="1" t="s">
        <v>1</v>
      </c>
      <c r="B235" s="2" t="s">
        <v>2</v>
      </c>
      <c r="C235" s="2" t="s">
        <v>3</v>
      </c>
      <c r="D235" s="3" t="s">
        <v>4</v>
      </c>
      <c r="E235" s="2" t="s">
        <v>5</v>
      </c>
      <c r="F235" s="3" t="s">
        <v>6</v>
      </c>
      <c r="G235" s="4" t="s">
        <v>7</v>
      </c>
      <c r="H235" s="5" t="s">
        <v>8</v>
      </c>
    </row>
    <row r="236" spans="1:10" ht="15" customHeight="1" x14ac:dyDescent="0.3">
      <c r="A236" s="6">
        <v>2014</v>
      </c>
      <c r="B236" s="7">
        <v>3.57</v>
      </c>
      <c r="C236" s="7">
        <v>0</v>
      </c>
      <c r="D236" s="8">
        <v>0</v>
      </c>
      <c r="E236" s="7">
        <v>0.32</v>
      </c>
      <c r="F236" s="8">
        <v>0</v>
      </c>
      <c r="G236" s="9">
        <v>0.04</v>
      </c>
      <c r="H236" s="35">
        <v>3.21</v>
      </c>
    </row>
    <row r="237" spans="1:10" ht="15" customHeight="1" x14ac:dyDescent="0.3">
      <c r="A237" s="11">
        <v>2015</v>
      </c>
      <c r="B237" s="12">
        <v>3.71</v>
      </c>
      <c r="C237" s="12">
        <v>0</v>
      </c>
      <c r="D237" s="13">
        <v>0</v>
      </c>
      <c r="E237" s="12">
        <v>0.53</v>
      </c>
      <c r="F237" s="13">
        <v>0</v>
      </c>
      <c r="G237" s="14">
        <v>0.09</v>
      </c>
      <c r="H237" s="16">
        <v>3.09</v>
      </c>
    </row>
    <row r="238" spans="1:10" ht="15" customHeight="1" x14ac:dyDescent="0.3">
      <c r="A238" s="11">
        <v>2016</v>
      </c>
      <c r="B238" s="12">
        <v>15.95</v>
      </c>
      <c r="C238" s="12">
        <v>0</v>
      </c>
      <c r="D238" s="13">
        <v>0</v>
      </c>
      <c r="E238" s="12">
        <v>1.36</v>
      </c>
      <c r="F238" s="13">
        <v>0</v>
      </c>
      <c r="G238" s="14">
        <v>4.07</v>
      </c>
      <c r="H238" s="16">
        <v>10.52</v>
      </c>
    </row>
    <row r="239" spans="1:10" ht="14.15" customHeight="1" x14ac:dyDescent="0.3">
      <c r="A239" s="11">
        <v>2017</v>
      </c>
      <c r="B239" s="12">
        <v>26.08</v>
      </c>
      <c r="C239" s="12">
        <v>0</v>
      </c>
      <c r="D239" s="13">
        <v>0</v>
      </c>
      <c r="E239" s="12">
        <v>2.04</v>
      </c>
      <c r="F239" s="13">
        <v>0</v>
      </c>
      <c r="G239" s="14">
        <v>0.46</v>
      </c>
      <c r="H239" s="16">
        <v>23.58</v>
      </c>
    </row>
    <row r="240" spans="1:10" ht="15" customHeight="1" x14ac:dyDescent="0.3">
      <c r="A240" s="11">
        <v>2018</v>
      </c>
      <c r="B240" s="12">
        <v>83.59</v>
      </c>
      <c r="C240" s="12">
        <v>0</v>
      </c>
      <c r="D240" s="13">
        <v>0</v>
      </c>
      <c r="E240" s="12">
        <v>5.6</v>
      </c>
      <c r="F240" s="13">
        <v>0</v>
      </c>
      <c r="G240" s="14">
        <v>22.72</v>
      </c>
      <c r="H240" s="16">
        <v>55.27</v>
      </c>
    </row>
    <row r="241" spans="1:10" ht="14.15" customHeight="1" x14ac:dyDescent="0.3">
      <c r="A241" s="11">
        <v>2019</v>
      </c>
      <c r="B241" s="12">
        <v>190.39</v>
      </c>
      <c r="C241" s="12">
        <v>0</v>
      </c>
      <c r="D241" s="21">
        <v>-17.77</v>
      </c>
      <c r="E241" s="12">
        <v>24.67</v>
      </c>
      <c r="F241" s="21">
        <v>-0.06</v>
      </c>
      <c r="G241" s="14">
        <v>8.67</v>
      </c>
      <c r="H241" s="16">
        <v>139.34</v>
      </c>
    </row>
    <row r="242" spans="1:10" ht="15" customHeight="1" x14ac:dyDescent="0.3">
      <c r="A242" s="11">
        <v>2020</v>
      </c>
      <c r="B242" s="12">
        <v>246.94</v>
      </c>
      <c r="C242" s="12">
        <v>0</v>
      </c>
      <c r="D242" s="21">
        <v>-56.81</v>
      </c>
      <c r="E242" s="12">
        <v>16.18</v>
      </c>
      <c r="F242" s="13">
        <v>0.11</v>
      </c>
      <c r="G242" s="14">
        <v>4.13</v>
      </c>
      <c r="H242" s="16">
        <v>169.71</v>
      </c>
    </row>
    <row r="243" spans="1:10" ht="14.15" customHeight="1" x14ac:dyDescent="0.3">
      <c r="A243" s="11">
        <v>2021</v>
      </c>
      <c r="B243" s="12">
        <v>738.63</v>
      </c>
      <c r="C243" s="12">
        <v>0</v>
      </c>
      <c r="D243" s="21">
        <v>-123.9</v>
      </c>
      <c r="E243" s="12">
        <v>289.58999999999997</v>
      </c>
      <c r="F243" s="21">
        <v>-1.34</v>
      </c>
      <c r="G243" s="14">
        <v>5.44</v>
      </c>
      <c r="H243" s="16">
        <v>321.04000000000002</v>
      </c>
    </row>
    <row r="244" spans="1:10" ht="15" customHeight="1" x14ac:dyDescent="0.3">
      <c r="A244" s="11">
        <v>2022</v>
      </c>
      <c r="B244" s="17">
        <v>1919.38</v>
      </c>
      <c r="C244" s="12">
        <v>0</v>
      </c>
      <c r="D244" s="21">
        <v>-96.53</v>
      </c>
      <c r="E244" s="12">
        <v>802.67</v>
      </c>
      <c r="F244" s="13">
        <v>0.04</v>
      </c>
      <c r="G244" s="14">
        <v>4.04</v>
      </c>
      <c r="H244" s="18">
        <v>1016.1</v>
      </c>
    </row>
    <row r="245" spans="1:10" ht="14.15" customHeight="1" x14ac:dyDescent="0.3">
      <c r="A245" s="11">
        <v>2023</v>
      </c>
      <c r="B245" s="17">
        <v>3867.82</v>
      </c>
      <c r="C245" s="12">
        <v>4.7300000000000004</v>
      </c>
      <c r="D245" s="21">
        <v>-165.12</v>
      </c>
      <c r="E245" s="17">
        <v>1303.02</v>
      </c>
      <c r="F245" s="13">
        <v>7.0000000000000007E-2</v>
      </c>
      <c r="G245" s="14">
        <v>4.6399999999999997</v>
      </c>
      <c r="H245" s="18">
        <v>2399.6999999999998</v>
      </c>
    </row>
    <row r="246" spans="1:10" ht="15" customHeight="1" x14ac:dyDescent="0.3">
      <c r="A246" s="11">
        <v>2024</v>
      </c>
      <c r="B246" s="17">
        <v>14012.08</v>
      </c>
      <c r="C246" s="12">
        <v>0</v>
      </c>
      <c r="D246" s="20">
        <v>-1017.02</v>
      </c>
      <c r="E246" s="17">
        <v>8494.33</v>
      </c>
      <c r="F246" s="21">
        <v>-6.46</v>
      </c>
      <c r="G246" s="14">
        <v>6.08</v>
      </c>
      <c r="H246" s="18">
        <v>4501.1099999999997</v>
      </c>
    </row>
    <row r="247" spans="1:10" ht="14.15" customHeight="1" x14ac:dyDescent="0.3">
      <c r="A247" s="22">
        <v>2025</v>
      </c>
      <c r="B247" s="23">
        <v>1498787.01</v>
      </c>
      <c r="C247" s="36">
        <v>489.12</v>
      </c>
      <c r="D247" s="24">
        <v>-1613.41</v>
      </c>
      <c r="E247" s="23">
        <v>1443179.98</v>
      </c>
      <c r="F247" s="25">
        <v>38296.949999999997</v>
      </c>
      <c r="G247" s="37">
        <v>7.28</v>
      </c>
      <c r="H247" s="27">
        <v>16178.51</v>
      </c>
    </row>
    <row r="248" spans="1:10" ht="13.5" customHeight="1" x14ac:dyDescent="0.3">
      <c r="A248" s="28"/>
      <c r="B248" s="29">
        <v>1519895.15</v>
      </c>
      <c r="C248" s="7">
        <v>493.85</v>
      </c>
      <c r="D248" s="30">
        <v>-3090.56</v>
      </c>
      <c r="E248" s="29">
        <v>1454120.29</v>
      </c>
      <c r="F248" s="31">
        <v>38289.31</v>
      </c>
      <c r="G248" s="9">
        <v>67.66</v>
      </c>
      <c r="H248" s="33">
        <v>24821.18</v>
      </c>
      <c r="J248" s="58">
        <f>H248</f>
        <v>24821.18</v>
      </c>
    </row>
    <row r="249" spans="1:10" ht="49" customHeight="1" x14ac:dyDescent="0.3">
      <c r="A249" s="91" t="s">
        <v>15</v>
      </c>
      <c r="B249" s="91"/>
      <c r="C249" s="91"/>
      <c r="D249" s="91"/>
      <c r="E249" s="91"/>
      <c r="F249" s="91"/>
      <c r="G249" s="91"/>
      <c r="H249" s="91"/>
    </row>
    <row r="250" spans="1:10" ht="14.15" customHeight="1" x14ac:dyDescent="0.3">
      <c r="A250" s="1" t="s">
        <v>1</v>
      </c>
      <c r="B250" s="2" t="s">
        <v>2</v>
      </c>
      <c r="C250" s="2" t="s">
        <v>3</v>
      </c>
      <c r="D250" s="3" t="s">
        <v>4</v>
      </c>
      <c r="E250" s="2" t="s">
        <v>5</v>
      </c>
      <c r="F250" s="3" t="s">
        <v>6</v>
      </c>
      <c r="G250" s="4" t="s">
        <v>7</v>
      </c>
      <c r="H250" s="5" t="s">
        <v>8</v>
      </c>
    </row>
    <row r="251" spans="1:10" ht="15" customHeight="1" x14ac:dyDescent="0.3">
      <c r="A251" s="6">
        <v>2001</v>
      </c>
      <c r="B251" s="7">
        <v>101.52</v>
      </c>
      <c r="C251" s="7">
        <v>0</v>
      </c>
      <c r="D251" s="8">
        <v>0</v>
      </c>
      <c r="E251" s="7">
        <v>0</v>
      </c>
      <c r="F251" s="8">
        <v>0</v>
      </c>
      <c r="G251" s="9">
        <v>0</v>
      </c>
      <c r="H251" s="35">
        <v>101.52</v>
      </c>
    </row>
    <row r="252" spans="1:10" ht="15" customHeight="1" x14ac:dyDescent="0.3">
      <c r="A252" s="11">
        <v>2002</v>
      </c>
      <c r="B252" s="12">
        <v>59.43</v>
      </c>
      <c r="C252" s="12">
        <v>0</v>
      </c>
      <c r="D252" s="13">
        <v>0</v>
      </c>
      <c r="E252" s="12">
        <v>0</v>
      </c>
      <c r="F252" s="13">
        <v>0</v>
      </c>
      <c r="G252" s="14">
        <v>0</v>
      </c>
      <c r="H252" s="16">
        <v>59.43</v>
      </c>
    </row>
    <row r="253" spans="1:10" ht="15" customHeight="1" x14ac:dyDescent="0.3">
      <c r="A253" s="11">
        <v>2003</v>
      </c>
      <c r="B253" s="12">
        <v>46.9</v>
      </c>
      <c r="C253" s="12">
        <v>0</v>
      </c>
      <c r="D253" s="13">
        <v>0</v>
      </c>
      <c r="E253" s="12">
        <v>0</v>
      </c>
      <c r="F253" s="13">
        <v>0</v>
      </c>
      <c r="G253" s="14">
        <v>6.72</v>
      </c>
      <c r="H253" s="16">
        <v>40.18</v>
      </c>
    </row>
    <row r="254" spans="1:10" ht="14.15" customHeight="1" x14ac:dyDescent="0.3">
      <c r="A254" s="11">
        <v>2004</v>
      </c>
      <c r="B254" s="12">
        <v>90.78</v>
      </c>
      <c r="C254" s="12">
        <v>0</v>
      </c>
      <c r="D254" s="13">
        <v>0</v>
      </c>
      <c r="E254" s="12">
        <v>1.58</v>
      </c>
      <c r="F254" s="13">
        <v>0</v>
      </c>
      <c r="G254" s="14">
        <v>13.65</v>
      </c>
      <c r="H254" s="16">
        <v>75.55</v>
      </c>
    </row>
    <row r="255" spans="1:10" ht="15" customHeight="1" x14ac:dyDescent="0.3">
      <c r="A255" s="11">
        <v>2005</v>
      </c>
      <c r="B255" s="12">
        <v>117.88</v>
      </c>
      <c r="C255" s="12">
        <v>0</v>
      </c>
      <c r="D255" s="13">
        <v>0</v>
      </c>
      <c r="E255" s="12">
        <v>2.74</v>
      </c>
      <c r="F255" s="13">
        <v>0</v>
      </c>
      <c r="G255" s="14">
        <v>13.31</v>
      </c>
      <c r="H255" s="16">
        <v>101.83</v>
      </c>
    </row>
    <row r="256" spans="1:10" ht="14.15" customHeight="1" x14ac:dyDescent="0.3">
      <c r="A256" s="11">
        <v>2007</v>
      </c>
      <c r="B256" s="12">
        <v>247.09</v>
      </c>
      <c r="C256" s="12">
        <v>0</v>
      </c>
      <c r="D256" s="13">
        <v>0</v>
      </c>
      <c r="E256" s="12">
        <v>8.4600000000000009</v>
      </c>
      <c r="F256" s="13">
        <v>0</v>
      </c>
      <c r="G256" s="14">
        <v>24.04</v>
      </c>
      <c r="H256" s="16">
        <v>214.59</v>
      </c>
    </row>
    <row r="257" spans="1:8" ht="15" customHeight="1" x14ac:dyDescent="0.3">
      <c r="A257" s="11">
        <v>2008</v>
      </c>
      <c r="B257" s="12">
        <v>477.67</v>
      </c>
      <c r="C257" s="12">
        <v>0</v>
      </c>
      <c r="D257" s="13">
        <v>0</v>
      </c>
      <c r="E257" s="12">
        <v>62.99</v>
      </c>
      <c r="F257" s="13">
        <v>0</v>
      </c>
      <c r="G257" s="14">
        <v>96.18</v>
      </c>
      <c r="H257" s="16">
        <v>318.5</v>
      </c>
    </row>
    <row r="258" spans="1:8" ht="14.15" customHeight="1" x14ac:dyDescent="0.3">
      <c r="A258" s="11">
        <v>2009</v>
      </c>
      <c r="B258" s="12">
        <v>929.84</v>
      </c>
      <c r="C258" s="12">
        <v>0</v>
      </c>
      <c r="D258" s="13">
        <v>0</v>
      </c>
      <c r="E258" s="12">
        <v>63.61</v>
      </c>
      <c r="F258" s="13">
        <v>0</v>
      </c>
      <c r="G258" s="14">
        <v>153.08000000000001</v>
      </c>
      <c r="H258" s="16">
        <v>713.15</v>
      </c>
    </row>
    <row r="259" spans="1:8" ht="15" customHeight="1" x14ac:dyDescent="0.3">
      <c r="A259" s="11">
        <v>2010</v>
      </c>
      <c r="B259" s="12">
        <v>631.63</v>
      </c>
      <c r="C259" s="12">
        <v>0</v>
      </c>
      <c r="D259" s="13">
        <v>0</v>
      </c>
      <c r="E259" s="12">
        <v>56.57</v>
      </c>
      <c r="F259" s="13">
        <v>0</v>
      </c>
      <c r="G259" s="14">
        <v>14.72</v>
      </c>
      <c r="H259" s="16">
        <v>560.34</v>
      </c>
    </row>
    <row r="260" spans="1:8" ht="14.15" customHeight="1" x14ac:dyDescent="0.3">
      <c r="A260" s="11">
        <v>2011</v>
      </c>
      <c r="B260" s="17">
        <v>1262.49</v>
      </c>
      <c r="C260" s="12">
        <v>0</v>
      </c>
      <c r="D260" s="13">
        <v>0</v>
      </c>
      <c r="E260" s="12">
        <v>57.83</v>
      </c>
      <c r="F260" s="13">
        <v>0</v>
      </c>
      <c r="G260" s="14">
        <v>11.51</v>
      </c>
      <c r="H260" s="18">
        <v>1193.1500000000001</v>
      </c>
    </row>
    <row r="261" spans="1:8" ht="15" customHeight="1" x14ac:dyDescent="0.3">
      <c r="A261" s="11">
        <v>2012</v>
      </c>
      <c r="B261" s="12">
        <v>681.17</v>
      </c>
      <c r="C261" s="12">
        <v>0</v>
      </c>
      <c r="D261" s="13">
        <v>0</v>
      </c>
      <c r="E261" s="12">
        <v>0.15</v>
      </c>
      <c r="F261" s="13">
        <v>0</v>
      </c>
      <c r="G261" s="14">
        <v>11.54</v>
      </c>
      <c r="H261" s="16">
        <v>669.48</v>
      </c>
    </row>
    <row r="262" spans="1:8" ht="15" customHeight="1" x14ac:dyDescent="0.3">
      <c r="A262" s="11">
        <v>2013</v>
      </c>
      <c r="B262" s="12">
        <v>762.87</v>
      </c>
      <c r="C262" s="12">
        <v>0</v>
      </c>
      <c r="D262" s="13">
        <v>0</v>
      </c>
      <c r="E262" s="12">
        <v>0.3</v>
      </c>
      <c r="F262" s="13">
        <v>0</v>
      </c>
      <c r="G262" s="14">
        <v>11.58</v>
      </c>
      <c r="H262" s="16">
        <v>750.99</v>
      </c>
    </row>
    <row r="263" spans="1:8" ht="14.15" customHeight="1" x14ac:dyDescent="0.3">
      <c r="A263" s="11">
        <v>2014</v>
      </c>
      <c r="B263" s="17">
        <v>1035.71</v>
      </c>
      <c r="C263" s="12">
        <v>0</v>
      </c>
      <c r="D263" s="13">
        <v>0</v>
      </c>
      <c r="E263" s="12">
        <v>95.26</v>
      </c>
      <c r="F263" s="13">
        <v>0</v>
      </c>
      <c r="G263" s="14">
        <v>10.95</v>
      </c>
      <c r="H263" s="16">
        <v>929.5</v>
      </c>
    </row>
    <row r="264" spans="1:8" ht="15" customHeight="1" x14ac:dyDescent="0.3">
      <c r="A264" s="11">
        <v>2015</v>
      </c>
      <c r="B264" s="12">
        <v>833.56</v>
      </c>
      <c r="C264" s="12">
        <v>0</v>
      </c>
      <c r="D264" s="13">
        <v>0</v>
      </c>
      <c r="E264" s="12">
        <v>117.35</v>
      </c>
      <c r="F264" s="13">
        <v>0</v>
      </c>
      <c r="G264" s="14">
        <v>19.97</v>
      </c>
      <c r="H264" s="16">
        <v>696.24</v>
      </c>
    </row>
    <row r="265" spans="1:8" ht="14.15" customHeight="1" x14ac:dyDescent="0.3">
      <c r="A265" s="11">
        <v>2016</v>
      </c>
      <c r="B265" s="17">
        <v>1505.26</v>
      </c>
      <c r="C265" s="12">
        <v>0</v>
      </c>
      <c r="D265" s="13">
        <v>0</v>
      </c>
      <c r="E265" s="12">
        <v>129.57</v>
      </c>
      <c r="F265" s="13">
        <v>0</v>
      </c>
      <c r="G265" s="14">
        <v>384.86</v>
      </c>
      <c r="H265" s="16">
        <v>990.83</v>
      </c>
    </row>
    <row r="266" spans="1:8" ht="15" customHeight="1" x14ac:dyDescent="0.3">
      <c r="A266" s="11">
        <v>2017</v>
      </c>
      <c r="B266" s="17">
        <v>1559.45</v>
      </c>
      <c r="C266" s="12">
        <v>0</v>
      </c>
      <c r="D266" s="13">
        <v>0</v>
      </c>
      <c r="E266" s="12">
        <v>122.13</v>
      </c>
      <c r="F266" s="13">
        <v>0</v>
      </c>
      <c r="G266" s="14">
        <v>27.14</v>
      </c>
      <c r="H266" s="18">
        <v>1410.18</v>
      </c>
    </row>
    <row r="267" spans="1:8" ht="14.15" customHeight="1" x14ac:dyDescent="0.3">
      <c r="A267" s="11">
        <v>2018</v>
      </c>
      <c r="B267" s="17">
        <v>3624.72</v>
      </c>
      <c r="C267" s="12">
        <v>0</v>
      </c>
      <c r="D267" s="13">
        <v>0</v>
      </c>
      <c r="E267" s="12">
        <v>242.68</v>
      </c>
      <c r="F267" s="13">
        <v>0</v>
      </c>
      <c r="G267" s="14">
        <v>984.74</v>
      </c>
      <c r="H267" s="18">
        <v>2397.3000000000002</v>
      </c>
    </row>
    <row r="268" spans="1:8" ht="15" customHeight="1" x14ac:dyDescent="0.3">
      <c r="A268" s="11">
        <v>2019</v>
      </c>
      <c r="B268" s="17">
        <v>6916.04</v>
      </c>
      <c r="C268" s="12">
        <v>0</v>
      </c>
      <c r="D268" s="21">
        <v>-645.4</v>
      </c>
      <c r="E268" s="12">
        <v>896.81</v>
      </c>
      <c r="F268" s="21">
        <v>-2.36</v>
      </c>
      <c r="G268" s="14">
        <v>315.29000000000002</v>
      </c>
      <c r="H268" s="18">
        <v>5060.8999999999996</v>
      </c>
    </row>
    <row r="269" spans="1:8" ht="15" customHeight="1" x14ac:dyDescent="0.3">
      <c r="A269" s="11">
        <v>2020</v>
      </c>
      <c r="B269" s="17">
        <v>8282.7800000000007</v>
      </c>
      <c r="C269" s="12">
        <v>0</v>
      </c>
      <c r="D269" s="20">
        <v>-1905.34</v>
      </c>
      <c r="E269" s="12">
        <v>543</v>
      </c>
      <c r="F269" s="13">
        <v>4.3499999999999996</v>
      </c>
      <c r="G269" s="14">
        <v>138.46</v>
      </c>
      <c r="H269" s="18">
        <v>5691.63</v>
      </c>
    </row>
    <row r="270" spans="1:8" ht="14.15" customHeight="1" x14ac:dyDescent="0.3">
      <c r="A270" s="11">
        <v>2021</v>
      </c>
      <c r="B270" s="17">
        <v>26055.15</v>
      </c>
      <c r="C270" s="12">
        <v>0</v>
      </c>
      <c r="D270" s="20">
        <v>-4370</v>
      </c>
      <c r="E270" s="17">
        <v>10215.59</v>
      </c>
      <c r="F270" s="21">
        <v>-46.97</v>
      </c>
      <c r="G270" s="14">
        <v>191.85</v>
      </c>
      <c r="H270" s="18">
        <v>11324.68</v>
      </c>
    </row>
    <row r="271" spans="1:8" ht="15" customHeight="1" x14ac:dyDescent="0.3">
      <c r="A271" s="11">
        <v>2022</v>
      </c>
      <c r="B271" s="17">
        <v>63756.52</v>
      </c>
      <c r="C271" s="12">
        <v>0</v>
      </c>
      <c r="D271" s="20">
        <v>-3206.13</v>
      </c>
      <c r="E271" s="17">
        <v>26662.21</v>
      </c>
      <c r="F271" s="13">
        <v>1.35</v>
      </c>
      <c r="G271" s="14">
        <v>134.22</v>
      </c>
      <c r="H271" s="18">
        <v>33752.61</v>
      </c>
    </row>
    <row r="272" spans="1:8" ht="14.15" customHeight="1" x14ac:dyDescent="0.3">
      <c r="A272" s="11">
        <v>2023</v>
      </c>
      <c r="B272" s="17">
        <v>119448.24</v>
      </c>
      <c r="C272" s="12">
        <v>146.06</v>
      </c>
      <c r="D272" s="20">
        <v>-5100.0200000000004</v>
      </c>
      <c r="E272" s="17">
        <v>40241.129999999997</v>
      </c>
      <c r="F272" s="13">
        <v>1.77</v>
      </c>
      <c r="G272" s="14">
        <v>143.26</v>
      </c>
      <c r="H272" s="18">
        <v>74108.12</v>
      </c>
    </row>
    <row r="273" spans="1:10" ht="15" customHeight="1" x14ac:dyDescent="0.3">
      <c r="A273" s="11">
        <v>2024</v>
      </c>
      <c r="B273" s="17">
        <v>405075.52</v>
      </c>
      <c r="C273" s="12">
        <v>0</v>
      </c>
      <c r="D273" s="20">
        <v>-29401.13</v>
      </c>
      <c r="E273" s="17">
        <v>245561.88</v>
      </c>
      <c r="F273" s="21">
        <v>-186.5</v>
      </c>
      <c r="G273" s="14">
        <v>175.77</v>
      </c>
      <c r="H273" s="18">
        <v>130123.24</v>
      </c>
    </row>
    <row r="274" spans="1:10" ht="14.15" customHeight="1" x14ac:dyDescent="0.3">
      <c r="A274" s="22">
        <v>2025</v>
      </c>
      <c r="B274" s="23">
        <v>44409877.079999998</v>
      </c>
      <c r="C274" s="23">
        <v>14492.72</v>
      </c>
      <c r="D274" s="24">
        <v>-47806.22</v>
      </c>
      <c r="E274" s="23">
        <v>42762211.390000001</v>
      </c>
      <c r="F274" s="25">
        <v>1134759.03</v>
      </c>
      <c r="G274" s="37">
        <v>215.61</v>
      </c>
      <c r="H274" s="27">
        <v>479377.55</v>
      </c>
    </row>
    <row r="275" spans="1:10" ht="13.5" customHeight="1" x14ac:dyDescent="0.3">
      <c r="A275" s="28"/>
      <c r="B275" s="29">
        <v>45053379.299999997</v>
      </c>
      <c r="C275" s="29">
        <v>14638.78</v>
      </c>
      <c r="D275" s="30">
        <v>-92434.240000000005</v>
      </c>
      <c r="E275" s="29">
        <v>43087293.229999997</v>
      </c>
      <c r="F275" s="31">
        <v>1134530.67</v>
      </c>
      <c r="G275" s="32">
        <v>3098.45</v>
      </c>
      <c r="H275" s="33">
        <v>750661.49</v>
      </c>
      <c r="J275" s="58">
        <f>H275</f>
        <v>750661.49</v>
      </c>
    </row>
    <row r="276" spans="1:10" ht="49" customHeight="1" x14ac:dyDescent="0.3">
      <c r="A276" s="91" t="s">
        <v>16</v>
      </c>
      <c r="B276" s="91"/>
      <c r="C276" s="91"/>
      <c r="D276" s="91"/>
      <c r="E276" s="91"/>
      <c r="F276" s="91"/>
      <c r="G276" s="91"/>
      <c r="H276" s="91"/>
    </row>
    <row r="277" spans="1:10" ht="14.15" customHeight="1" x14ac:dyDescent="0.3">
      <c r="A277" s="1" t="s">
        <v>1</v>
      </c>
      <c r="B277" s="2" t="s">
        <v>2</v>
      </c>
      <c r="C277" s="2" t="s">
        <v>3</v>
      </c>
      <c r="D277" s="3" t="s">
        <v>4</v>
      </c>
      <c r="E277" s="2" t="s">
        <v>5</v>
      </c>
      <c r="F277" s="3" t="s">
        <v>6</v>
      </c>
      <c r="G277" s="4" t="s">
        <v>7</v>
      </c>
      <c r="H277" s="5" t="s">
        <v>8</v>
      </c>
    </row>
    <row r="278" spans="1:10" ht="15" customHeight="1" x14ac:dyDescent="0.3">
      <c r="A278" s="6">
        <v>2016</v>
      </c>
      <c r="B278" s="7">
        <v>255.56</v>
      </c>
      <c r="C278" s="7">
        <v>0</v>
      </c>
      <c r="D278" s="8">
        <v>0</v>
      </c>
      <c r="E278" s="7">
        <v>22</v>
      </c>
      <c r="F278" s="8">
        <v>0</v>
      </c>
      <c r="G278" s="9">
        <v>65.34</v>
      </c>
      <c r="H278" s="35">
        <v>168.22</v>
      </c>
    </row>
    <row r="279" spans="1:10" ht="15" customHeight="1" x14ac:dyDescent="0.3">
      <c r="A279" s="11">
        <v>2017</v>
      </c>
      <c r="B279" s="12">
        <v>261.51</v>
      </c>
      <c r="C279" s="12">
        <v>0</v>
      </c>
      <c r="D279" s="13">
        <v>0</v>
      </c>
      <c r="E279" s="12">
        <v>20.49</v>
      </c>
      <c r="F279" s="13">
        <v>0</v>
      </c>
      <c r="G279" s="14">
        <v>4.55</v>
      </c>
      <c r="H279" s="16">
        <v>236.47</v>
      </c>
    </row>
    <row r="280" spans="1:10" ht="15" customHeight="1" x14ac:dyDescent="0.3">
      <c r="A280" s="11">
        <v>2018</v>
      </c>
      <c r="B280" s="12">
        <v>608.16</v>
      </c>
      <c r="C280" s="12">
        <v>0</v>
      </c>
      <c r="D280" s="13">
        <v>0</v>
      </c>
      <c r="E280" s="12">
        <v>40.71</v>
      </c>
      <c r="F280" s="13">
        <v>0</v>
      </c>
      <c r="G280" s="14">
        <v>165.23</v>
      </c>
      <c r="H280" s="16">
        <v>402.22</v>
      </c>
    </row>
    <row r="281" spans="1:10" ht="14.15" customHeight="1" x14ac:dyDescent="0.3">
      <c r="A281" s="11">
        <v>2019</v>
      </c>
      <c r="B281" s="17">
        <v>1147.6099999999999</v>
      </c>
      <c r="C281" s="12">
        <v>0</v>
      </c>
      <c r="D281" s="21">
        <v>-107.09</v>
      </c>
      <c r="E281" s="12">
        <v>148.82</v>
      </c>
      <c r="F281" s="21">
        <v>-0.39</v>
      </c>
      <c r="G281" s="14">
        <v>52.32</v>
      </c>
      <c r="H281" s="16">
        <v>839.77</v>
      </c>
    </row>
    <row r="282" spans="1:10" ht="15" customHeight="1" x14ac:dyDescent="0.3">
      <c r="A282" s="11">
        <v>2020</v>
      </c>
      <c r="B282" s="17">
        <v>1341.87</v>
      </c>
      <c r="C282" s="12">
        <v>0</v>
      </c>
      <c r="D282" s="21">
        <v>-308.67</v>
      </c>
      <c r="E282" s="12">
        <v>87.97</v>
      </c>
      <c r="F282" s="13">
        <v>0.7</v>
      </c>
      <c r="G282" s="14">
        <v>22.43</v>
      </c>
      <c r="H282" s="16">
        <v>922.1</v>
      </c>
    </row>
    <row r="283" spans="1:10" ht="14.15" customHeight="1" x14ac:dyDescent="0.3">
      <c r="A283" s="11">
        <v>2021</v>
      </c>
      <c r="B283" s="17">
        <v>3777.9</v>
      </c>
      <c r="C283" s="12">
        <v>0</v>
      </c>
      <c r="D283" s="21">
        <v>-633.64</v>
      </c>
      <c r="E283" s="17">
        <v>1481.25</v>
      </c>
      <c r="F283" s="21">
        <v>-6.8</v>
      </c>
      <c r="G283" s="14">
        <v>27.82</v>
      </c>
      <c r="H283" s="18">
        <v>1641.99</v>
      </c>
    </row>
    <row r="284" spans="1:10" ht="15" customHeight="1" x14ac:dyDescent="0.3">
      <c r="A284" s="11">
        <v>2022</v>
      </c>
      <c r="B284" s="17">
        <v>9108.56</v>
      </c>
      <c r="C284" s="12">
        <v>0</v>
      </c>
      <c r="D284" s="21">
        <v>-458.04</v>
      </c>
      <c r="E284" s="17">
        <v>3809.06</v>
      </c>
      <c r="F284" s="13">
        <v>0.21</v>
      </c>
      <c r="G284" s="14">
        <v>19.170000000000002</v>
      </c>
      <c r="H284" s="18">
        <v>4822.08</v>
      </c>
    </row>
    <row r="285" spans="1:10" ht="14.15" customHeight="1" x14ac:dyDescent="0.3">
      <c r="A285" s="11">
        <v>2023</v>
      </c>
      <c r="B285" s="17">
        <v>17073.87</v>
      </c>
      <c r="C285" s="12">
        <v>20.88</v>
      </c>
      <c r="D285" s="21">
        <v>-728.99</v>
      </c>
      <c r="E285" s="17">
        <v>5752.06</v>
      </c>
      <c r="F285" s="13">
        <v>0.23</v>
      </c>
      <c r="G285" s="14">
        <v>20.47</v>
      </c>
      <c r="H285" s="18">
        <v>10593</v>
      </c>
    </row>
    <row r="286" spans="1:10" ht="15" customHeight="1" x14ac:dyDescent="0.3">
      <c r="A286" s="11">
        <v>2024</v>
      </c>
      <c r="B286" s="17">
        <v>56349.77</v>
      </c>
      <c r="C286" s="12">
        <v>0</v>
      </c>
      <c r="D286" s="20">
        <v>-4089.95</v>
      </c>
      <c r="E286" s="17">
        <v>34159.94</v>
      </c>
      <c r="F286" s="21">
        <v>-25.94</v>
      </c>
      <c r="G286" s="14">
        <v>24.46</v>
      </c>
      <c r="H286" s="18">
        <v>18101.36</v>
      </c>
    </row>
    <row r="287" spans="1:10" ht="14.15" customHeight="1" x14ac:dyDescent="0.3">
      <c r="A287" s="22">
        <v>2025</v>
      </c>
      <c r="B287" s="23">
        <v>5783393.9000000004</v>
      </c>
      <c r="C287" s="23">
        <v>1887.35</v>
      </c>
      <c r="D287" s="24">
        <v>-6225.68</v>
      </c>
      <c r="E287" s="23">
        <v>5568822.2599999998</v>
      </c>
      <c r="F287" s="25">
        <v>147776.98000000001</v>
      </c>
      <c r="G287" s="37">
        <v>28.08</v>
      </c>
      <c r="H287" s="27">
        <v>62428.25</v>
      </c>
    </row>
    <row r="288" spans="1:10" ht="13.5" customHeight="1" x14ac:dyDescent="0.3">
      <c r="A288" s="28"/>
      <c r="B288" s="29">
        <v>5873318.71</v>
      </c>
      <c r="C288" s="29">
        <v>1908.23</v>
      </c>
      <c r="D288" s="30">
        <v>-12552.06</v>
      </c>
      <c r="E288" s="29">
        <v>5614344.5599999996</v>
      </c>
      <c r="F288" s="31">
        <v>147744.99</v>
      </c>
      <c r="G288" s="9">
        <v>429.87</v>
      </c>
      <c r="H288" s="33">
        <v>100155.46</v>
      </c>
      <c r="J288" s="58">
        <f>H288</f>
        <v>100155.46</v>
      </c>
    </row>
    <row r="289" spans="1:8" ht="49" customHeight="1" x14ac:dyDescent="0.3">
      <c r="A289" s="93" t="s">
        <v>17</v>
      </c>
      <c r="B289" s="93"/>
      <c r="C289" s="93"/>
      <c r="D289" s="93"/>
      <c r="E289" s="93"/>
      <c r="F289" s="93"/>
      <c r="G289" s="93"/>
      <c r="H289" s="93"/>
    </row>
    <row r="290" spans="1:8" ht="14.15" customHeight="1" x14ac:dyDescent="0.3">
      <c r="A290" s="1" t="s">
        <v>1</v>
      </c>
      <c r="B290" s="2" t="s">
        <v>2</v>
      </c>
      <c r="C290" s="2" t="s">
        <v>3</v>
      </c>
      <c r="D290" s="3" t="s">
        <v>4</v>
      </c>
      <c r="E290" s="2" t="s">
        <v>5</v>
      </c>
      <c r="F290" s="3" t="s">
        <v>6</v>
      </c>
      <c r="G290" s="4" t="s">
        <v>7</v>
      </c>
      <c r="H290" s="5" t="s">
        <v>8</v>
      </c>
    </row>
    <row r="291" spans="1:8" ht="15" customHeight="1" x14ac:dyDescent="0.3">
      <c r="A291" s="6">
        <v>1999</v>
      </c>
      <c r="B291" s="7">
        <v>9.7899999999999991</v>
      </c>
      <c r="C291" s="7">
        <v>0</v>
      </c>
      <c r="D291" s="8">
        <v>0</v>
      </c>
      <c r="E291" s="7">
        <v>0</v>
      </c>
      <c r="F291" s="8">
        <v>0</v>
      </c>
      <c r="G291" s="9">
        <v>0</v>
      </c>
      <c r="H291" s="35">
        <v>9.7899999999999991</v>
      </c>
    </row>
    <row r="292" spans="1:8" ht="15" customHeight="1" x14ac:dyDescent="0.3">
      <c r="A292" s="11">
        <v>2000</v>
      </c>
      <c r="B292" s="12">
        <v>13.28</v>
      </c>
      <c r="C292" s="12">
        <v>0</v>
      </c>
      <c r="D292" s="13">
        <v>0</v>
      </c>
      <c r="E292" s="12">
        <v>0</v>
      </c>
      <c r="F292" s="13">
        <v>0</v>
      </c>
      <c r="G292" s="14">
        <v>0</v>
      </c>
      <c r="H292" s="16">
        <v>13.28</v>
      </c>
    </row>
    <row r="293" spans="1:8" ht="15" customHeight="1" x14ac:dyDescent="0.3">
      <c r="A293" s="11">
        <v>2001</v>
      </c>
      <c r="B293" s="12">
        <v>9.93</v>
      </c>
      <c r="C293" s="12">
        <v>0</v>
      </c>
      <c r="D293" s="13">
        <v>0</v>
      </c>
      <c r="E293" s="12">
        <v>0</v>
      </c>
      <c r="F293" s="13">
        <v>0</v>
      </c>
      <c r="G293" s="14">
        <v>0</v>
      </c>
      <c r="H293" s="16">
        <v>9.93</v>
      </c>
    </row>
    <row r="294" spans="1:8" ht="14.15" customHeight="1" x14ac:dyDescent="0.3">
      <c r="A294" s="11">
        <v>2002</v>
      </c>
      <c r="B294" s="12">
        <v>7.15</v>
      </c>
      <c r="C294" s="12">
        <v>0</v>
      </c>
      <c r="D294" s="13">
        <v>0</v>
      </c>
      <c r="E294" s="12">
        <v>0</v>
      </c>
      <c r="F294" s="13">
        <v>0</v>
      </c>
      <c r="G294" s="14">
        <v>0</v>
      </c>
      <c r="H294" s="16">
        <v>7.15</v>
      </c>
    </row>
    <row r="295" spans="1:8" ht="15" customHeight="1" x14ac:dyDescent="0.3">
      <c r="A295" s="11">
        <v>2003</v>
      </c>
      <c r="B295" s="12">
        <v>5.71</v>
      </c>
      <c r="C295" s="12">
        <v>0</v>
      </c>
      <c r="D295" s="13">
        <v>0</v>
      </c>
      <c r="E295" s="12">
        <v>0</v>
      </c>
      <c r="F295" s="13">
        <v>0</v>
      </c>
      <c r="G295" s="14">
        <v>0.82</v>
      </c>
      <c r="H295" s="16">
        <v>4.8899999999999997</v>
      </c>
    </row>
    <row r="296" spans="1:8" ht="14.15" customHeight="1" x14ac:dyDescent="0.3">
      <c r="A296" s="11">
        <v>2004</v>
      </c>
      <c r="B296" s="12">
        <v>11.57</v>
      </c>
      <c r="C296" s="12">
        <v>0</v>
      </c>
      <c r="D296" s="13">
        <v>0</v>
      </c>
      <c r="E296" s="12">
        <v>0.2</v>
      </c>
      <c r="F296" s="13">
        <v>0</v>
      </c>
      <c r="G296" s="14">
        <v>1.74</v>
      </c>
      <c r="H296" s="16">
        <v>9.6300000000000008</v>
      </c>
    </row>
    <row r="297" spans="1:8" ht="15" customHeight="1" x14ac:dyDescent="0.3">
      <c r="A297" s="11">
        <v>2005</v>
      </c>
      <c r="B297" s="12">
        <v>14.92</v>
      </c>
      <c r="C297" s="12">
        <v>0</v>
      </c>
      <c r="D297" s="13">
        <v>0</v>
      </c>
      <c r="E297" s="12">
        <v>0.35</v>
      </c>
      <c r="F297" s="13">
        <v>0</v>
      </c>
      <c r="G297" s="14">
        <v>1.69</v>
      </c>
      <c r="H297" s="16">
        <v>12.88</v>
      </c>
    </row>
    <row r="298" spans="1:8" ht="14.15" customHeight="1" x14ac:dyDescent="0.3">
      <c r="A298" s="11">
        <v>2006</v>
      </c>
      <c r="B298" s="12">
        <v>19.48</v>
      </c>
      <c r="C298" s="12">
        <v>0</v>
      </c>
      <c r="D298" s="13">
        <v>0</v>
      </c>
      <c r="E298" s="12">
        <v>1.53</v>
      </c>
      <c r="F298" s="13">
        <v>0</v>
      </c>
      <c r="G298" s="14">
        <v>2.21</v>
      </c>
      <c r="H298" s="16">
        <v>15.74</v>
      </c>
    </row>
    <row r="299" spans="1:8" ht="15" customHeight="1" x14ac:dyDescent="0.3">
      <c r="A299" s="11">
        <v>2007</v>
      </c>
      <c r="B299" s="12">
        <v>18.96</v>
      </c>
      <c r="C299" s="12">
        <v>0</v>
      </c>
      <c r="D299" s="13">
        <v>0</v>
      </c>
      <c r="E299" s="12">
        <v>0.68</v>
      </c>
      <c r="F299" s="13">
        <v>0</v>
      </c>
      <c r="G299" s="14">
        <v>1.85</v>
      </c>
      <c r="H299" s="16">
        <v>16.43</v>
      </c>
    </row>
    <row r="300" spans="1:8" ht="14.15" customHeight="1" x14ac:dyDescent="0.3">
      <c r="A300" s="11">
        <v>2008</v>
      </c>
      <c r="B300" s="12">
        <v>48.79</v>
      </c>
      <c r="C300" s="12">
        <v>0</v>
      </c>
      <c r="D300" s="13">
        <v>0</v>
      </c>
      <c r="E300" s="12">
        <v>6.44</v>
      </c>
      <c r="F300" s="13">
        <v>0</v>
      </c>
      <c r="G300" s="14">
        <v>9.82</v>
      </c>
      <c r="H300" s="16">
        <v>32.53</v>
      </c>
    </row>
    <row r="301" spans="1:8" ht="15" customHeight="1" x14ac:dyDescent="0.3">
      <c r="A301" s="11">
        <v>2009</v>
      </c>
      <c r="B301" s="12">
        <v>85.93</v>
      </c>
      <c r="C301" s="12">
        <v>0</v>
      </c>
      <c r="D301" s="13">
        <v>0</v>
      </c>
      <c r="E301" s="12">
        <v>5.88</v>
      </c>
      <c r="F301" s="13">
        <v>0</v>
      </c>
      <c r="G301" s="14">
        <v>14.14</v>
      </c>
      <c r="H301" s="16">
        <v>65.91</v>
      </c>
    </row>
    <row r="302" spans="1:8" ht="15" customHeight="1" x14ac:dyDescent="0.3">
      <c r="A302" s="11">
        <v>2010</v>
      </c>
      <c r="B302" s="12">
        <v>58.01</v>
      </c>
      <c r="C302" s="12">
        <v>0</v>
      </c>
      <c r="D302" s="13">
        <v>0</v>
      </c>
      <c r="E302" s="12">
        <v>5.19</v>
      </c>
      <c r="F302" s="13">
        <v>0</v>
      </c>
      <c r="G302" s="14">
        <v>1.35</v>
      </c>
      <c r="H302" s="16">
        <v>51.47</v>
      </c>
    </row>
    <row r="303" spans="1:8" ht="14.15" customHeight="1" x14ac:dyDescent="0.3">
      <c r="A303" s="11">
        <v>2011</v>
      </c>
      <c r="B303" s="12">
        <v>123.57</v>
      </c>
      <c r="C303" s="12">
        <v>0</v>
      </c>
      <c r="D303" s="13">
        <v>0</v>
      </c>
      <c r="E303" s="12">
        <v>5.66</v>
      </c>
      <c r="F303" s="13">
        <v>0</v>
      </c>
      <c r="G303" s="14">
        <v>1.1299999999999999</v>
      </c>
      <c r="H303" s="16">
        <v>116.78</v>
      </c>
    </row>
    <row r="304" spans="1:8" ht="15" customHeight="1" x14ac:dyDescent="0.3">
      <c r="A304" s="11">
        <v>2012</v>
      </c>
      <c r="B304" s="12">
        <v>61.23</v>
      </c>
      <c r="C304" s="12">
        <v>0</v>
      </c>
      <c r="D304" s="13">
        <v>0</v>
      </c>
      <c r="E304" s="12">
        <v>0.01</v>
      </c>
      <c r="F304" s="13">
        <v>0</v>
      </c>
      <c r="G304" s="14">
        <v>1.04</v>
      </c>
      <c r="H304" s="16">
        <v>60.18</v>
      </c>
    </row>
    <row r="305" spans="1:10" ht="14.15" customHeight="1" x14ac:dyDescent="0.3">
      <c r="A305" s="11">
        <v>2013</v>
      </c>
      <c r="B305" s="12">
        <v>63.29</v>
      </c>
      <c r="C305" s="12">
        <v>0</v>
      </c>
      <c r="D305" s="13">
        <v>0</v>
      </c>
      <c r="E305" s="12">
        <v>0.02</v>
      </c>
      <c r="F305" s="13">
        <v>0</v>
      </c>
      <c r="G305" s="14">
        <v>0.96</v>
      </c>
      <c r="H305" s="16">
        <v>62.31</v>
      </c>
    </row>
    <row r="306" spans="1:10" ht="15" customHeight="1" x14ac:dyDescent="0.3">
      <c r="A306" s="11">
        <v>2014</v>
      </c>
      <c r="B306" s="12">
        <v>100.86</v>
      </c>
      <c r="C306" s="12">
        <v>0</v>
      </c>
      <c r="D306" s="13">
        <v>0</v>
      </c>
      <c r="E306" s="12">
        <v>9.27</v>
      </c>
      <c r="F306" s="13">
        <v>0</v>
      </c>
      <c r="G306" s="14">
        <v>1.07</v>
      </c>
      <c r="H306" s="16">
        <v>90.52</v>
      </c>
    </row>
    <row r="307" spans="1:10" ht="14.15" customHeight="1" x14ac:dyDescent="0.3">
      <c r="A307" s="11">
        <v>2015</v>
      </c>
      <c r="B307" s="12">
        <v>77.069999999999993</v>
      </c>
      <c r="C307" s="12">
        <v>0</v>
      </c>
      <c r="D307" s="13">
        <v>0</v>
      </c>
      <c r="E307" s="12">
        <v>10.84</v>
      </c>
      <c r="F307" s="13">
        <v>0</v>
      </c>
      <c r="G307" s="14">
        <v>1.85</v>
      </c>
      <c r="H307" s="16">
        <v>64.38</v>
      </c>
    </row>
    <row r="308" spans="1:10" ht="15" customHeight="1" x14ac:dyDescent="0.3">
      <c r="A308" s="11">
        <v>2016</v>
      </c>
      <c r="B308" s="12">
        <v>101.61</v>
      </c>
      <c r="C308" s="12">
        <v>0</v>
      </c>
      <c r="D308" s="13">
        <v>0</v>
      </c>
      <c r="E308" s="12">
        <v>8.75</v>
      </c>
      <c r="F308" s="13">
        <v>0</v>
      </c>
      <c r="G308" s="14">
        <v>25.98</v>
      </c>
      <c r="H308" s="16">
        <v>66.88</v>
      </c>
    </row>
    <row r="309" spans="1:10" ht="15" customHeight="1" x14ac:dyDescent="0.3">
      <c r="A309" s="11">
        <v>2017</v>
      </c>
      <c r="B309" s="12">
        <v>118.98</v>
      </c>
      <c r="C309" s="12">
        <v>0</v>
      </c>
      <c r="D309" s="13">
        <v>0</v>
      </c>
      <c r="E309" s="12">
        <v>9.32</v>
      </c>
      <c r="F309" s="13">
        <v>0</v>
      </c>
      <c r="G309" s="14">
        <v>2.0699999999999998</v>
      </c>
      <c r="H309" s="16">
        <v>107.59</v>
      </c>
    </row>
    <row r="310" spans="1:10" ht="14.15" customHeight="1" x14ac:dyDescent="0.3">
      <c r="A310" s="11">
        <v>2018</v>
      </c>
      <c r="B310" s="12">
        <v>289.45999999999998</v>
      </c>
      <c r="C310" s="12">
        <v>0</v>
      </c>
      <c r="D310" s="13">
        <v>0</v>
      </c>
      <c r="E310" s="12">
        <v>19.39</v>
      </c>
      <c r="F310" s="13">
        <v>0</v>
      </c>
      <c r="G310" s="14">
        <v>78.64</v>
      </c>
      <c r="H310" s="16">
        <v>191.43</v>
      </c>
    </row>
    <row r="311" spans="1:10" ht="15" customHeight="1" x14ac:dyDescent="0.3">
      <c r="A311" s="11">
        <v>2019</v>
      </c>
      <c r="B311" s="12">
        <v>555.91</v>
      </c>
      <c r="C311" s="12">
        <v>0</v>
      </c>
      <c r="D311" s="21">
        <v>-51.87</v>
      </c>
      <c r="E311" s="12">
        <v>72.099999999999994</v>
      </c>
      <c r="F311" s="21">
        <v>-0.19</v>
      </c>
      <c r="G311" s="14">
        <v>25.34</v>
      </c>
      <c r="H311" s="16">
        <v>406.79</v>
      </c>
    </row>
    <row r="312" spans="1:10" ht="14.15" customHeight="1" x14ac:dyDescent="0.3">
      <c r="A312" s="11">
        <v>2020</v>
      </c>
      <c r="B312" s="12">
        <v>568.14</v>
      </c>
      <c r="C312" s="12">
        <v>0</v>
      </c>
      <c r="D312" s="21">
        <v>-130.69999999999999</v>
      </c>
      <c r="E312" s="12">
        <v>37.24</v>
      </c>
      <c r="F312" s="13">
        <v>0.31</v>
      </c>
      <c r="G312" s="14">
        <v>9.5</v>
      </c>
      <c r="H312" s="16">
        <v>390.39</v>
      </c>
    </row>
    <row r="313" spans="1:10" ht="15" customHeight="1" x14ac:dyDescent="0.3">
      <c r="A313" s="11">
        <v>2021</v>
      </c>
      <c r="B313" s="17">
        <v>1648.96</v>
      </c>
      <c r="C313" s="12">
        <v>0</v>
      </c>
      <c r="D313" s="21">
        <v>-276.58</v>
      </c>
      <c r="E313" s="12">
        <v>646.51</v>
      </c>
      <c r="F313" s="21">
        <v>-2.98</v>
      </c>
      <c r="G313" s="14">
        <v>12.15</v>
      </c>
      <c r="H313" s="16">
        <v>716.7</v>
      </c>
    </row>
    <row r="314" spans="1:10" ht="14.15" customHeight="1" x14ac:dyDescent="0.3">
      <c r="A314" s="11">
        <v>2022</v>
      </c>
      <c r="B314" s="17">
        <v>3923.46</v>
      </c>
      <c r="C314" s="12">
        <v>0</v>
      </c>
      <c r="D314" s="21">
        <v>-197.28</v>
      </c>
      <c r="E314" s="17">
        <v>1640.73</v>
      </c>
      <c r="F314" s="13">
        <v>0.08</v>
      </c>
      <c r="G314" s="14">
        <v>8.26</v>
      </c>
      <c r="H314" s="18">
        <v>2077.11</v>
      </c>
    </row>
    <row r="315" spans="1:10" ht="15" customHeight="1" x14ac:dyDescent="0.3">
      <c r="A315" s="11">
        <v>2023</v>
      </c>
      <c r="B315" s="17">
        <v>8268.1200000000008</v>
      </c>
      <c r="C315" s="12">
        <v>10.11</v>
      </c>
      <c r="D315" s="21">
        <v>-353.02</v>
      </c>
      <c r="E315" s="17">
        <v>2785.46</v>
      </c>
      <c r="F315" s="13">
        <v>0.12</v>
      </c>
      <c r="G315" s="14">
        <v>9.92</v>
      </c>
      <c r="H315" s="18">
        <v>5129.71</v>
      </c>
    </row>
    <row r="316" spans="1:10" ht="14.15" customHeight="1" x14ac:dyDescent="0.3">
      <c r="A316" s="11">
        <v>2024</v>
      </c>
      <c r="B316" s="17">
        <v>29924.11</v>
      </c>
      <c r="C316" s="12">
        <v>0</v>
      </c>
      <c r="D316" s="20">
        <v>-2171.9299999999998</v>
      </c>
      <c r="E316" s="17">
        <v>18140.36</v>
      </c>
      <c r="F316" s="21">
        <v>-13.78</v>
      </c>
      <c r="G316" s="14">
        <v>12.98</v>
      </c>
      <c r="H316" s="18">
        <v>9612.6200000000008</v>
      </c>
    </row>
    <row r="317" spans="1:10" ht="15" customHeight="1" x14ac:dyDescent="0.3">
      <c r="A317" s="22">
        <v>2025</v>
      </c>
      <c r="B317" s="23">
        <v>3106161.74</v>
      </c>
      <c r="C317" s="23">
        <v>1013.66</v>
      </c>
      <c r="D317" s="24">
        <v>-3343.74</v>
      </c>
      <c r="E317" s="23">
        <v>2990918.99</v>
      </c>
      <c r="F317" s="25">
        <v>79368.490000000005</v>
      </c>
      <c r="G317" s="37">
        <v>15.08</v>
      </c>
      <c r="H317" s="27">
        <v>33529.1</v>
      </c>
    </row>
    <row r="318" spans="1:10" ht="13.5" customHeight="1" x14ac:dyDescent="0.3">
      <c r="A318" s="28"/>
      <c r="B318" s="29">
        <v>3152290.03</v>
      </c>
      <c r="C318" s="29">
        <v>1023.77</v>
      </c>
      <c r="D318" s="30">
        <v>-6525.12</v>
      </c>
      <c r="E318" s="29">
        <v>3014324.92</v>
      </c>
      <c r="F318" s="31">
        <v>79352.05</v>
      </c>
      <c r="G318" s="9">
        <v>239.59</v>
      </c>
      <c r="H318" s="33">
        <v>52872.12</v>
      </c>
      <c r="J318" s="58">
        <f>H318</f>
        <v>52872.12</v>
      </c>
    </row>
    <row r="319" spans="1:10" ht="49" customHeight="1" x14ac:dyDescent="0.3">
      <c r="A319" s="93" t="s">
        <v>18</v>
      </c>
      <c r="B319" s="93"/>
      <c r="C319" s="93"/>
      <c r="D319" s="93"/>
      <c r="E319" s="93"/>
      <c r="F319" s="93"/>
      <c r="G319" s="93"/>
      <c r="H319" s="93"/>
    </row>
    <row r="320" spans="1:10" ht="14.15" customHeight="1" x14ac:dyDescent="0.3">
      <c r="A320" s="1" t="s">
        <v>1</v>
      </c>
      <c r="B320" s="2" t="s">
        <v>2</v>
      </c>
      <c r="C320" s="2" t="s">
        <v>3</v>
      </c>
      <c r="D320" s="3" t="s">
        <v>4</v>
      </c>
      <c r="E320" s="2" t="s">
        <v>5</v>
      </c>
      <c r="F320" s="3" t="s">
        <v>6</v>
      </c>
      <c r="G320" s="4" t="s">
        <v>7</v>
      </c>
      <c r="H320" s="5" t="s">
        <v>8</v>
      </c>
    </row>
    <row r="321" spans="1:8" ht="15" customHeight="1" x14ac:dyDescent="0.3">
      <c r="A321" s="6">
        <v>1983</v>
      </c>
      <c r="B321" s="7">
        <v>0.52</v>
      </c>
      <c r="C321" s="7">
        <v>0</v>
      </c>
      <c r="D321" s="8">
        <v>0</v>
      </c>
      <c r="E321" s="7">
        <v>0.52</v>
      </c>
      <c r="F321" s="8">
        <v>0</v>
      </c>
      <c r="G321" s="9">
        <v>0</v>
      </c>
      <c r="H321" s="35">
        <v>0</v>
      </c>
    </row>
    <row r="322" spans="1:8" ht="15" customHeight="1" x14ac:dyDescent="0.3">
      <c r="A322" s="11">
        <v>1984</v>
      </c>
      <c r="B322" s="12">
        <v>2.2400000000000002</v>
      </c>
      <c r="C322" s="12">
        <v>0</v>
      </c>
      <c r="D322" s="13">
        <v>0</v>
      </c>
      <c r="E322" s="12">
        <v>2.2400000000000002</v>
      </c>
      <c r="F322" s="13">
        <v>0</v>
      </c>
      <c r="G322" s="14">
        <v>0</v>
      </c>
      <c r="H322" s="16">
        <v>0</v>
      </c>
    </row>
    <row r="323" spans="1:8" ht="15" customHeight="1" x14ac:dyDescent="0.3">
      <c r="A323" s="11">
        <v>1985</v>
      </c>
      <c r="B323" s="12">
        <v>3.11</v>
      </c>
      <c r="C323" s="12">
        <v>0</v>
      </c>
      <c r="D323" s="13">
        <v>0</v>
      </c>
      <c r="E323" s="12">
        <v>2.41</v>
      </c>
      <c r="F323" s="13">
        <v>0</v>
      </c>
      <c r="G323" s="14">
        <v>0</v>
      </c>
      <c r="H323" s="16">
        <v>0.7</v>
      </c>
    </row>
    <row r="324" spans="1:8" ht="14.15" customHeight="1" x14ac:dyDescent="0.3">
      <c r="A324" s="11">
        <v>1986</v>
      </c>
      <c r="B324" s="12">
        <v>3.47</v>
      </c>
      <c r="C324" s="12">
        <v>0</v>
      </c>
      <c r="D324" s="13">
        <v>0</v>
      </c>
      <c r="E324" s="12">
        <v>2.48</v>
      </c>
      <c r="F324" s="13">
        <v>0</v>
      </c>
      <c r="G324" s="14">
        <v>0</v>
      </c>
      <c r="H324" s="16">
        <v>0.99</v>
      </c>
    </row>
    <row r="325" spans="1:8" ht="15" customHeight="1" x14ac:dyDescent="0.3">
      <c r="A325" s="11">
        <v>1987</v>
      </c>
      <c r="B325" s="12">
        <v>4.3899999999999997</v>
      </c>
      <c r="C325" s="12">
        <v>0</v>
      </c>
      <c r="D325" s="13">
        <v>0</v>
      </c>
      <c r="E325" s="12">
        <v>3.03</v>
      </c>
      <c r="F325" s="13">
        <v>0</v>
      </c>
      <c r="G325" s="14">
        <v>0</v>
      </c>
      <c r="H325" s="16">
        <v>1.36</v>
      </c>
    </row>
    <row r="326" spans="1:8" ht="14.15" customHeight="1" x14ac:dyDescent="0.3">
      <c r="A326" s="11">
        <v>1988</v>
      </c>
      <c r="B326" s="12">
        <v>1.45</v>
      </c>
      <c r="C326" s="12">
        <v>0</v>
      </c>
      <c r="D326" s="13">
        <v>0</v>
      </c>
      <c r="E326" s="12">
        <v>0</v>
      </c>
      <c r="F326" s="13">
        <v>0</v>
      </c>
      <c r="G326" s="14">
        <v>0</v>
      </c>
      <c r="H326" s="16">
        <v>1.45</v>
      </c>
    </row>
    <row r="327" spans="1:8" ht="15" customHeight="1" x14ac:dyDescent="0.3">
      <c r="A327" s="11">
        <v>1989</v>
      </c>
      <c r="B327" s="12">
        <v>1.41</v>
      </c>
      <c r="C327" s="12">
        <v>0</v>
      </c>
      <c r="D327" s="13">
        <v>0</v>
      </c>
      <c r="E327" s="12">
        <v>0</v>
      </c>
      <c r="F327" s="13">
        <v>0</v>
      </c>
      <c r="G327" s="14">
        <v>0</v>
      </c>
      <c r="H327" s="16">
        <v>1.41</v>
      </c>
    </row>
    <row r="328" spans="1:8" ht="14.15" customHeight="1" x14ac:dyDescent="0.3">
      <c r="A328" s="11">
        <v>1990</v>
      </c>
      <c r="B328" s="12">
        <v>1.37</v>
      </c>
      <c r="C328" s="12">
        <v>0</v>
      </c>
      <c r="D328" s="13">
        <v>0</v>
      </c>
      <c r="E328" s="12">
        <v>0</v>
      </c>
      <c r="F328" s="13">
        <v>0</v>
      </c>
      <c r="G328" s="14">
        <v>0</v>
      </c>
      <c r="H328" s="16">
        <v>1.37</v>
      </c>
    </row>
    <row r="329" spans="1:8" ht="15" customHeight="1" x14ac:dyDescent="0.3">
      <c r="A329" s="11">
        <v>1991</v>
      </c>
      <c r="B329" s="12">
        <v>1.18</v>
      </c>
      <c r="C329" s="12">
        <v>0</v>
      </c>
      <c r="D329" s="13">
        <v>0</v>
      </c>
      <c r="E329" s="12">
        <v>0</v>
      </c>
      <c r="F329" s="13">
        <v>0</v>
      </c>
      <c r="G329" s="14">
        <v>0</v>
      </c>
      <c r="H329" s="16">
        <v>1.18</v>
      </c>
    </row>
    <row r="330" spans="1:8" ht="14.15" customHeight="1" x14ac:dyDescent="0.3">
      <c r="A330" s="11">
        <v>1992</v>
      </c>
      <c r="B330" s="12">
        <v>1.05</v>
      </c>
      <c r="C330" s="12">
        <v>0</v>
      </c>
      <c r="D330" s="13">
        <v>0</v>
      </c>
      <c r="E330" s="12">
        <v>0</v>
      </c>
      <c r="F330" s="13">
        <v>0</v>
      </c>
      <c r="G330" s="14">
        <v>0</v>
      </c>
      <c r="H330" s="16">
        <v>1.05</v>
      </c>
    </row>
    <row r="331" spans="1:8" ht="15" customHeight="1" x14ac:dyDescent="0.3">
      <c r="A331" s="11">
        <v>1993</v>
      </c>
      <c r="B331" s="12">
        <v>0.92</v>
      </c>
      <c r="C331" s="12">
        <v>0</v>
      </c>
      <c r="D331" s="13">
        <v>0</v>
      </c>
      <c r="E331" s="12">
        <v>0</v>
      </c>
      <c r="F331" s="13">
        <v>0</v>
      </c>
      <c r="G331" s="14">
        <v>0</v>
      </c>
      <c r="H331" s="16">
        <v>0.92</v>
      </c>
    </row>
    <row r="332" spans="1:8" ht="15" customHeight="1" x14ac:dyDescent="0.3">
      <c r="A332" s="11">
        <v>1994</v>
      </c>
      <c r="B332" s="12">
        <v>0</v>
      </c>
      <c r="C332" s="12">
        <v>0</v>
      </c>
      <c r="D332" s="13">
        <v>0</v>
      </c>
      <c r="E332" s="12">
        <v>0</v>
      </c>
      <c r="F332" s="13">
        <v>0</v>
      </c>
      <c r="G332" s="14">
        <v>0</v>
      </c>
      <c r="H332" s="16">
        <v>0</v>
      </c>
    </row>
    <row r="333" spans="1:8" ht="14.15" customHeight="1" x14ac:dyDescent="0.3">
      <c r="A333" s="11">
        <v>1995</v>
      </c>
      <c r="B333" s="12">
        <v>1.86</v>
      </c>
      <c r="C333" s="12">
        <v>0</v>
      </c>
      <c r="D333" s="13">
        <v>0</v>
      </c>
      <c r="E333" s="12">
        <v>0</v>
      </c>
      <c r="F333" s="13">
        <v>0</v>
      </c>
      <c r="G333" s="14">
        <v>0</v>
      </c>
      <c r="H333" s="16">
        <v>1.86</v>
      </c>
    </row>
    <row r="334" spans="1:8" ht="15" customHeight="1" x14ac:dyDescent="0.3">
      <c r="A334" s="11">
        <v>1996</v>
      </c>
      <c r="B334" s="12">
        <v>1.24</v>
      </c>
      <c r="C334" s="12">
        <v>0</v>
      </c>
      <c r="D334" s="13">
        <v>0</v>
      </c>
      <c r="E334" s="12">
        <v>0</v>
      </c>
      <c r="F334" s="13">
        <v>0</v>
      </c>
      <c r="G334" s="14">
        <v>0</v>
      </c>
      <c r="H334" s="16">
        <v>1.24</v>
      </c>
    </row>
    <row r="335" spans="1:8" ht="14.15" customHeight="1" x14ac:dyDescent="0.3">
      <c r="A335" s="11">
        <v>1997</v>
      </c>
      <c r="B335" s="12">
        <v>0.04</v>
      </c>
      <c r="C335" s="12">
        <v>0</v>
      </c>
      <c r="D335" s="13">
        <v>0</v>
      </c>
      <c r="E335" s="12">
        <v>0</v>
      </c>
      <c r="F335" s="13">
        <v>0</v>
      </c>
      <c r="G335" s="14">
        <v>0</v>
      </c>
      <c r="H335" s="16">
        <v>0.04</v>
      </c>
    </row>
    <row r="336" spans="1:8" ht="15" customHeight="1" x14ac:dyDescent="0.3">
      <c r="A336" s="11">
        <v>1998</v>
      </c>
      <c r="B336" s="12">
        <v>0.16</v>
      </c>
      <c r="C336" s="12">
        <v>0</v>
      </c>
      <c r="D336" s="13">
        <v>0</v>
      </c>
      <c r="E336" s="12">
        <v>0</v>
      </c>
      <c r="F336" s="13">
        <v>0</v>
      </c>
      <c r="G336" s="14">
        <v>0</v>
      </c>
      <c r="H336" s="16">
        <v>0.16</v>
      </c>
    </row>
    <row r="337" spans="1:10" ht="14.15" customHeight="1" x14ac:dyDescent="0.3">
      <c r="A337" s="22">
        <v>1999</v>
      </c>
      <c r="B337" s="36">
        <v>0.19</v>
      </c>
      <c r="C337" s="36">
        <v>0</v>
      </c>
      <c r="D337" s="44">
        <v>0</v>
      </c>
      <c r="E337" s="36">
        <v>0</v>
      </c>
      <c r="F337" s="44">
        <v>0</v>
      </c>
      <c r="G337" s="37">
        <v>0</v>
      </c>
      <c r="H337" s="45">
        <v>0.19</v>
      </c>
    </row>
    <row r="338" spans="1:10" ht="13.5" customHeight="1" x14ac:dyDescent="0.3">
      <c r="A338" s="28"/>
      <c r="B338" s="7">
        <v>24.6</v>
      </c>
      <c r="C338" s="7">
        <v>0</v>
      </c>
      <c r="D338" s="8">
        <v>0</v>
      </c>
      <c r="E338" s="7">
        <v>10.68</v>
      </c>
      <c r="F338" s="8">
        <v>0</v>
      </c>
      <c r="G338" s="9">
        <v>0</v>
      </c>
      <c r="H338" s="35">
        <v>13.92</v>
      </c>
      <c r="J338" s="58">
        <f>H338</f>
        <v>13.92</v>
      </c>
    </row>
    <row r="339" spans="1:10" ht="49" customHeight="1" x14ac:dyDescent="0.3">
      <c r="A339" s="92" t="s">
        <v>1901</v>
      </c>
      <c r="B339" s="91"/>
      <c r="C339" s="91"/>
      <c r="D339" s="91"/>
      <c r="E339" s="91"/>
      <c r="F339" s="91"/>
      <c r="G339" s="91"/>
      <c r="H339" s="91"/>
    </row>
    <row r="340" spans="1:10" ht="14.15" customHeight="1" x14ac:dyDescent="0.3">
      <c r="A340" s="1" t="s">
        <v>1</v>
      </c>
      <c r="B340" s="2" t="s">
        <v>2</v>
      </c>
      <c r="C340" s="2" t="s">
        <v>3</v>
      </c>
      <c r="D340" s="3" t="s">
        <v>4</v>
      </c>
      <c r="E340" s="2" t="s">
        <v>5</v>
      </c>
      <c r="F340" s="3" t="s">
        <v>6</v>
      </c>
      <c r="G340" s="4" t="s">
        <v>7</v>
      </c>
      <c r="H340" s="5" t="s">
        <v>8</v>
      </c>
    </row>
    <row r="341" spans="1:10" ht="15" customHeight="1" x14ac:dyDescent="0.3">
      <c r="A341" s="39">
        <v>2020</v>
      </c>
      <c r="B341" s="40">
        <v>0</v>
      </c>
      <c r="C341" s="40">
        <v>0</v>
      </c>
      <c r="D341" s="41">
        <v>0</v>
      </c>
      <c r="E341" s="40">
        <v>0</v>
      </c>
      <c r="F341" s="41">
        <v>0</v>
      </c>
      <c r="G341" s="42">
        <v>0</v>
      </c>
      <c r="H341" s="43">
        <v>0</v>
      </c>
    </row>
    <row r="342" spans="1:10" ht="13.5" customHeight="1" x14ac:dyDescent="0.3">
      <c r="A342" s="28"/>
      <c r="B342" s="7">
        <v>0</v>
      </c>
      <c r="C342" s="7">
        <v>0</v>
      </c>
      <c r="D342" s="8">
        <v>0</v>
      </c>
      <c r="E342" s="7">
        <v>0</v>
      </c>
      <c r="F342" s="8">
        <v>0</v>
      </c>
      <c r="G342" s="9">
        <v>0</v>
      </c>
      <c r="H342" s="35">
        <v>0</v>
      </c>
    </row>
    <row r="343" spans="1:10" ht="49" customHeight="1" x14ac:dyDescent="0.3">
      <c r="A343" s="92" t="s">
        <v>202</v>
      </c>
      <c r="B343" s="91"/>
      <c r="C343" s="91"/>
      <c r="D343" s="91"/>
      <c r="E343" s="91"/>
      <c r="F343" s="91"/>
      <c r="G343" s="91"/>
      <c r="H343" s="91"/>
    </row>
    <row r="344" spans="1:10" ht="14.15" customHeight="1" x14ac:dyDescent="0.3">
      <c r="A344" s="1" t="s">
        <v>1</v>
      </c>
      <c r="B344" s="2" t="s">
        <v>2</v>
      </c>
      <c r="C344" s="2" t="s">
        <v>3</v>
      </c>
      <c r="D344" s="3" t="s">
        <v>4</v>
      </c>
      <c r="E344" s="2" t="s">
        <v>5</v>
      </c>
      <c r="F344" s="3" t="s">
        <v>6</v>
      </c>
      <c r="G344" s="4" t="s">
        <v>7</v>
      </c>
      <c r="H344" s="5" t="s">
        <v>8</v>
      </c>
    </row>
    <row r="345" spans="1:10" ht="15" customHeight="1" x14ac:dyDescent="0.3">
      <c r="A345" s="39">
        <v>2020</v>
      </c>
      <c r="B345" s="40">
        <v>0</v>
      </c>
      <c r="C345" s="40">
        <v>0</v>
      </c>
      <c r="D345" s="41">
        <v>0</v>
      </c>
      <c r="E345" s="40">
        <v>0</v>
      </c>
      <c r="F345" s="41">
        <v>0</v>
      </c>
      <c r="G345" s="42">
        <v>0</v>
      </c>
      <c r="H345" s="43">
        <v>0</v>
      </c>
    </row>
    <row r="346" spans="1:10" ht="13.5" customHeight="1" x14ac:dyDescent="0.3">
      <c r="A346" s="28"/>
      <c r="B346" s="7">
        <v>0</v>
      </c>
      <c r="C346" s="7">
        <v>0</v>
      </c>
      <c r="D346" s="8">
        <v>0</v>
      </c>
      <c r="E346" s="7">
        <v>0</v>
      </c>
      <c r="F346" s="8">
        <v>0</v>
      </c>
      <c r="G346" s="9">
        <v>0</v>
      </c>
      <c r="H346" s="35">
        <v>0</v>
      </c>
    </row>
    <row r="347" spans="1:10" ht="49" customHeight="1" x14ac:dyDescent="0.3">
      <c r="A347" s="91" t="s">
        <v>19</v>
      </c>
      <c r="B347" s="91"/>
      <c r="C347" s="91"/>
      <c r="D347" s="91"/>
      <c r="E347" s="91"/>
      <c r="F347" s="91"/>
      <c r="G347" s="91"/>
      <c r="H347" s="91"/>
    </row>
    <row r="348" spans="1:10" ht="14.15" customHeight="1" x14ac:dyDescent="0.3">
      <c r="A348" s="1" t="s">
        <v>1</v>
      </c>
      <c r="B348" s="2" t="s">
        <v>2</v>
      </c>
      <c r="C348" s="2" t="s">
        <v>3</v>
      </c>
      <c r="D348" s="3" t="s">
        <v>4</v>
      </c>
      <c r="E348" s="2" t="s">
        <v>5</v>
      </c>
      <c r="F348" s="3" t="s">
        <v>6</v>
      </c>
      <c r="G348" s="4" t="s">
        <v>7</v>
      </c>
      <c r="H348" s="5" t="s">
        <v>8</v>
      </c>
    </row>
    <row r="349" spans="1:10" ht="15" customHeight="1" x14ac:dyDescent="0.3">
      <c r="A349" s="6">
        <v>1983</v>
      </c>
      <c r="B349" s="7">
        <v>0.03</v>
      </c>
      <c r="C349" s="7">
        <v>0</v>
      </c>
      <c r="D349" s="8">
        <v>0</v>
      </c>
      <c r="E349" s="7">
        <v>0.03</v>
      </c>
      <c r="F349" s="8">
        <v>0</v>
      </c>
      <c r="G349" s="9">
        <v>0</v>
      </c>
      <c r="H349" s="35">
        <v>0</v>
      </c>
    </row>
    <row r="350" spans="1:10" ht="15" customHeight="1" x14ac:dyDescent="0.3">
      <c r="A350" s="11">
        <v>1984</v>
      </c>
      <c r="B350" s="12">
        <v>0.14000000000000001</v>
      </c>
      <c r="C350" s="12">
        <v>0</v>
      </c>
      <c r="D350" s="13">
        <v>0</v>
      </c>
      <c r="E350" s="12">
        <v>0.14000000000000001</v>
      </c>
      <c r="F350" s="13">
        <v>0</v>
      </c>
      <c r="G350" s="14">
        <v>0</v>
      </c>
      <c r="H350" s="16">
        <v>0</v>
      </c>
    </row>
    <row r="351" spans="1:10" ht="15" customHeight="1" x14ac:dyDescent="0.3">
      <c r="A351" s="11">
        <v>1985</v>
      </c>
      <c r="B351" s="12">
        <v>0.19</v>
      </c>
      <c r="C351" s="12">
        <v>0</v>
      </c>
      <c r="D351" s="13">
        <v>0</v>
      </c>
      <c r="E351" s="12">
        <v>0.15</v>
      </c>
      <c r="F351" s="13">
        <v>0</v>
      </c>
      <c r="G351" s="14">
        <v>0</v>
      </c>
      <c r="H351" s="16">
        <v>0.04</v>
      </c>
    </row>
    <row r="352" spans="1:10" ht="14.15" customHeight="1" x14ac:dyDescent="0.3">
      <c r="A352" s="11">
        <v>1986</v>
      </c>
      <c r="B352" s="12">
        <v>0.21</v>
      </c>
      <c r="C352" s="12">
        <v>0</v>
      </c>
      <c r="D352" s="13">
        <v>0</v>
      </c>
      <c r="E352" s="12">
        <v>0.15</v>
      </c>
      <c r="F352" s="13">
        <v>0</v>
      </c>
      <c r="G352" s="14">
        <v>0</v>
      </c>
      <c r="H352" s="16">
        <v>0.06</v>
      </c>
    </row>
    <row r="353" spans="1:8" ht="15" customHeight="1" x14ac:dyDescent="0.3">
      <c r="A353" s="11">
        <v>1987</v>
      </c>
      <c r="B353" s="12">
        <v>0.27</v>
      </c>
      <c r="C353" s="12">
        <v>0</v>
      </c>
      <c r="D353" s="13">
        <v>0</v>
      </c>
      <c r="E353" s="12">
        <v>0.19</v>
      </c>
      <c r="F353" s="13">
        <v>0</v>
      </c>
      <c r="G353" s="14">
        <v>0</v>
      </c>
      <c r="H353" s="16">
        <v>0.08</v>
      </c>
    </row>
    <row r="354" spans="1:8" ht="14.15" customHeight="1" x14ac:dyDescent="0.3">
      <c r="A354" s="11">
        <v>1988</v>
      </c>
      <c r="B354" s="12">
        <v>0.09</v>
      </c>
      <c r="C354" s="12">
        <v>0</v>
      </c>
      <c r="D354" s="13">
        <v>0</v>
      </c>
      <c r="E354" s="12">
        <v>0</v>
      </c>
      <c r="F354" s="13">
        <v>0</v>
      </c>
      <c r="G354" s="14">
        <v>0</v>
      </c>
      <c r="H354" s="16">
        <v>0.09</v>
      </c>
    </row>
    <row r="355" spans="1:8" ht="15" customHeight="1" x14ac:dyDescent="0.3">
      <c r="A355" s="11">
        <v>1989</v>
      </c>
      <c r="B355" s="12">
        <v>0.09</v>
      </c>
      <c r="C355" s="12">
        <v>0</v>
      </c>
      <c r="D355" s="13">
        <v>0</v>
      </c>
      <c r="E355" s="12">
        <v>0</v>
      </c>
      <c r="F355" s="13">
        <v>0</v>
      </c>
      <c r="G355" s="14">
        <v>0</v>
      </c>
      <c r="H355" s="16">
        <v>0.09</v>
      </c>
    </row>
    <row r="356" spans="1:8" ht="14.15" customHeight="1" x14ac:dyDescent="0.3">
      <c r="A356" s="11">
        <v>1990</v>
      </c>
      <c r="B356" s="12">
        <v>0.08</v>
      </c>
      <c r="C356" s="12">
        <v>0</v>
      </c>
      <c r="D356" s="13">
        <v>0</v>
      </c>
      <c r="E356" s="12">
        <v>0</v>
      </c>
      <c r="F356" s="13">
        <v>0</v>
      </c>
      <c r="G356" s="14">
        <v>0</v>
      </c>
      <c r="H356" s="16">
        <v>0.08</v>
      </c>
    </row>
    <row r="357" spans="1:8" ht="15" customHeight="1" x14ac:dyDescent="0.3">
      <c r="A357" s="11">
        <v>1991</v>
      </c>
      <c r="B357" s="12">
        <v>7.0000000000000007E-2</v>
      </c>
      <c r="C357" s="12">
        <v>0</v>
      </c>
      <c r="D357" s="13">
        <v>0</v>
      </c>
      <c r="E357" s="12">
        <v>0</v>
      </c>
      <c r="F357" s="13">
        <v>0</v>
      </c>
      <c r="G357" s="14">
        <v>0</v>
      </c>
      <c r="H357" s="16">
        <v>7.0000000000000007E-2</v>
      </c>
    </row>
    <row r="358" spans="1:8" ht="14.15" customHeight="1" x14ac:dyDescent="0.3">
      <c r="A358" s="11">
        <v>1992</v>
      </c>
      <c r="B358" s="12">
        <v>0.06</v>
      </c>
      <c r="C358" s="12">
        <v>0</v>
      </c>
      <c r="D358" s="13">
        <v>0</v>
      </c>
      <c r="E358" s="12">
        <v>0</v>
      </c>
      <c r="F358" s="13">
        <v>0</v>
      </c>
      <c r="G358" s="14">
        <v>0</v>
      </c>
      <c r="H358" s="16">
        <v>0.06</v>
      </c>
    </row>
    <row r="359" spans="1:8" ht="15" customHeight="1" x14ac:dyDescent="0.3">
      <c r="A359" s="11">
        <v>1993</v>
      </c>
      <c r="B359" s="12">
        <v>0.06</v>
      </c>
      <c r="C359" s="12">
        <v>0</v>
      </c>
      <c r="D359" s="13">
        <v>0</v>
      </c>
      <c r="E359" s="12">
        <v>0</v>
      </c>
      <c r="F359" s="13">
        <v>0</v>
      </c>
      <c r="G359" s="14">
        <v>0</v>
      </c>
      <c r="H359" s="16">
        <v>0.06</v>
      </c>
    </row>
    <row r="360" spans="1:8" ht="15" customHeight="1" x14ac:dyDescent="0.3">
      <c r="A360" s="11">
        <v>1994</v>
      </c>
      <c r="B360" s="12">
        <v>0</v>
      </c>
      <c r="C360" s="12">
        <v>0</v>
      </c>
      <c r="D360" s="13">
        <v>0</v>
      </c>
      <c r="E360" s="12">
        <v>0</v>
      </c>
      <c r="F360" s="13">
        <v>0</v>
      </c>
      <c r="G360" s="14">
        <v>0</v>
      </c>
      <c r="H360" s="16">
        <v>0</v>
      </c>
    </row>
    <row r="361" spans="1:8" ht="14.15" customHeight="1" x14ac:dyDescent="0.3">
      <c r="A361" s="11">
        <v>1995</v>
      </c>
      <c r="B361" s="12">
        <v>0.08</v>
      </c>
      <c r="C361" s="12">
        <v>0</v>
      </c>
      <c r="D361" s="13">
        <v>0</v>
      </c>
      <c r="E361" s="12">
        <v>0</v>
      </c>
      <c r="F361" s="13">
        <v>0</v>
      </c>
      <c r="G361" s="14">
        <v>0</v>
      </c>
      <c r="H361" s="16">
        <v>0.08</v>
      </c>
    </row>
    <row r="362" spans="1:8" ht="15" customHeight="1" x14ac:dyDescent="0.3">
      <c r="A362" s="11">
        <v>1996</v>
      </c>
      <c r="B362" s="12">
        <v>0.1</v>
      </c>
      <c r="C362" s="12">
        <v>0</v>
      </c>
      <c r="D362" s="13">
        <v>0</v>
      </c>
      <c r="E362" s="12">
        <v>0</v>
      </c>
      <c r="F362" s="13">
        <v>0</v>
      </c>
      <c r="G362" s="14">
        <v>0</v>
      </c>
      <c r="H362" s="16">
        <v>0.1</v>
      </c>
    </row>
    <row r="363" spans="1:8" ht="14.15" customHeight="1" x14ac:dyDescent="0.3">
      <c r="A363" s="11">
        <v>1997</v>
      </c>
      <c r="B363" s="12">
        <v>0.13</v>
      </c>
      <c r="C363" s="12">
        <v>0</v>
      </c>
      <c r="D363" s="13">
        <v>0</v>
      </c>
      <c r="E363" s="12">
        <v>0</v>
      </c>
      <c r="F363" s="13">
        <v>0</v>
      </c>
      <c r="G363" s="14">
        <v>0</v>
      </c>
      <c r="H363" s="16">
        <v>0.13</v>
      </c>
    </row>
    <row r="364" spans="1:8" ht="15" customHeight="1" x14ac:dyDescent="0.3">
      <c r="A364" s="11">
        <v>1998</v>
      </c>
      <c r="B364" s="12">
        <v>0.55000000000000004</v>
      </c>
      <c r="C364" s="12">
        <v>0</v>
      </c>
      <c r="D364" s="13">
        <v>0</v>
      </c>
      <c r="E364" s="12">
        <v>0</v>
      </c>
      <c r="F364" s="13">
        <v>0</v>
      </c>
      <c r="G364" s="14">
        <v>0</v>
      </c>
      <c r="H364" s="16">
        <v>0.55000000000000004</v>
      </c>
    </row>
    <row r="365" spans="1:8" ht="14.15" customHeight="1" x14ac:dyDescent="0.3">
      <c r="A365" s="11">
        <v>1999</v>
      </c>
      <c r="B365" s="12">
        <v>0.68</v>
      </c>
      <c r="C365" s="12">
        <v>0</v>
      </c>
      <c r="D365" s="13">
        <v>0</v>
      </c>
      <c r="E365" s="12">
        <v>0</v>
      </c>
      <c r="F365" s="13">
        <v>0</v>
      </c>
      <c r="G365" s="14">
        <v>0</v>
      </c>
      <c r="H365" s="16">
        <v>0.68</v>
      </c>
    </row>
    <row r="366" spans="1:8" ht="15" customHeight="1" x14ac:dyDescent="0.3">
      <c r="A366" s="11">
        <v>2000</v>
      </c>
      <c r="B366" s="12">
        <v>1.07</v>
      </c>
      <c r="C366" s="12">
        <v>0</v>
      </c>
      <c r="D366" s="13">
        <v>0</v>
      </c>
      <c r="E366" s="12">
        <v>0</v>
      </c>
      <c r="F366" s="13">
        <v>0</v>
      </c>
      <c r="G366" s="14">
        <v>0</v>
      </c>
      <c r="H366" s="16">
        <v>1.07</v>
      </c>
    </row>
    <row r="367" spans="1:8" ht="15" customHeight="1" x14ac:dyDescent="0.3">
      <c r="A367" s="11">
        <v>2001</v>
      </c>
      <c r="B367" s="12">
        <v>0.77</v>
      </c>
      <c r="C367" s="12">
        <v>0</v>
      </c>
      <c r="D367" s="13">
        <v>0</v>
      </c>
      <c r="E367" s="12">
        <v>0</v>
      </c>
      <c r="F367" s="13">
        <v>0</v>
      </c>
      <c r="G367" s="14">
        <v>0</v>
      </c>
      <c r="H367" s="16">
        <v>0.77</v>
      </c>
    </row>
    <row r="368" spans="1:8" ht="14.15" customHeight="1" x14ac:dyDescent="0.3">
      <c r="A368" s="11">
        <v>2002</v>
      </c>
      <c r="B368" s="12">
        <v>0.39</v>
      </c>
      <c r="C368" s="12">
        <v>0</v>
      </c>
      <c r="D368" s="13">
        <v>0</v>
      </c>
      <c r="E368" s="12">
        <v>0</v>
      </c>
      <c r="F368" s="13">
        <v>0</v>
      </c>
      <c r="G368" s="14">
        <v>0</v>
      </c>
      <c r="H368" s="16">
        <v>0.39</v>
      </c>
    </row>
    <row r="369" spans="1:8" ht="15" customHeight="1" x14ac:dyDescent="0.3">
      <c r="A369" s="11">
        <v>2003</v>
      </c>
      <c r="B369" s="12">
        <v>0.38</v>
      </c>
      <c r="C369" s="12">
        <v>0</v>
      </c>
      <c r="D369" s="13">
        <v>0</v>
      </c>
      <c r="E369" s="12">
        <v>0</v>
      </c>
      <c r="F369" s="13">
        <v>0</v>
      </c>
      <c r="G369" s="14">
        <v>0.05</v>
      </c>
      <c r="H369" s="16">
        <v>0.33</v>
      </c>
    </row>
    <row r="370" spans="1:8" ht="14.15" customHeight="1" x14ac:dyDescent="0.3">
      <c r="A370" s="11">
        <v>2004</v>
      </c>
      <c r="B370" s="12">
        <v>0.73</v>
      </c>
      <c r="C370" s="12">
        <v>0</v>
      </c>
      <c r="D370" s="13">
        <v>0</v>
      </c>
      <c r="E370" s="12">
        <v>0.01</v>
      </c>
      <c r="F370" s="13">
        <v>0</v>
      </c>
      <c r="G370" s="14">
        <v>0.11</v>
      </c>
      <c r="H370" s="16">
        <v>0.61</v>
      </c>
    </row>
    <row r="371" spans="1:8" ht="15" customHeight="1" x14ac:dyDescent="0.3">
      <c r="A371" s="11">
        <v>2005</v>
      </c>
      <c r="B371" s="12">
        <v>0.95</v>
      </c>
      <c r="C371" s="12">
        <v>0</v>
      </c>
      <c r="D371" s="13">
        <v>0</v>
      </c>
      <c r="E371" s="12">
        <v>0.02</v>
      </c>
      <c r="F371" s="13">
        <v>0</v>
      </c>
      <c r="G371" s="14">
        <v>0.11</v>
      </c>
      <c r="H371" s="16">
        <v>0.82</v>
      </c>
    </row>
    <row r="372" spans="1:8" ht="14.15" customHeight="1" x14ac:dyDescent="0.3">
      <c r="A372" s="11">
        <v>2006</v>
      </c>
      <c r="B372" s="12">
        <v>1.19</v>
      </c>
      <c r="C372" s="12">
        <v>0</v>
      </c>
      <c r="D372" s="13">
        <v>0</v>
      </c>
      <c r="E372" s="12">
        <v>0.09</v>
      </c>
      <c r="F372" s="13">
        <v>0</v>
      </c>
      <c r="G372" s="14">
        <v>0.13</v>
      </c>
      <c r="H372" s="16">
        <v>0.97</v>
      </c>
    </row>
    <row r="373" spans="1:8" ht="15" customHeight="1" x14ac:dyDescent="0.3">
      <c r="A373" s="11">
        <v>2007</v>
      </c>
      <c r="B373" s="12">
        <v>1.21</v>
      </c>
      <c r="C373" s="12">
        <v>0</v>
      </c>
      <c r="D373" s="13">
        <v>0</v>
      </c>
      <c r="E373" s="12">
        <v>0.02</v>
      </c>
      <c r="F373" s="13">
        <v>0</v>
      </c>
      <c r="G373" s="14">
        <v>0.12</v>
      </c>
      <c r="H373" s="16">
        <v>1.07</v>
      </c>
    </row>
    <row r="374" spans="1:8" ht="14.15" customHeight="1" x14ac:dyDescent="0.3">
      <c r="A374" s="11">
        <v>2008</v>
      </c>
      <c r="B374" s="12">
        <v>3.61</v>
      </c>
      <c r="C374" s="12">
        <v>0</v>
      </c>
      <c r="D374" s="13">
        <v>0</v>
      </c>
      <c r="E374" s="12">
        <v>0.47</v>
      </c>
      <c r="F374" s="13">
        <v>0</v>
      </c>
      <c r="G374" s="14">
        <v>0.73</v>
      </c>
      <c r="H374" s="16">
        <v>2.41</v>
      </c>
    </row>
    <row r="375" spans="1:8" ht="15" customHeight="1" x14ac:dyDescent="0.3">
      <c r="A375" s="11">
        <v>2009</v>
      </c>
      <c r="B375" s="12">
        <v>6.55</v>
      </c>
      <c r="C375" s="12">
        <v>0</v>
      </c>
      <c r="D375" s="13">
        <v>0</v>
      </c>
      <c r="E375" s="12">
        <v>0.45</v>
      </c>
      <c r="F375" s="13">
        <v>0</v>
      </c>
      <c r="G375" s="14">
        <v>1.08</v>
      </c>
      <c r="H375" s="16">
        <v>5.0199999999999996</v>
      </c>
    </row>
    <row r="376" spans="1:8" ht="15" customHeight="1" x14ac:dyDescent="0.3">
      <c r="A376" s="11">
        <v>2010</v>
      </c>
      <c r="B376" s="12">
        <v>4.3499999999999996</v>
      </c>
      <c r="C376" s="12">
        <v>0</v>
      </c>
      <c r="D376" s="13">
        <v>0</v>
      </c>
      <c r="E376" s="12">
        <v>0.39</v>
      </c>
      <c r="F376" s="13">
        <v>0</v>
      </c>
      <c r="G376" s="14">
        <v>0.1</v>
      </c>
      <c r="H376" s="16">
        <v>3.86</v>
      </c>
    </row>
    <row r="377" spans="1:8" ht="14.15" customHeight="1" x14ac:dyDescent="0.3">
      <c r="A377" s="11">
        <v>2011</v>
      </c>
      <c r="B377" s="12">
        <v>9.27</v>
      </c>
      <c r="C377" s="12">
        <v>0</v>
      </c>
      <c r="D377" s="13">
        <v>0</v>
      </c>
      <c r="E377" s="12">
        <v>0.42</v>
      </c>
      <c r="F377" s="13">
        <v>0</v>
      </c>
      <c r="G377" s="14">
        <v>0.08</v>
      </c>
      <c r="H377" s="16">
        <v>8.77</v>
      </c>
    </row>
    <row r="378" spans="1:8" ht="15" customHeight="1" x14ac:dyDescent="0.3">
      <c r="A378" s="11">
        <v>2012</v>
      </c>
      <c r="B378" s="12">
        <v>4.8899999999999997</v>
      </c>
      <c r="C378" s="12">
        <v>0</v>
      </c>
      <c r="D378" s="13">
        <v>0</v>
      </c>
      <c r="E378" s="12">
        <v>0</v>
      </c>
      <c r="F378" s="13">
        <v>0</v>
      </c>
      <c r="G378" s="14">
        <v>0.08</v>
      </c>
      <c r="H378" s="16">
        <v>4.8099999999999996</v>
      </c>
    </row>
    <row r="379" spans="1:8" ht="14.15" customHeight="1" x14ac:dyDescent="0.3">
      <c r="A379" s="11">
        <v>2013</v>
      </c>
      <c r="B379" s="12">
        <v>6</v>
      </c>
      <c r="C379" s="12">
        <v>0</v>
      </c>
      <c r="D379" s="13">
        <v>0</v>
      </c>
      <c r="E379" s="12">
        <v>0</v>
      </c>
      <c r="F379" s="13">
        <v>0</v>
      </c>
      <c r="G379" s="14">
        <v>0.09</v>
      </c>
      <c r="H379" s="16">
        <v>5.91</v>
      </c>
    </row>
    <row r="380" spans="1:8" ht="15" customHeight="1" x14ac:dyDescent="0.3">
      <c r="A380" s="11">
        <v>2014</v>
      </c>
      <c r="B380" s="12">
        <v>8.01</v>
      </c>
      <c r="C380" s="12">
        <v>0</v>
      </c>
      <c r="D380" s="13">
        <v>0</v>
      </c>
      <c r="E380" s="12">
        <v>0.73</v>
      </c>
      <c r="F380" s="13">
        <v>0</v>
      </c>
      <c r="G380" s="14">
        <v>0.08</v>
      </c>
      <c r="H380" s="16">
        <v>7.2</v>
      </c>
    </row>
    <row r="381" spans="1:8" ht="14.15" customHeight="1" x14ac:dyDescent="0.3">
      <c r="A381" s="11">
        <v>2015</v>
      </c>
      <c r="B381" s="12">
        <v>7.04</v>
      </c>
      <c r="C381" s="12">
        <v>0</v>
      </c>
      <c r="D381" s="13">
        <v>0</v>
      </c>
      <c r="E381" s="12">
        <v>0.98</v>
      </c>
      <c r="F381" s="13">
        <v>0</v>
      </c>
      <c r="G381" s="14">
        <v>0.17</v>
      </c>
      <c r="H381" s="16">
        <v>5.89</v>
      </c>
    </row>
    <row r="382" spans="1:8" ht="15" customHeight="1" x14ac:dyDescent="0.3">
      <c r="A382" s="11">
        <v>2016</v>
      </c>
      <c r="B382" s="12">
        <v>12.18</v>
      </c>
      <c r="C382" s="12">
        <v>0</v>
      </c>
      <c r="D382" s="13">
        <v>0</v>
      </c>
      <c r="E382" s="12">
        <v>1.03</v>
      </c>
      <c r="F382" s="13">
        <v>0</v>
      </c>
      <c r="G382" s="14">
        <v>3.11</v>
      </c>
      <c r="H382" s="16">
        <v>8.0399999999999991</v>
      </c>
    </row>
    <row r="383" spans="1:8" ht="13.5" customHeight="1" x14ac:dyDescent="0.3">
      <c r="A383" s="11">
        <v>2017</v>
      </c>
      <c r="B383" s="12">
        <v>12.06</v>
      </c>
      <c r="C383" s="12">
        <v>0</v>
      </c>
      <c r="D383" s="13">
        <v>0</v>
      </c>
      <c r="E383" s="12">
        <v>0.94</v>
      </c>
      <c r="F383" s="13">
        <v>0</v>
      </c>
      <c r="G383" s="14">
        <v>0.21</v>
      </c>
      <c r="H383" s="16">
        <v>10.91</v>
      </c>
    </row>
    <row r="384" spans="1:8" ht="13.5" customHeight="1" x14ac:dyDescent="0.3">
      <c r="A384" s="11">
        <v>2018</v>
      </c>
      <c r="B384" s="12">
        <v>26.98</v>
      </c>
      <c r="C384" s="12">
        <v>0</v>
      </c>
      <c r="D384" s="13">
        <v>0</v>
      </c>
      <c r="E384" s="12">
        <v>1.78</v>
      </c>
      <c r="F384" s="13">
        <v>0</v>
      </c>
      <c r="G384" s="14">
        <v>7.32</v>
      </c>
      <c r="H384" s="16">
        <v>17.88</v>
      </c>
    </row>
    <row r="385" spans="1:10" ht="14.15" customHeight="1" x14ac:dyDescent="0.3">
      <c r="A385" s="11">
        <v>2019</v>
      </c>
      <c r="B385" s="12">
        <v>45.1</v>
      </c>
      <c r="C385" s="12">
        <v>0</v>
      </c>
      <c r="D385" s="21">
        <v>-4.21</v>
      </c>
      <c r="E385" s="12">
        <v>5.84</v>
      </c>
      <c r="F385" s="21">
        <v>-0.01</v>
      </c>
      <c r="G385" s="14">
        <v>2.06</v>
      </c>
      <c r="H385" s="16">
        <v>33</v>
      </c>
    </row>
    <row r="386" spans="1:10" ht="15" customHeight="1" x14ac:dyDescent="0.3">
      <c r="A386" s="11">
        <v>2020</v>
      </c>
      <c r="B386" s="12">
        <v>56.16</v>
      </c>
      <c r="C386" s="12">
        <v>0</v>
      </c>
      <c r="D386" s="21">
        <v>-12.93</v>
      </c>
      <c r="E386" s="12">
        <v>3.68</v>
      </c>
      <c r="F386" s="13">
        <v>0.04</v>
      </c>
      <c r="G386" s="14">
        <v>0.94</v>
      </c>
      <c r="H386" s="16">
        <v>38.57</v>
      </c>
    </row>
    <row r="387" spans="1:10" ht="15" customHeight="1" x14ac:dyDescent="0.3">
      <c r="A387" s="11">
        <v>2021</v>
      </c>
      <c r="B387" s="12">
        <v>143.15</v>
      </c>
      <c r="C387" s="12">
        <v>0</v>
      </c>
      <c r="D387" s="21">
        <v>-24.01</v>
      </c>
      <c r="E387" s="12">
        <v>56.12</v>
      </c>
      <c r="F387" s="21">
        <v>-0.26</v>
      </c>
      <c r="G387" s="14">
        <v>1.05</v>
      </c>
      <c r="H387" s="16">
        <v>62.23</v>
      </c>
    </row>
    <row r="388" spans="1:10" ht="14.15" customHeight="1" x14ac:dyDescent="0.3">
      <c r="A388" s="11">
        <v>2022</v>
      </c>
      <c r="B388" s="12">
        <v>416.58</v>
      </c>
      <c r="C388" s="12">
        <v>0</v>
      </c>
      <c r="D388" s="21">
        <v>-20.95</v>
      </c>
      <c r="E388" s="12">
        <v>174.18</v>
      </c>
      <c r="F388" s="13">
        <v>0</v>
      </c>
      <c r="G388" s="14">
        <v>0.88</v>
      </c>
      <c r="H388" s="16">
        <v>220.57</v>
      </c>
    </row>
    <row r="389" spans="1:10" ht="15" customHeight="1" x14ac:dyDescent="0.3">
      <c r="A389" s="11">
        <v>2023</v>
      </c>
      <c r="B389" s="12">
        <v>805.38</v>
      </c>
      <c r="C389" s="12">
        <v>0.98</v>
      </c>
      <c r="D389" s="21">
        <v>-34.4</v>
      </c>
      <c r="E389" s="12">
        <v>271.33999999999997</v>
      </c>
      <c r="F389" s="13">
        <v>0</v>
      </c>
      <c r="G389" s="14">
        <v>0.96</v>
      </c>
      <c r="H389" s="16">
        <v>499.66</v>
      </c>
    </row>
    <row r="390" spans="1:10" ht="14.15" customHeight="1" x14ac:dyDescent="0.3">
      <c r="A390" s="11">
        <v>2024</v>
      </c>
      <c r="B390" s="17">
        <v>2945.17</v>
      </c>
      <c r="C390" s="12">
        <v>0</v>
      </c>
      <c r="D390" s="21">
        <v>-213.78</v>
      </c>
      <c r="E390" s="17">
        <v>1785.4</v>
      </c>
      <c r="F390" s="21">
        <v>-1.35</v>
      </c>
      <c r="G390" s="14">
        <v>1.28</v>
      </c>
      <c r="H390" s="16">
        <v>946.06</v>
      </c>
    </row>
    <row r="391" spans="1:10" ht="14.15" customHeight="1" x14ac:dyDescent="0.3">
      <c r="A391" s="22">
        <v>2025</v>
      </c>
      <c r="B391" s="23">
        <v>230631.73</v>
      </c>
      <c r="C391" s="36">
        <v>75.27</v>
      </c>
      <c r="D391" s="38">
        <v>-248.26</v>
      </c>
      <c r="E391" s="23">
        <v>222074.98</v>
      </c>
      <c r="F391" s="25">
        <v>5893.09</v>
      </c>
      <c r="G391" s="37">
        <v>1.1100000000000001</v>
      </c>
      <c r="H391" s="27">
        <v>2489.56</v>
      </c>
    </row>
    <row r="392" spans="1:10" ht="13.5" customHeight="1" x14ac:dyDescent="0.3">
      <c r="A392" s="28"/>
      <c r="B392" s="29">
        <v>235153.73</v>
      </c>
      <c r="C392" s="7">
        <v>76.25</v>
      </c>
      <c r="D392" s="34">
        <v>-558.54</v>
      </c>
      <c r="E392" s="29">
        <v>224379.53</v>
      </c>
      <c r="F392" s="31">
        <v>5891.51</v>
      </c>
      <c r="G392" s="9">
        <v>21.85</v>
      </c>
      <c r="H392" s="33">
        <v>4378.55</v>
      </c>
      <c r="J392" s="58">
        <f>H392</f>
        <v>4378.55</v>
      </c>
    </row>
    <row r="393" spans="1:10" ht="49" customHeight="1" x14ac:dyDescent="0.3">
      <c r="A393" s="91" t="s">
        <v>20</v>
      </c>
      <c r="B393" s="91"/>
      <c r="C393" s="91"/>
      <c r="D393" s="91"/>
      <c r="E393" s="91"/>
      <c r="F393" s="91"/>
      <c r="G393" s="91"/>
      <c r="H393" s="91"/>
    </row>
    <row r="394" spans="1:10" ht="14.15" customHeight="1" x14ac:dyDescent="0.3">
      <c r="A394" s="1" t="s">
        <v>1</v>
      </c>
      <c r="B394" s="2" t="s">
        <v>2</v>
      </c>
      <c r="C394" s="2" t="s">
        <v>3</v>
      </c>
      <c r="D394" s="3" t="s">
        <v>4</v>
      </c>
      <c r="E394" s="2" t="s">
        <v>5</v>
      </c>
      <c r="F394" s="3" t="s">
        <v>6</v>
      </c>
      <c r="G394" s="4" t="s">
        <v>7</v>
      </c>
      <c r="H394" s="5" t="s">
        <v>8</v>
      </c>
    </row>
    <row r="395" spans="1:10" ht="15" customHeight="1" x14ac:dyDescent="0.3">
      <c r="A395" s="6">
        <v>1983</v>
      </c>
      <c r="B395" s="7">
        <v>0.02</v>
      </c>
      <c r="C395" s="7">
        <v>0</v>
      </c>
      <c r="D395" s="8">
        <v>0</v>
      </c>
      <c r="E395" s="7">
        <v>0.02</v>
      </c>
      <c r="F395" s="8">
        <v>0</v>
      </c>
      <c r="G395" s="9">
        <v>0</v>
      </c>
      <c r="H395" s="35">
        <v>0</v>
      </c>
    </row>
    <row r="396" spans="1:10" ht="15" customHeight="1" x14ac:dyDescent="0.3">
      <c r="A396" s="11">
        <v>1984</v>
      </c>
      <c r="B396" s="12">
        <v>7.0000000000000007E-2</v>
      </c>
      <c r="C396" s="12">
        <v>0</v>
      </c>
      <c r="D396" s="13">
        <v>0</v>
      </c>
      <c r="E396" s="12">
        <v>7.0000000000000007E-2</v>
      </c>
      <c r="F396" s="13">
        <v>0</v>
      </c>
      <c r="G396" s="14">
        <v>0</v>
      </c>
      <c r="H396" s="16">
        <v>0</v>
      </c>
    </row>
    <row r="397" spans="1:10" ht="15" customHeight="1" x14ac:dyDescent="0.3">
      <c r="A397" s="11">
        <v>1985</v>
      </c>
      <c r="B397" s="12">
        <v>0.1</v>
      </c>
      <c r="C397" s="12">
        <v>0</v>
      </c>
      <c r="D397" s="13">
        <v>0</v>
      </c>
      <c r="E397" s="12">
        <v>0.08</v>
      </c>
      <c r="F397" s="13">
        <v>0</v>
      </c>
      <c r="G397" s="14">
        <v>0</v>
      </c>
      <c r="H397" s="16">
        <v>0.02</v>
      </c>
    </row>
    <row r="398" spans="1:10" ht="14.15" customHeight="1" x14ac:dyDescent="0.3">
      <c r="A398" s="11">
        <v>1986</v>
      </c>
      <c r="B398" s="12">
        <v>0.11</v>
      </c>
      <c r="C398" s="12">
        <v>0</v>
      </c>
      <c r="D398" s="13">
        <v>0</v>
      </c>
      <c r="E398" s="12">
        <v>0.08</v>
      </c>
      <c r="F398" s="13">
        <v>0</v>
      </c>
      <c r="G398" s="14">
        <v>0</v>
      </c>
      <c r="H398" s="16">
        <v>0.03</v>
      </c>
    </row>
    <row r="399" spans="1:10" ht="15" customHeight="1" x14ac:dyDescent="0.3">
      <c r="A399" s="11">
        <v>1987</v>
      </c>
      <c r="B399" s="12">
        <v>0.14000000000000001</v>
      </c>
      <c r="C399" s="12">
        <v>0</v>
      </c>
      <c r="D399" s="13">
        <v>0</v>
      </c>
      <c r="E399" s="12">
        <v>0.1</v>
      </c>
      <c r="F399" s="13">
        <v>0</v>
      </c>
      <c r="G399" s="14">
        <v>0</v>
      </c>
      <c r="H399" s="16">
        <v>0.04</v>
      </c>
    </row>
    <row r="400" spans="1:10" ht="14.15" customHeight="1" x14ac:dyDescent="0.3">
      <c r="A400" s="11">
        <v>1988</v>
      </c>
      <c r="B400" s="12">
        <v>0.05</v>
      </c>
      <c r="C400" s="12">
        <v>0</v>
      </c>
      <c r="D400" s="13">
        <v>0</v>
      </c>
      <c r="E400" s="12">
        <v>0</v>
      </c>
      <c r="F400" s="13">
        <v>0</v>
      </c>
      <c r="G400" s="14">
        <v>0</v>
      </c>
      <c r="H400" s="16">
        <v>0.05</v>
      </c>
    </row>
    <row r="401" spans="1:8" ht="15" customHeight="1" x14ac:dyDescent="0.3">
      <c r="A401" s="11">
        <v>1989</v>
      </c>
      <c r="B401" s="12">
        <v>0.05</v>
      </c>
      <c r="C401" s="12">
        <v>0</v>
      </c>
      <c r="D401" s="13">
        <v>0</v>
      </c>
      <c r="E401" s="12">
        <v>0</v>
      </c>
      <c r="F401" s="13">
        <v>0</v>
      </c>
      <c r="G401" s="14">
        <v>0</v>
      </c>
      <c r="H401" s="16">
        <v>0.05</v>
      </c>
    </row>
    <row r="402" spans="1:8" ht="14.15" customHeight="1" x14ac:dyDescent="0.3">
      <c r="A402" s="11">
        <v>1990</v>
      </c>
      <c r="B402" s="12">
        <v>0.04</v>
      </c>
      <c r="C402" s="12">
        <v>0</v>
      </c>
      <c r="D402" s="13">
        <v>0</v>
      </c>
      <c r="E402" s="12">
        <v>0</v>
      </c>
      <c r="F402" s="13">
        <v>0</v>
      </c>
      <c r="G402" s="14">
        <v>0</v>
      </c>
      <c r="H402" s="16">
        <v>0.04</v>
      </c>
    </row>
    <row r="403" spans="1:8" ht="15" customHeight="1" x14ac:dyDescent="0.3">
      <c r="A403" s="11">
        <v>1991</v>
      </c>
      <c r="B403" s="12">
        <v>0.04</v>
      </c>
      <c r="C403" s="12">
        <v>0</v>
      </c>
      <c r="D403" s="13">
        <v>0</v>
      </c>
      <c r="E403" s="12">
        <v>0</v>
      </c>
      <c r="F403" s="13">
        <v>0</v>
      </c>
      <c r="G403" s="14">
        <v>0</v>
      </c>
      <c r="H403" s="16">
        <v>0.04</v>
      </c>
    </row>
    <row r="404" spans="1:8" ht="14.15" customHeight="1" x14ac:dyDescent="0.3">
      <c r="A404" s="11">
        <v>1992</v>
      </c>
      <c r="B404" s="12">
        <v>0.03</v>
      </c>
      <c r="C404" s="12">
        <v>0</v>
      </c>
      <c r="D404" s="13">
        <v>0</v>
      </c>
      <c r="E404" s="12">
        <v>0</v>
      </c>
      <c r="F404" s="13">
        <v>0</v>
      </c>
      <c r="G404" s="14">
        <v>0</v>
      </c>
      <c r="H404" s="16">
        <v>0.03</v>
      </c>
    </row>
    <row r="405" spans="1:8" ht="15" customHeight="1" x14ac:dyDescent="0.3">
      <c r="A405" s="11">
        <v>1993</v>
      </c>
      <c r="B405" s="12">
        <v>0.03</v>
      </c>
      <c r="C405" s="12">
        <v>0</v>
      </c>
      <c r="D405" s="13">
        <v>0</v>
      </c>
      <c r="E405" s="12">
        <v>0</v>
      </c>
      <c r="F405" s="13">
        <v>0</v>
      </c>
      <c r="G405" s="14">
        <v>0</v>
      </c>
      <c r="H405" s="16">
        <v>0.03</v>
      </c>
    </row>
    <row r="406" spans="1:8" ht="15" customHeight="1" x14ac:dyDescent="0.3">
      <c r="A406" s="11">
        <v>1994</v>
      </c>
      <c r="B406" s="12">
        <v>0</v>
      </c>
      <c r="C406" s="12">
        <v>0</v>
      </c>
      <c r="D406" s="13">
        <v>0</v>
      </c>
      <c r="E406" s="12">
        <v>0</v>
      </c>
      <c r="F406" s="13">
        <v>0</v>
      </c>
      <c r="G406" s="14">
        <v>0</v>
      </c>
      <c r="H406" s="16">
        <v>0</v>
      </c>
    </row>
    <row r="407" spans="1:8" ht="14.15" customHeight="1" x14ac:dyDescent="0.3">
      <c r="A407" s="11">
        <v>1995</v>
      </c>
      <c r="B407" s="12">
        <v>0.05</v>
      </c>
      <c r="C407" s="12">
        <v>0</v>
      </c>
      <c r="D407" s="13">
        <v>0</v>
      </c>
      <c r="E407" s="12">
        <v>0</v>
      </c>
      <c r="F407" s="13">
        <v>0</v>
      </c>
      <c r="G407" s="14">
        <v>0</v>
      </c>
      <c r="H407" s="16">
        <v>0.05</v>
      </c>
    </row>
    <row r="408" spans="1:8" ht="15" customHeight="1" x14ac:dyDescent="0.3">
      <c r="A408" s="11">
        <v>1996</v>
      </c>
      <c r="B408" s="12">
        <v>0.05</v>
      </c>
      <c r="C408" s="12">
        <v>0</v>
      </c>
      <c r="D408" s="13">
        <v>0</v>
      </c>
      <c r="E408" s="12">
        <v>0</v>
      </c>
      <c r="F408" s="13">
        <v>0</v>
      </c>
      <c r="G408" s="14">
        <v>0</v>
      </c>
      <c r="H408" s="16">
        <v>0.05</v>
      </c>
    </row>
    <row r="409" spans="1:8" ht="14.15" customHeight="1" x14ac:dyDescent="0.3">
      <c r="A409" s="11">
        <v>1997</v>
      </c>
      <c r="B409" s="12">
        <v>7.0000000000000007E-2</v>
      </c>
      <c r="C409" s="12">
        <v>0</v>
      </c>
      <c r="D409" s="13">
        <v>0</v>
      </c>
      <c r="E409" s="12">
        <v>0</v>
      </c>
      <c r="F409" s="13">
        <v>0</v>
      </c>
      <c r="G409" s="14">
        <v>0</v>
      </c>
      <c r="H409" s="16">
        <v>7.0000000000000007E-2</v>
      </c>
    </row>
    <row r="410" spans="1:8" ht="15" customHeight="1" x14ac:dyDescent="0.3">
      <c r="A410" s="11">
        <v>1998</v>
      </c>
      <c r="B410" s="12">
        <v>0.34</v>
      </c>
      <c r="C410" s="12">
        <v>0</v>
      </c>
      <c r="D410" s="13">
        <v>0</v>
      </c>
      <c r="E410" s="12">
        <v>0</v>
      </c>
      <c r="F410" s="13">
        <v>0</v>
      </c>
      <c r="G410" s="14">
        <v>0</v>
      </c>
      <c r="H410" s="16">
        <v>0.34</v>
      </c>
    </row>
    <row r="411" spans="1:8" ht="14.15" customHeight="1" x14ac:dyDescent="0.3">
      <c r="A411" s="11">
        <v>1999</v>
      </c>
      <c r="B411" s="12">
        <v>1.18</v>
      </c>
      <c r="C411" s="12">
        <v>0</v>
      </c>
      <c r="D411" s="13">
        <v>0</v>
      </c>
      <c r="E411" s="12">
        <v>0</v>
      </c>
      <c r="F411" s="13">
        <v>0</v>
      </c>
      <c r="G411" s="14">
        <v>0</v>
      </c>
      <c r="H411" s="16">
        <v>1.18</v>
      </c>
    </row>
    <row r="412" spans="1:8" ht="15" customHeight="1" x14ac:dyDescent="0.3">
      <c r="A412" s="11">
        <v>2000</v>
      </c>
      <c r="B412" s="12">
        <v>2.5</v>
      </c>
      <c r="C412" s="12">
        <v>0</v>
      </c>
      <c r="D412" s="13">
        <v>0</v>
      </c>
      <c r="E412" s="12">
        <v>0</v>
      </c>
      <c r="F412" s="13">
        <v>0</v>
      </c>
      <c r="G412" s="14">
        <v>0</v>
      </c>
      <c r="H412" s="16">
        <v>2.5</v>
      </c>
    </row>
    <row r="413" spans="1:8" ht="15" customHeight="1" x14ac:dyDescent="0.3">
      <c r="A413" s="11">
        <v>2001</v>
      </c>
      <c r="B413" s="12">
        <v>1.82</v>
      </c>
      <c r="C413" s="12">
        <v>0</v>
      </c>
      <c r="D413" s="13">
        <v>0</v>
      </c>
      <c r="E413" s="12">
        <v>0</v>
      </c>
      <c r="F413" s="13">
        <v>0</v>
      </c>
      <c r="G413" s="14">
        <v>0</v>
      </c>
      <c r="H413" s="16">
        <v>1.82</v>
      </c>
    </row>
    <row r="414" spans="1:8" ht="14.15" customHeight="1" x14ac:dyDescent="0.3">
      <c r="A414" s="11">
        <v>2002</v>
      </c>
      <c r="B414" s="12">
        <v>1.22</v>
      </c>
      <c r="C414" s="12">
        <v>0</v>
      </c>
      <c r="D414" s="13">
        <v>0</v>
      </c>
      <c r="E414" s="12">
        <v>0</v>
      </c>
      <c r="F414" s="13">
        <v>0</v>
      </c>
      <c r="G414" s="14">
        <v>0</v>
      </c>
      <c r="H414" s="16">
        <v>1.22</v>
      </c>
    </row>
    <row r="415" spans="1:8" ht="15" customHeight="1" x14ac:dyDescent="0.3">
      <c r="A415" s="11">
        <v>2003</v>
      </c>
      <c r="B415" s="12">
        <v>0.99</v>
      </c>
      <c r="C415" s="12">
        <v>0</v>
      </c>
      <c r="D415" s="13">
        <v>0</v>
      </c>
      <c r="E415" s="12">
        <v>0</v>
      </c>
      <c r="F415" s="13">
        <v>0</v>
      </c>
      <c r="G415" s="14">
        <v>0.14000000000000001</v>
      </c>
      <c r="H415" s="16">
        <v>0.85</v>
      </c>
    </row>
    <row r="416" spans="1:8" ht="14.15" customHeight="1" x14ac:dyDescent="0.3">
      <c r="A416" s="11">
        <v>2004</v>
      </c>
      <c r="B416" s="12">
        <v>1.05</v>
      </c>
      <c r="C416" s="12">
        <v>0</v>
      </c>
      <c r="D416" s="13">
        <v>0</v>
      </c>
      <c r="E416" s="12">
        <v>0.02</v>
      </c>
      <c r="F416" s="13">
        <v>0</v>
      </c>
      <c r="G416" s="14">
        <v>0.16</v>
      </c>
      <c r="H416" s="16">
        <v>0.87</v>
      </c>
    </row>
    <row r="417" spans="1:8" ht="15" customHeight="1" x14ac:dyDescent="0.3">
      <c r="A417" s="11">
        <v>2005</v>
      </c>
      <c r="B417" s="12">
        <v>1.44</v>
      </c>
      <c r="C417" s="12">
        <v>0</v>
      </c>
      <c r="D417" s="13">
        <v>0</v>
      </c>
      <c r="E417" s="12">
        <v>0.03</v>
      </c>
      <c r="F417" s="13">
        <v>0</v>
      </c>
      <c r="G417" s="14">
        <v>0.16</v>
      </c>
      <c r="H417" s="16">
        <v>1.25</v>
      </c>
    </row>
    <row r="418" spans="1:8" ht="14.15" customHeight="1" x14ac:dyDescent="0.3">
      <c r="A418" s="11">
        <v>2006</v>
      </c>
      <c r="B418" s="12">
        <v>1.77</v>
      </c>
      <c r="C418" s="12">
        <v>0</v>
      </c>
      <c r="D418" s="13">
        <v>0</v>
      </c>
      <c r="E418" s="12">
        <v>0.14000000000000001</v>
      </c>
      <c r="F418" s="13">
        <v>0</v>
      </c>
      <c r="G418" s="14">
        <v>0.2</v>
      </c>
      <c r="H418" s="16">
        <v>1.43</v>
      </c>
    </row>
    <row r="419" spans="1:8" ht="15" customHeight="1" x14ac:dyDescent="0.3">
      <c r="A419" s="11">
        <v>2007</v>
      </c>
      <c r="B419" s="12">
        <v>3.52</v>
      </c>
      <c r="C419" s="12">
        <v>0</v>
      </c>
      <c r="D419" s="13">
        <v>0</v>
      </c>
      <c r="E419" s="12">
        <v>0.15</v>
      </c>
      <c r="F419" s="13">
        <v>0</v>
      </c>
      <c r="G419" s="14">
        <v>0.34</v>
      </c>
      <c r="H419" s="16">
        <v>3.03</v>
      </c>
    </row>
    <row r="420" spans="1:8" ht="14.15" customHeight="1" x14ac:dyDescent="0.3">
      <c r="A420" s="11">
        <v>2008</v>
      </c>
      <c r="B420" s="12">
        <v>9.68</v>
      </c>
      <c r="C420" s="12">
        <v>0</v>
      </c>
      <c r="D420" s="13">
        <v>0</v>
      </c>
      <c r="E420" s="12">
        <v>1.28</v>
      </c>
      <c r="F420" s="13">
        <v>0</v>
      </c>
      <c r="G420" s="14">
        <v>1.95</v>
      </c>
      <c r="H420" s="16">
        <v>6.45</v>
      </c>
    </row>
    <row r="421" spans="1:8" ht="15" customHeight="1" x14ac:dyDescent="0.3">
      <c r="A421" s="11">
        <v>2009</v>
      </c>
      <c r="B421" s="12">
        <v>18.07</v>
      </c>
      <c r="C421" s="12">
        <v>0</v>
      </c>
      <c r="D421" s="13">
        <v>0</v>
      </c>
      <c r="E421" s="12">
        <v>1.24</v>
      </c>
      <c r="F421" s="13">
        <v>0</v>
      </c>
      <c r="G421" s="14">
        <v>2.98</v>
      </c>
      <c r="H421" s="16">
        <v>13.85</v>
      </c>
    </row>
    <row r="422" spans="1:8" ht="15" customHeight="1" x14ac:dyDescent="0.3">
      <c r="A422" s="11">
        <v>2010</v>
      </c>
      <c r="B422" s="12">
        <v>12.26</v>
      </c>
      <c r="C422" s="12">
        <v>0</v>
      </c>
      <c r="D422" s="13">
        <v>0</v>
      </c>
      <c r="E422" s="12">
        <v>1.0900000000000001</v>
      </c>
      <c r="F422" s="13">
        <v>0</v>
      </c>
      <c r="G422" s="14">
        <v>0.28999999999999998</v>
      </c>
      <c r="H422" s="16">
        <v>10.88</v>
      </c>
    </row>
    <row r="423" spans="1:8" ht="14.15" customHeight="1" x14ac:dyDescent="0.3">
      <c r="A423" s="11">
        <v>2011</v>
      </c>
      <c r="B423" s="12">
        <v>24.6</v>
      </c>
      <c r="C423" s="12">
        <v>0</v>
      </c>
      <c r="D423" s="13">
        <v>0</v>
      </c>
      <c r="E423" s="12">
        <v>1.1200000000000001</v>
      </c>
      <c r="F423" s="13">
        <v>0</v>
      </c>
      <c r="G423" s="14">
        <v>0.22</v>
      </c>
      <c r="H423" s="16">
        <v>23.26</v>
      </c>
    </row>
    <row r="424" spans="1:8" ht="15" customHeight="1" x14ac:dyDescent="0.3">
      <c r="A424" s="11">
        <v>2012</v>
      </c>
      <c r="B424" s="12">
        <v>14.86</v>
      </c>
      <c r="C424" s="12">
        <v>0</v>
      </c>
      <c r="D424" s="13">
        <v>0</v>
      </c>
      <c r="E424" s="12">
        <v>0</v>
      </c>
      <c r="F424" s="13">
        <v>0</v>
      </c>
      <c r="G424" s="14">
        <v>0.25</v>
      </c>
      <c r="H424" s="16">
        <v>14.61</v>
      </c>
    </row>
    <row r="425" spans="1:8" ht="14.15" customHeight="1" x14ac:dyDescent="0.3">
      <c r="A425" s="11">
        <v>2013</v>
      </c>
      <c r="B425" s="12">
        <v>16.600000000000001</v>
      </c>
      <c r="C425" s="12">
        <v>0</v>
      </c>
      <c r="D425" s="13">
        <v>0</v>
      </c>
      <c r="E425" s="12">
        <v>0</v>
      </c>
      <c r="F425" s="13">
        <v>0</v>
      </c>
      <c r="G425" s="14">
        <v>0.25</v>
      </c>
      <c r="H425" s="16">
        <v>16.350000000000001</v>
      </c>
    </row>
    <row r="426" spans="1:8" ht="15" customHeight="1" x14ac:dyDescent="0.3">
      <c r="A426" s="11">
        <v>2014</v>
      </c>
      <c r="B426" s="12">
        <v>22.25</v>
      </c>
      <c r="C426" s="12">
        <v>0</v>
      </c>
      <c r="D426" s="13">
        <v>0</v>
      </c>
      <c r="E426" s="12">
        <v>2.0299999999999998</v>
      </c>
      <c r="F426" s="13">
        <v>0</v>
      </c>
      <c r="G426" s="14">
        <v>0.24</v>
      </c>
      <c r="H426" s="16">
        <v>19.98</v>
      </c>
    </row>
    <row r="427" spans="1:8" ht="14.15" customHeight="1" x14ac:dyDescent="0.3">
      <c r="A427" s="11">
        <v>2015</v>
      </c>
      <c r="B427" s="12">
        <v>18.61</v>
      </c>
      <c r="C427" s="12">
        <v>0</v>
      </c>
      <c r="D427" s="13">
        <v>0</v>
      </c>
      <c r="E427" s="12">
        <v>2.62</v>
      </c>
      <c r="F427" s="13">
        <v>0</v>
      </c>
      <c r="G427" s="14">
        <v>0.44</v>
      </c>
      <c r="H427" s="16">
        <v>15.55</v>
      </c>
    </row>
    <row r="428" spans="1:8" ht="15" customHeight="1" x14ac:dyDescent="0.3">
      <c r="A428" s="11">
        <v>2016</v>
      </c>
      <c r="B428" s="12">
        <v>34.380000000000003</v>
      </c>
      <c r="C428" s="12">
        <v>0</v>
      </c>
      <c r="D428" s="13">
        <v>0</v>
      </c>
      <c r="E428" s="12">
        <v>2.99</v>
      </c>
      <c r="F428" s="13">
        <v>0</v>
      </c>
      <c r="G428" s="14">
        <v>8.8000000000000007</v>
      </c>
      <c r="H428" s="16">
        <v>22.59</v>
      </c>
    </row>
    <row r="429" spans="1:8" ht="13.5" customHeight="1" x14ac:dyDescent="0.3">
      <c r="A429" s="11">
        <v>2017</v>
      </c>
      <c r="B429" s="12">
        <v>32.39</v>
      </c>
      <c r="C429" s="12">
        <v>0</v>
      </c>
      <c r="D429" s="13">
        <v>0</v>
      </c>
      <c r="E429" s="12">
        <v>2.54</v>
      </c>
      <c r="F429" s="13">
        <v>0</v>
      </c>
      <c r="G429" s="14">
        <v>0.56999999999999995</v>
      </c>
      <c r="H429" s="16">
        <v>29.28</v>
      </c>
    </row>
    <row r="430" spans="1:8" ht="13.5" customHeight="1" x14ac:dyDescent="0.3">
      <c r="A430" s="11">
        <v>2018</v>
      </c>
      <c r="B430" s="12">
        <v>75.12</v>
      </c>
      <c r="C430" s="12">
        <v>0</v>
      </c>
      <c r="D430" s="13">
        <v>0</v>
      </c>
      <c r="E430" s="12">
        <v>5.03</v>
      </c>
      <c r="F430" s="13">
        <v>0</v>
      </c>
      <c r="G430" s="14">
        <v>20.41</v>
      </c>
      <c r="H430" s="16">
        <v>49.68</v>
      </c>
    </row>
    <row r="431" spans="1:8" ht="14.15" customHeight="1" x14ac:dyDescent="0.3">
      <c r="A431" s="11">
        <v>2019</v>
      </c>
      <c r="B431" s="12">
        <v>141.52000000000001</v>
      </c>
      <c r="C431" s="12">
        <v>0</v>
      </c>
      <c r="D431" s="21">
        <v>-13.21</v>
      </c>
      <c r="E431" s="12">
        <v>18.34</v>
      </c>
      <c r="F431" s="21">
        <v>-0.05</v>
      </c>
      <c r="G431" s="14">
        <v>6.45</v>
      </c>
      <c r="H431" s="16">
        <v>103.57</v>
      </c>
    </row>
    <row r="432" spans="1:8" ht="15" customHeight="1" x14ac:dyDescent="0.3">
      <c r="A432" s="11">
        <v>2020</v>
      </c>
      <c r="B432" s="12">
        <v>175.83</v>
      </c>
      <c r="C432" s="12">
        <v>0</v>
      </c>
      <c r="D432" s="21">
        <v>-40.44</v>
      </c>
      <c r="E432" s="12">
        <v>11.52</v>
      </c>
      <c r="F432" s="13">
        <v>0.09</v>
      </c>
      <c r="G432" s="14">
        <v>2.94</v>
      </c>
      <c r="H432" s="16">
        <v>120.84</v>
      </c>
    </row>
    <row r="433" spans="1:10" ht="15" customHeight="1" x14ac:dyDescent="0.3">
      <c r="A433" s="11">
        <v>2021</v>
      </c>
      <c r="B433" s="12">
        <v>495.37</v>
      </c>
      <c r="C433" s="12">
        <v>0</v>
      </c>
      <c r="D433" s="21">
        <v>-83.08</v>
      </c>
      <c r="E433" s="12">
        <v>194.24</v>
      </c>
      <c r="F433" s="21">
        <v>-0.88</v>
      </c>
      <c r="G433" s="14">
        <v>3.65</v>
      </c>
      <c r="H433" s="16">
        <v>215.28</v>
      </c>
    </row>
    <row r="434" spans="1:10" ht="14.15" customHeight="1" x14ac:dyDescent="0.3">
      <c r="A434" s="11">
        <v>2022</v>
      </c>
      <c r="B434" s="17">
        <v>1235.04</v>
      </c>
      <c r="C434" s="12">
        <v>0</v>
      </c>
      <c r="D434" s="21">
        <v>-62.11</v>
      </c>
      <c r="E434" s="12">
        <v>516.45000000000005</v>
      </c>
      <c r="F434" s="13">
        <v>0.02</v>
      </c>
      <c r="G434" s="14">
        <v>2.6</v>
      </c>
      <c r="H434" s="16">
        <v>653.86</v>
      </c>
    </row>
    <row r="435" spans="1:10" ht="15" customHeight="1" x14ac:dyDescent="0.3">
      <c r="A435" s="11">
        <v>2023</v>
      </c>
      <c r="B435" s="17">
        <v>2288.4499999999998</v>
      </c>
      <c r="C435" s="12">
        <v>2.8</v>
      </c>
      <c r="D435" s="21">
        <v>-97.72</v>
      </c>
      <c r="E435" s="12">
        <v>770.97</v>
      </c>
      <c r="F435" s="13">
        <v>0.02</v>
      </c>
      <c r="G435" s="14">
        <v>2.75</v>
      </c>
      <c r="H435" s="18">
        <v>1419.79</v>
      </c>
    </row>
    <row r="436" spans="1:10" ht="14.15" customHeight="1" x14ac:dyDescent="0.3">
      <c r="A436" s="11">
        <v>2024</v>
      </c>
      <c r="B436" s="17">
        <v>7574.83</v>
      </c>
      <c r="C436" s="12">
        <v>0</v>
      </c>
      <c r="D436" s="21">
        <v>-549.79999999999995</v>
      </c>
      <c r="E436" s="17">
        <v>4591.97</v>
      </c>
      <c r="F436" s="21">
        <v>-3.51</v>
      </c>
      <c r="G436" s="14">
        <v>3.28</v>
      </c>
      <c r="H436" s="18">
        <v>2433.29</v>
      </c>
    </row>
    <row r="437" spans="1:10" ht="14.15" customHeight="1" x14ac:dyDescent="0.3">
      <c r="A437" s="22">
        <v>2025</v>
      </c>
      <c r="B437" s="23">
        <v>800938.26</v>
      </c>
      <c r="C437" s="36">
        <v>261.37</v>
      </c>
      <c r="D437" s="38">
        <v>-862.2</v>
      </c>
      <c r="E437" s="23">
        <v>771222.39</v>
      </c>
      <c r="F437" s="25">
        <v>20465.55</v>
      </c>
      <c r="G437" s="37">
        <v>3.88</v>
      </c>
      <c r="H437" s="27">
        <v>8645.61</v>
      </c>
    </row>
    <row r="438" spans="1:10" ht="13.5" customHeight="1" x14ac:dyDescent="0.3">
      <c r="A438" s="28"/>
      <c r="B438" s="29">
        <v>813144.8</v>
      </c>
      <c r="C438" s="7">
        <v>264.17</v>
      </c>
      <c r="D438" s="30">
        <v>-1708.56</v>
      </c>
      <c r="E438" s="29">
        <v>777346.51</v>
      </c>
      <c r="F438" s="31">
        <v>20461.240000000002</v>
      </c>
      <c r="G438" s="9">
        <v>62.95</v>
      </c>
      <c r="H438" s="33">
        <v>13829.71</v>
      </c>
      <c r="J438" s="58">
        <f>H438</f>
        <v>13829.71</v>
      </c>
    </row>
    <row r="439" spans="1:10" ht="49" customHeight="1" x14ac:dyDescent="0.3">
      <c r="A439" s="91" t="s">
        <v>21</v>
      </c>
      <c r="B439" s="91"/>
      <c r="C439" s="91"/>
      <c r="D439" s="91"/>
      <c r="E439" s="91"/>
      <c r="F439" s="91"/>
      <c r="G439" s="91"/>
      <c r="H439" s="91"/>
    </row>
    <row r="440" spans="1:10" ht="14.15" customHeight="1" x14ac:dyDescent="0.3">
      <c r="A440" s="1" t="s">
        <v>1</v>
      </c>
      <c r="B440" s="2" t="s">
        <v>2</v>
      </c>
      <c r="C440" s="2" t="s">
        <v>3</v>
      </c>
      <c r="D440" s="3" t="s">
        <v>4</v>
      </c>
      <c r="E440" s="2" t="s">
        <v>5</v>
      </c>
      <c r="F440" s="3" t="s">
        <v>6</v>
      </c>
      <c r="G440" s="4" t="s">
        <v>7</v>
      </c>
      <c r="H440" s="5" t="s">
        <v>8</v>
      </c>
    </row>
    <row r="441" spans="1:10" ht="15" customHeight="1" x14ac:dyDescent="0.3">
      <c r="A441" s="6">
        <v>2020</v>
      </c>
      <c r="B441" s="7">
        <v>0</v>
      </c>
      <c r="C441" s="7">
        <v>0</v>
      </c>
      <c r="D441" s="8">
        <v>0</v>
      </c>
      <c r="E441" s="7">
        <v>0</v>
      </c>
      <c r="F441" s="8">
        <v>0</v>
      </c>
      <c r="G441" s="9">
        <v>0</v>
      </c>
      <c r="H441" s="35">
        <v>0</v>
      </c>
    </row>
    <row r="442" spans="1:10" ht="15" customHeight="1" x14ac:dyDescent="0.3">
      <c r="A442" s="11">
        <v>2021</v>
      </c>
      <c r="B442" s="12">
        <v>55.75</v>
      </c>
      <c r="C442" s="12">
        <v>0</v>
      </c>
      <c r="D442" s="21">
        <v>-9.36</v>
      </c>
      <c r="E442" s="12">
        <v>21.86</v>
      </c>
      <c r="F442" s="21">
        <v>-0.09</v>
      </c>
      <c r="G442" s="14">
        <v>0.41</v>
      </c>
      <c r="H442" s="16">
        <v>24.21</v>
      </c>
    </row>
    <row r="443" spans="1:10" ht="15" customHeight="1" x14ac:dyDescent="0.3">
      <c r="A443" s="11">
        <v>2022</v>
      </c>
      <c r="B443" s="12">
        <v>161.11000000000001</v>
      </c>
      <c r="C443" s="12">
        <v>0</v>
      </c>
      <c r="D443" s="21">
        <v>-8.1199999999999992</v>
      </c>
      <c r="E443" s="12">
        <v>67.38</v>
      </c>
      <c r="F443" s="13">
        <v>0.03</v>
      </c>
      <c r="G443" s="14">
        <v>0.34</v>
      </c>
      <c r="H443" s="16">
        <v>85.24</v>
      </c>
    </row>
    <row r="444" spans="1:10" ht="14.15" customHeight="1" x14ac:dyDescent="0.3">
      <c r="A444" s="11">
        <v>2023</v>
      </c>
      <c r="B444" s="12">
        <v>320.61</v>
      </c>
      <c r="C444" s="12">
        <v>0.39</v>
      </c>
      <c r="D444" s="21">
        <v>-13.67</v>
      </c>
      <c r="E444" s="12">
        <v>108.01</v>
      </c>
      <c r="F444" s="13">
        <v>0.02</v>
      </c>
      <c r="G444" s="14">
        <v>0.38</v>
      </c>
      <c r="H444" s="16">
        <v>198.92</v>
      </c>
    </row>
    <row r="445" spans="1:10" ht="14.15" customHeight="1" x14ac:dyDescent="0.3">
      <c r="A445" s="22">
        <v>2024</v>
      </c>
      <c r="B445" s="36">
        <v>712.23</v>
      </c>
      <c r="C445" s="36">
        <v>0</v>
      </c>
      <c r="D445" s="38">
        <v>-51.69</v>
      </c>
      <c r="E445" s="36">
        <v>431.76</v>
      </c>
      <c r="F445" s="38">
        <v>-0.33</v>
      </c>
      <c r="G445" s="37">
        <v>0.31</v>
      </c>
      <c r="H445" s="45">
        <v>228.8</v>
      </c>
    </row>
    <row r="446" spans="1:10" ht="13.5" customHeight="1" x14ac:dyDescent="0.3">
      <c r="A446" s="28"/>
      <c r="B446" s="29">
        <v>1249.7</v>
      </c>
      <c r="C446" s="7">
        <v>0.39</v>
      </c>
      <c r="D446" s="34">
        <v>-82.84</v>
      </c>
      <c r="E446" s="7">
        <v>629.01</v>
      </c>
      <c r="F446" s="34">
        <v>-0.37</v>
      </c>
      <c r="G446" s="9">
        <v>1.44</v>
      </c>
      <c r="H446" s="35">
        <v>537.16999999999996</v>
      </c>
      <c r="J446" s="58">
        <f>H446</f>
        <v>537.16999999999996</v>
      </c>
    </row>
    <row r="447" spans="1:10" ht="49" customHeight="1" x14ac:dyDescent="0.3">
      <c r="A447" s="91" t="s">
        <v>22</v>
      </c>
      <c r="B447" s="91"/>
      <c r="C447" s="91"/>
      <c r="D447" s="91"/>
      <c r="E447" s="91"/>
      <c r="F447" s="91"/>
      <c r="G447" s="91"/>
      <c r="H447" s="91"/>
    </row>
    <row r="448" spans="1:10" ht="14.15" customHeight="1" x14ac:dyDescent="0.3">
      <c r="A448" s="1" t="s">
        <v>1</v>
      </c>
      <c r="B448" s="2" t="s">
        <v>2</v>
      </c>
      <c r="C448" s="2" t="s">
        <v>3</v>
      </c>
      <c r="D448" s="3" t="s">
        <v>4</v>
      </c>
      <c r="E448" s="2" t="s">
        <v>5</v>
      </c>
      <c r="F448" s="3" t="s">
        <v>6</v>
      </c>
      <c r="G448" s="4" t="s">
        <v>7</v>
      </c>
      <c r="H448" s="5" t="s">
        <v>8</v>
      </c>
    </row>
    <row r="449" spans="1:8" ht="15" customHeight="1" x14ac:dyDescent="0.3">
      <c r="A449" s="6">
        <v>1983</v>
      </c>
      <c r="B449" s="7">
        <v>5.78</v>
      </c>
      <c r="C449" s="7">
        <v>0</v>
      </c>
      <c r="D449" s="8">
        <v>0</v>
      </c>
      <c r="E449" s="7">
        <v>5.78</v>
      </c>
      <c r="F449" s="8">
        <v>0</v>
      </c>
      <c r="G449" s="9">
        <v>0</v>
      </c>
      <c r="H449" s="35">
        <v>0</v>
      </c>
    </row>
    <row r="450" spans="1:8" ht="15" customHeight="1" x14ac:dyDescent="0.3">
      <c r="A450" s="11">
        <v>1984</v>
      </c>
      <c r="B450" s="12">
        <v>24.74</v>
      </c>
      <c r="C450" s="12">
        <v>0</v>
      </c>
      <c r="D450" s="13">
        <v>0</v>
      </c>
      <c r="E450" s="12">
        <v>24.74</v>
      </c>
      <c r="F450" s="13">
        <v>0</v>
      </c>
      <c r="G450" s="14">
        <v>0</v>
      </c>
      <c r="H450" s="16">
        <v>0</v>
      </c>
    </row>
    <row r="451" spans="1:8" ht="15" customHeight="1" x14ac:dyDescent="0.3">
      <c r="A451" s="11">
        <v>1985</v>
      </c>
      <c r="B451" s="12">
        <v>34.380000000000003</v>
      </c>
      <c r="C451" s="12">
        <v>0</v>
      </c>
      <c r="D451" s="13">
        <v>0</v>
      </c>
      <c r="E451" s="12">
        <v>26.65</v>
      </c>
      <c r="F451" s="13">
        <v>0</v>
      </c>
      <c r="G451" s="14">
        <v>0</v>
      </c>
      <c r="H451" s="16">
        <v>7.73</v>
      </c>
    </row>
    <row r="452" spans="1:8" ht="14.15" customHeight="1" x14ac:dyDescent="0.3">
      <c r="A452" s="11">
        <v>1986</v>
      </c>
      <c r="B452" s="12">
        <v>38.369999999999997</v>
      </c>
      <c r="C452" s="12">
        <v>0</v>
      </c>
      <c r="D452" s="13">
        <v>0</v>
      </c>
      <c r="E452" s="12">
        <v>27.47</v>
      </c>
      <c r="F452" s="13">
        <v>0</v>
      </c>
      <c r="G452" s="14">
        <v>0</v>
      </c>
      <c r="H452" s="16">
        <v>10.9</v>
      </c>
    </row>
    <row r="453" spans="1:8" ht="15" customHeight="1" x14ac:dyDescent="0.3">
      <c r="A453" s="11">
        <v>1987</v>
      </c>
      <c r="B453" s="12">
        <v>48.56</v>
      </c>
      <c r="C453" s="12">
        <v>0</v>
      </c>
      <c r="D453" s="13">
        <v>0</v>
      </c>
      <c r="E453" s="12">
        <v>33.53</v>
      </c>
      <c r="F453" s="13">
        <v>0</v>
      </c>
      <c r="G453" s="14">
        <v>0</v>
      </c>
      <c r="H453" s="16">
        <v>15.03</v>
      </c>
    </row>
    <row r="454" spans="1:8" ht="14.15" customHeight="1" x14ac:dyDescent="0.3">
      <c r="A454" s="11">
        <v>1988</v>
      </c>
      <c r="B454" s="12">
        <v>15.98</v>
      </c>
      <c r="C454" s="12">
        <v>0</v>
      </c>
      <c r="D454" s="13">
        <v>0</v>
      </c>
      <c r="E454" s="12">
        <v>0</v>
      </c>
      <c r="F454" s="13">
        <v>0</v>
      </c>
      <c r="G454" s="14">
        <v>0</v>
      </c>
      <c r="H454" s="16">
        <v>15.98</v>
      </c>
    </row>
    <row r="455" spans="1:8" ht="15" customHeight="1" x14ac:dyDescent="0.3">
      <c r="A455" s="11">
        <v>1989</v>
      </c>
      <c r="B455" s="12">
        <v>15.62</v>
      </c>
      <c r="C455" s="12">
        <v>0</v>
      </c>
      <c r="D455" s="13">
        <v>0</v>
      </c>
      <c r="E455" s="12">
        <v>0</v>
      </c>
      <c r="F455" s="13">
        <v>0</v>
      </c>
      <c r="G455" s="14">
        <v>0</v>
      </c>
      <c r="H455" s="16">
        <v>15.62</v>
      </c>
    </row>
    <row r="456" spans="1:8" ht="14.15" customHeight="1" x14ac:dyDescent="0.3">
      <c r="A456" s="11">
        <v>1990</v>
      </c>
      <c r="B456" s="12">
        <v>15.19</v>
      </c>
      <c r="C456" s="12">
        <v>0</v>
      </c>
      <c r="D456" s="13">
        <v>0</v>
      </c>
      <c r="E456" s="12">
        <v>0</v>
      </c>
      <c r="F456" s="13">
        <v>0</v>
      </c>
      <c r="G456" s="14">
        <v>0</v>
      </c>
      <c r="H456" s="16">
        <v>15.19</v>
      </c>
    </row>
    <row r="457" spans="1:8" ht="15" customHeight="1" x14ac:dyDescent="0.3">
      <c r="A457" s="11">
        <v>1991</v>
      </c>
      <c r="B457" s="12">
        <v>13.04</v>
      </c>
      <c r="C457" s="12">
        <v>0</v>
      </c>
      <c r="D457" s="13">
        <v>0</v>
      </c>
      <c r="E457" s="12">
        <v>0</v>
      </c>
      <c r="F457" s="13">
        <v>0</v>
      </c>
      <c r="G457" s="14">
        <v>0</v>
      </c>
      <c r="H457" s="16">
        <v>13.04</v>
      </c>
    </row>
    <row r="458" spans="1:8" ht="14.15" customHeight="1" x14ac:dyDescent="0.3">
      <c r="A458" s="11">
        <v>1992</v>
      </c>
      <c r="B458" s="12">
        <v>11.64</v>
      </c>
      <c r="C458" s="12">
        <v>0</v>
      </c>
      <c r="D458" s="13">
        <v>0</v>
      </c>
      <c r="E458" s="12">
        <v>0</v>
      </c>
      <c r="F458" s="13">
        <v>0</v>
      </c>
      <c r="G458" s="14">
        <v>0</v>
      </c>
      <c r="H458" s="16">
        <v>11.64</v>
      </c>
    </row>
    <row r="459" spans="1:8" ht="15" customHeight="1" x14ac:dyDescent="0.3">
      <c r="A459" s="11">
        <v>1993</v>
      </c>
      <c r="B459" s="12">
        <v>10.130000000000001</v>
      </c>
      <c r="C459" s="12">
        <v>0</v>
      </c>
      <c r="D459" s="13">
        <v>0</v>
      </c>
      <c r="E459" s="12">
        <v>0</v>
      </c>
      <c r="F459" s="13">
        <v>0</v>
      </c>
      <c r="G459" s="14">
        <v>0</v>
      </c>
      <c r="H459" s="16">
        <v>10.130000000000001</v>
      </c>
    </row>
    <row r="460" spans="1:8" ht="15" customHeight="1" x14ac:dyDescent="0.3">
      <c r="A460" s="11">
        <v>1994</v>
      </c>
      <c r="B460" s="12">
        <v>0</v>
      </c>
      <c r="C460" s="12">
        <v>0</v>
      </c>
      <c r="D460" s="13">
        <v>0</v>
      </c>
      <c r="E460" s="12">
        <v>0</v>
      </c>
      <c r="F460" s="13">
        <v>0</v>
      </c>
      <c r="G460" s="14">
        <v>0</v>
      </c>
      <c r="H460" s="16">
        <v>0</v>
      </c>
    </row>
    <row r="461" spans="1:8" ht="14.15" customHeight="1" x14ac:dyDescent="0.3">
      <c r="A461" s="11">
        <v>1995</v>
      </c>
      <c r="B461" s="12">
        <v>14.6</v>
      </c>
      <c r="C461" s="12">
        <v>0</v>
      </c>
      <c r="D461" s="13">
        <v>0</v>
      </c>
      <c r="E461" s="12">
        <v>0</v>
      </c>
      <c r="F461" s="13">
        <v>0</v>
      </c>
      <c r="G461" s="14">
        <v>0</v>
      </c>
      <c r="H461" s="16">
        <v>14.6</v>
      </c>
    </row>
    <row r="462" spans="1:8" ht="15" customHeight="1" x14ac:dyDescent="0.3">
      <c r="A462" s="11">
        <v>1996</v>
      </c>
      <c r="B462" s="12">
        <v>11.22</v>
      </c>
      <c r="C462" s="12">
        <v>0</v>
      </c>
      <c r="D462" s="13">
        <v>0</v>
      </c>
      <c r="E462" s="12">
        <v>0</v>
      </c>
      <c r="F462" s="13">
        <v>0</v>
      </c>
      <c r="G462" s="14">
        <v>0</v>
      </c>
      <c r="H462" s="16">
        <v>11.22</v>
      </c>
    </row>
    <row r="463" spans="1:8" ht="14.15" customHeight="1" x14ac:dyDescent="0.3">
      <c r="A463" s="11">
        <v>1997</v>
      </c>
      <c r="B463" s="12">
        <v>16.91</v>
      </c>
      <c r="C463" s="12">
        <v>0</v>
      </c>
      <c r="D463" s="13">
        <v>0</v>
      </c>
      <c r="E463" s="12">
        <v>0</v>
      </c>
      <c r="F463" s="13">
        <v>0</v>
      </c>
      <c r="G463" s="14">
        <v>0</v>
      </c>
      <c r="H463" s="16">
        <v>16.91</v>
      </c>
    </row>
    <row r="464" spans="1:8" ht="15" customHeight="1" x14ac:dyDescent="0.3">
      <c r="A464" s="11">
        <v>1998</v>
      </c>
      <c r="B464" s="12">
        <v>87.9</v>
      </c>
      <c r="C464" s="12">
        <v>0</v>
      </c>
      <c r="D464" s="13">
        <v>0</v>
      </c>
      <c r="E464" s="12">
        <v>0</v>
      </c>
      <c r="F464" s="13">
        <v>0</v>
      </c>
      <c r="G464" s="14">
        <v>0</v>
      </c>
      <c r="H464" s="16">
        <v>87.9</v>
      </c>
    </row>
    <row r="465" spans="1:8" ht="14.15" customHeight="1" x14ac:dyDescent="0.3">
      <c r="A465" s="11">
        <v>1999</v>
      </c>
      <c r="B465" s="12">
        <v>129.12</v>
      </c>
      <c r="C465" s="12">
        <v>0</v>
      </c>
      <c r="D465" s="13">
        <v>0</v>
      </c>
      <c r="E465" s="12">
        <v>0</v>
      </c>
      <c r="F465" s="13">
        <v>0</v>
      </c>
      <c r="G465" s="14">
        <v>0</v>
      </c>
      <c r="H465" s="16">
        <v>129.12</v>
      </c>
    </row>
    <row r="466" spans="1:8" ht="15" customHeight="1" x14ac:dyDescent="0.3">
      <c r="A466" s="11">
        <v>2000</v>
      </c>
      <c r="B466" s="12">
        <v>193.82</v>
      </c>
      <c r="C466" s="12">
        <v>0</v>
      </c>
      <c r="D466" s="13">
        <v>0</v>
      </c>
      <c r="E466" s="12">
        <v>0</v>
      </c>
      <c r="F466" s="13">
        <v>0</v>
      </c>
      <c r="G466" s="14">
        <v>0</v>
      </c>
      <c r="H466" s="16">
        <v>193.82</v>
      </c>
    </row>
    <row r="467" spans="1:8" ht="15" customHeight="1" x14ac:dyDescent="0.3">
      <c r="A467" s="11">
        <v>2001</v>
      </c>
      <c r="B467" s="12">
        <v>120.98</v>
      </c>
      <c r="C467" s="12">
        <v>0</v>
      </c>
      <c r="D467" s="13">
        <v>0</v>
      </c>
      <c r="E467" s="12">
        <v>0</v>
      </c>
      <c r="F467" s="13">
        <v>0</v>
      </c>
      <c r="G467" s="14">
        <v>0</v>
      </c>
      <c r="H467" s="16">
        <v>120.98</v>
      </c>
    </row>
    <row r="468" spans="1:8" ht="14.15" customHeight="1" x14ac:dyDescent="0.3">
      <c r="A468" s="11">
        <v>2002</v>
      </c>
      <c r="B468" s="12">
        <v>80.33</v>
      </c>
      <c r="C468" s="12">
        <v>0</v>
      </c>
      <c r="D468" s="13">
        <v>0</v>
      </c>
      <c r="E468" s="12">
        <v>0</v>
      </c>
      <c r="F468" s="13">
        <v>0</v>
      </c>
      <c r="G468" s="14">
        <v>0</v>
      </c>
      <c r="H468" s="16">
        <v>80.33</v>
      </c>
    </row>
    <row r="469" spans="1:8" ht="15" customHeight="1" x14ac:dyDescent="0.3">
      <c r="A469" s="11">
        <v>2003</v>
      </c>
      <c r="B469" s="12">
        <v>72.959999999999994</v>
      </c>
      <c r="C469" s="12">
        <v>0</v>
      </c>
      <c r="D469" s="13">
        <v>0</v>
      </c>
      <c r="E469" s="12">
        <v>0</v>
      </c>
      <c r="F469" s="13">
        <v>0</v>
      </c>
      <c r="G469" s="14">
        <v>10.45</v>
      </c>
      <c r="H469" s="16">
        <v>62.51</v>
      </c>
    </row>
    <row r="470" spans="1:8" ht="14.15" customHeight="1" x14ac:dyDescent="0.3">
      <c r="A470" s="11">
        <v>2004</v>
      </c>
      <c r="B470" s="12">
        <v>151.19</v>
      </c>
      <c r="C470" s="12">
        <v>0</v>
      </c>
      <c r="D470" s="13">
        <v>0</v>
      </c>
      <c r="E470" s="12">
        <v>2.63</v>
      </c>
      <c r="F470" s="13">
        <v>0</v>
      </c>
      <c r="G470" s="14">
        <v>22.73</v>
      </c>
      <c r="H470" s="16">
        <v>125.83</v>
      </c>
    </row>
    <row r="471" spans="1:8" ht="15" customHeight="1" x14ac:dyDescent="0.3">
      <c r="A471" s="11">
        <v>2005</v>
      </c>
      <c r="B471" s="12">
        <v>210.64</v>
      </c>
      <c r="C471" s="12">
        <v>0</v>
      </c>
      <c r="D471" s="13">
        <v>0</v>
      </c>
      <c r="E471" s="12">
        <v>4.9000000000000004</v>
      </c>
      <c r="F471" s="13">
        <v>0</v>
      </c>
      <c r="G471" s="14">
        <v>23.78</v>
      </c>
      <c r="H471" s="16">
        <v>181.96</v>
      </c>
    </row>
    <row r="472" spans="1:8" ht="14.15" customHeight="1" x14ac:dyDescent="0.3">
      <c r="A472" s="11">
        <v>2006</v>
      </c>
      <c r="B472" s="12">
        <v>275.25</v>
      </c>
      <c r="C472" s="12">
        <v>0</v>
      </c>
      <c r="D472" s="13">
        <v>0</v>
      </c>
      <c r="E472" s="12">
        <v>21.63</v>
      </c>
      <c r="F472" s="13">
        <v>0</v>
      </c>
      <c r="G472" s="14">
        <v>31.31</v>
      </c>
      <c r="H472" s="16">
        <v>222.31</v>
      </c>
    </row>
    <row r="473" spans="1:8" ht="15" customHeight="1" x14ac:dyDescent="0.3">
      <c r="A473" s="11">
        <v>2007</v>
      </c>
      <c r="B473" s="12">
        <v>290.31</v>
      </c>
      <c r="C473" s="12">
        <v>0</v>
      </c>
      <c r="D473" s="13">
        <v>0</v>
      </c>
      <c r="E473" s="12">
        <v>9.9499999999999993</v>
      </c>
      <c r="F473" s="13">
        <v>0</v>
      </c>
      <c r="G473" s="14">
        <v>28.25</v>
      </c>
      <c r="H473" s="16">
        <v>252.11</v>
      </c>
    </row>
    <row r="474" spans="1:8" ht="14.15" customHeight="1" x14ac:dyDescent="0.3">
      <c r="A474" s="11">
        <v>2008</v>
      </c>
      <c r="B474" s="12">
        <v>782.42</v>
      </c>
      <c r="C474" s="12">
        <v>0</v>
      </c>
      <c r="D474" s="13">
        <v>0</v>
      </c>
      <c r="E474" s="12">
        <v>103.18</v>
      </c>
      <c r="F474" s="13">
        <v>0</v>
      </c>
      <c r="G474" s="14">
        <v>157.54</v>
      </c>
      <c r="H474" s="16">
        <v>521.70000000000005</v>
      </c>
    </row>
    <row r="475" spans="1:8" ht="15" customHeight="1" x14ac:dyDescent="0.3">
      <c r="A475" s="11">
        <v>2009</v>
      </c>
      <c r="B475" s="17">
        <v>1522.05</v>
      </c>
      <c r="C475" s="12">
        <v>0</v>
      </c>
      <c r="D475" s="13">
        <v>0</v>
      </c>
      <c r="E475" s="12">
        <v>104.12</v>
      </c>
      <c r="F475" s="13">
        <v>0</v>
      </c>
      <c r="G475" s="14">
        <v>250.58</v>
      </c>
      <c r="H475" s="18">
        <v>1167.3499999999999</v>
      </c>
    </row>
    <row r="476" spans="1:8" ht="15" customHeight="1" x14ac:dyDescent="0.3">
      <c r="A476" s="11">
        <v>2010</v>
      </c>
      <c r="B476" s="17">
        <v>1037.6600000000001</v>
      </c>
      <c r="C476" s="12">
        <v>0</v>
      </c>
      <c r="D476" s="13">
        <v>0</v>
      </c>
      <c r="E476" s="12">
        <v>92.93</v>
      </c>
      <c r="F476" s="13">
        <v>0</v>
      </c>
      <c r="G476" s="14">
        <v>24.19</v>
      </c>
      <c r="H476" s="16">
        <v>920.54</v>
      </c>
    </row>
    <row r="477" spans="1:8" ht="14.15" customHeight="1" x14ac:dyDescent="0.3">
      <c r="A477" s="11">
        <v>2011</v>
      </c>
      <c r="B477" s="17">
        <v>2064.0100000000002</v>
      </c>
      <c r="C477" s="12">
        <v>0</v>
      </c>
      <c r="D477" s="13">
        <v>0</v>
      </c>
      <c r="E477" s="12">
        <v>94.56</v>
      </c>
      <c r="F477" s="13">
        <v>0</v>
      </c>
      <c r="G477" s="14">
        <v>18.82</v>
      </c>
      <c r="H477" s="18">
        <v>1950.63</v>
      </c>
    </row>
    <row r="478" spans="1:8" ht="15" customHeight="1" x14ac:dyDescent="0.3">
      <c r="A478" s="11">
        <v>2012</v>
      </c>
      <c r="B478" s="17">
        <v>1133.6400000000001</v>
      </c>
      <c r="C478" s="12">
        <v>0</v>
      </c>
      <c r="D478" s="13">
        <v>0</v>
      </c>
      <c r="E478" s="12">
        <v>0.25</v>
      </c>
      <c r="F478" s="13">
        <v>0</v>
      </c>
      <c r="G478" s="14">
        <v>19.21</v>
      </c>
      <c r="H478" s="18">
        <v>1114.18</v>
      </c>
    </row>
    <row r="479" spans="1:8" ht="14.15" customHeight="1" x14ac:dyDescent="0.3">
      <c r="A479" s="11">
        <v>2013</v>
      </c>
      <c r="B479" s="17">
        <v>1308.5</v>
      </c>
      <c r="C479" s="12">
        <v>0</v>
      </c>
      <c r="D479" s="13">
        <v>0</v>
      </c>
      <c r="E479" s="12">
        <v>0.5</v>
      </c>
      <c r="F479" s="13">
        <v>0</v>
      </c>
      <c r="G479" s="14">
        <v>19.86</v>
      </c>
      <c r="H479" s="18">
        <v>1288.1400000000001</v>
      </c>
    </row>
    <row r="480" spans="1:8" ht="15" customHeight="1" x14ac:dyDescent="0.3">
      <c r="A480" s="11">
        <v>2014</v>
      </c>
      <c r="B480" s="17">
        <v>1765.2</v>
      </c>
      <c r="C480" s="12">
        <v>0</v>
      </c>
      <c r="D480" s="13">
        <v>0</v>
      </c>
      <c r="E480" s="12">
        <v>162.36000000000001</v>
      </c>
      <c r="F480" s="13">
        <v>0</v>
      </c>
      <c r="G480" s="14">
        <v>18.670000000000002</v>
      </c>
      <c r="H480" s="18">
        <v>1584.17</v>
      </c>
    </row>
    <row r="481" spans="1:10" ht="14.15" customHeight="1" x14ac:dyDescent="0.3">
      <c r="A481" s="11">
        <v>2015</v>
      </c>
      <c r="B481" s="17">
        <v>1382.29</v>
      </c>
      <c r="C481" s="12">
        <v>0</v>
      </c>
      <c r="D481" s="13">
        <v>0</v>
      </c>
      <c r="E481" s="12">
        <v>194.6</v>
      </c>
      <c r="F481" s="13">
        <v>0</v>
      </c>
      <c r="G481" s="14">
        <v>33.119999999999997</v>
      </c>
      <c r="H481" s="18">
        <v>1154.57</v>
      </c>
    </row>
    <row r="482" spans="1:10" ht="15" customHeight="1" x14ac:dyDescent="0.3">
      <c r="A482" s="11">
        <v>2016</v>
      </c>
      <c r="B482" s="17">
        <v>2489.44</v>
      </c>
      <c r="C482" s="12">
        <v>0</v>
      </c>
      <c r="D482" s="13">
        <v>0</v>
      </c>
      <c r="E482" s="12">
        <v>214.3</v>
      </c>
      <c r="F482" s="13">
        <v>0</v>
      </c>
      <c r="G482" s="14">
        <v>636.49</v>
      </c>
      <c r="H482" s="18">
        <v>1638.65</v>
      </c>
    </row>
    <row r="483" spans="1:10" ht="13.5" customHeight="1" x14ac:dyDescent="0.3">
      <c r="A483" s="11">
        <v>2017</v>
      </c>
      <c r="B483" s="17">
        <v>2548.3000000000002</v>
      </c>
      <c r="C483" s="12">
        <v>0</v>
      </c>
      <c r="D483" s="13">
        <v>0</v>
      </c>
      <c r="E483" s="12">
        <v>199.59</v>
      </c>
      <c r="F483" s="13">
        <v>0</v>
      </c>
      <c r="G483" s="14">
        <v>44.35</v>
      </c>
      <c r="H483" s="18">
        <v>2304.36</v>
      </c>
    </row>
    <row r="484" spans="1:10" ht="13.5" customHeight="1" x14ac:dyDescent="0.3">
      <c r="A484" s="11">
        <v>2018</v>
      </c>
      <c r="B484" s="17">
        <v>5940.69</v>
      </c>
      <c r="C484" s="12">
        <v>0</v>
      </c>
      <c r="D484" s="13">
        <v>0</v>
      </c>
      <c r="E484" s="12">
        <v>397.74</v>
      </c>
      <c r="F484" s="13">
        <v>0</v>
      </c>
      <c r="G484" s="19">
        <v>1613.93</v>
      </c>
      <c r="H484" s="18">
        <v>3929.02</v>
      </c>
    </row>
    <row r="485" spans="1:10" ht="14.15" customHeight="1" x14ac:dyDescent="0.3">
      <c r="A485" s="11">
        <v>2019</v>
      </c>
      <c r="B485" s="17">
        <v>11226.44</v>
      </c>
      <c r="C485" s="12">
        <v>0</v>
      </c>
      <c r="D485" s="20">
        <v>-1047.6300000000001</v>
      </c>
      <c r="E485" s="17">
        <v>1455.72</v>
      </c>
      <c r="F485" s="21">
        <v>-3.83</v>
      </c>
      <c r="G485" s="14">
        <v>511.78</v>
      </c>
      <c r="H485" s="18">
        <v>8215.14</v>
      </c>
    </row>
    <row r="486" spans="1:10" ht="15" customHeight="1" x14ac:dyDescent="0.3">
      <c r="A486" s="11">
        <v>2020</v>
      </c>
      <c r="B486" s="17">
        <v>13273.32</v>
      </c>
      <c r="C486" s="12">
        <v>0</v>
      </c>
      <c r="D486" s="20">
        <v>-3053.33</v>
      </c>
      <c r="E486" s="12">
        <v>870.19</v>
      </c>
      <c r="F486" s="13">
        <v>6.97</v>
      </c>
      <c r="G486" s="14">
        <v>221.88</v>
      </c>
      <c r="H486" s="18">
        <v>9120.9500000000007</v>
      </c>
    </row>
    <row r="487" spans="1:10" ht="15" customHeight="1" x14ac:dyDescent="0.3">
      <c r="A487" s="11">
        <v>2021</v>
      </c>
      <c r="B487" s="17">
        <v>37064.21</v>
      </c>
      <c r="C487" s="12">
        <v>0</v>
      </c>
      <c r="D487" s="20">
        <v>-6216.44</v>
      </c>
      <c r="E487" s="17">
        <v>14532.01</v>
      </c>
      <c r="F487" s="21">
        <v>-66.81</v>
      </c>
      <c r="G487" s="14">
        <v>272.92</v>
      </c>
      <c r="H487" s="18">
        <v>16109.65</v>
      </c>
    </row>
    <row r="488" spans="1:10" ht="14.15" customHeight="1" x14ac:dyDescent="0.3">
      <c r="A488" s="11">
        <v>2022</v>
      </c>
      <c r="B488" s="17">
        <v>89638.12</v>
      </c>
      <c r="C488" s="12">
        <v>0</v>
      </c>
      <c r="D488" s="20">
        <v>-4507.6499999999996</v>
      </c>
      <c r="E488" s="17">
        <v>37485.58</v>
      </c>
      <c r="F488" s="13">
        <v>1.94</v>
      </c>
      <c r="G488" s="14">
        <v>188.72</v>
      </c>
      <c r="H488" s="18">
        <v>47454.23</v>
      </c>
    </row>
    <row r="489" spans="1:10" ht="15" customHeight="1" x14ac:dyDescent="0.3">
      <c r="A489" s="11">
        <v>2023</v>
      </c>
      <c r="B489" s="17">
        <v>179451.6</v>
      </c>
      <c r="C489" s="12">
        <v>219.43</v>
      </c>
      <c r="D489" s="20">
        <v>-7661.96</v>
      </c>
      <c r="E489" s="17">
        <v>60455.72</v>
      </c>
      <c r="F489" s="13">
        <v>2.64</v>
      </c>
      <c r="G489" s="14">
        <v>215.22</v>
      </c>
      <c r="H489" s="18">
        <v>111335.49</v>
      </c>
    </row>
    <row r="490" spans="1:10" ht="14.15" customHeight="1" x14ac:dyDescent="0.3">
      <c r="A490" s="11">
        <v>2024</v>
      </c>
      <c r="B490" s="17">
        <v>600936.19999999995</v>
      </c>
      <c r="C490" s="12">
        <v>0</v>
      </c>
      <c r="D490" s="20">
        <v>-43617.06</v>
      </c>
      <c r="E490" s="17">
        <v>364295.09</v>
      </c>
      <c r="F490" s="21">
        <v>-276.7</v>
      </c>
      <c r="G490" s="14">
        <v>260.75</v>
      </c>
      <c r="H490" s="18">
        <v>193040</v>
      </c>
    </row>
    <row r="491" spans="1:10" ht="14.15" customHeight="1" x14ac:dyDescent="0.3">
      <c r="A491" s="22">
        <v>2025</v>
      </c>
      <c r="B491" s="23">
        <v>61759219.590000004</v>
      </c>
      <c r="C491" s="23">
        <v>20154.5</v>
      </c>
      <c r="D491" s="24">
        <v>-66482.37</v>
      </c>
      <c r="E491" s="23">
        <v>59467870.149999999</v>
      </c>
      <c r="F491" s="25">
        <v>1578068.59</v>
      </c>
      <c r="G491" s="37">
        <v>299.83</v>
      </c>
      <c r="H491" s="27">
        <v>666653.15</v>
      </c>
    </row>
    <row r="492" spans="1:10" ht="13.5" customHeight="1" x14ac:dyDescent="0.3">
      <c r="A492" s="28"/>
      <c r="B492" s="29">
        <v>62714672.340000004</v>
      </c>
      <c r="C492" s="29">
        <v>20373.93</v>
      </c>
      <c r="D492" s="30">
        <v>-132586.44</v>
      </c>
      <c r="E492" s="29">
        <v>59948685.869999997</v>
      </c>
      <c r="F492" s="31">
        <v>1577732.8</v>
      </c>
      <c r="G492" s="32">
        <v>4924.38</v>
      </c>
      <c r="H492" s="33">
        <v>1071116.78</v>
      </c>
      <c r="J492" s="58">
        <f>H492</f>
        <v>1071116.78</v>
      </c>
    </row>
    <row r="493" spans="1:10" ht="49" customHeight="1" x14ac:dyDescent="0.3">
      <c r="A493" s="91" t="s">
        <v>23</v>
      </c>
      <c r="B493" s="91"/>
      <c r="C493" s="91"/>
      <c r="D493" s="91"/>
      <c r="E493" s="91"/>
      <c r="F493" s="91"/>
      <c r="G493" s="91"/>
      <c r="H493" s="91"/>
    </row>
    <row r="494" spans="1:10" ht="14.15" customHeight="1" x14ac:dyDescent="0.3">
      <c r="A494" s="1" t="s">
        <v>1</v>
      </c>
      <c r="B494" s="2" t="s">
        <v>2</v>
      </c>
      <c r="C494" s="2" t="s">
        <v>3</v>
      </c>
      <c r="D494" s="3" t="s">
        <v>4</v>
      </c>
      <c r="E494" s="2" t="s">
        <v>5</v>
      </c>
      <c r="F494" s="3" t="s">
        <v>6</v>
      </c>
      <c r="G494" s="4" t="s">
        <v>7</v>
      </c>
      <c r="H494" s="5" t="s">
        <v>8</v>
      </c>
    </row>
    <row r="495" spans="1:10" ht="15" customHeight="1" x14ac:dyDescent="0.3">
      <c r="A495" s="6">
        <v>2012</v>
      </c>
      <c r="B495" s="7">
        <v>3</v>
      </c>
      <c r="C495" s="7">
        <v>0</v>
      </c>
      <c r="D495" s="8">
        <v>0</v>
      </c>
      <c r="E495" s="7">
        <v>0</v>
      </c>
      <c r="F495" s="8">
        <v>0</v>
      </c>
      <c r="G495" s="9">
        <v>0.05</v>
      </c>
      <c r="H495" s="35">
        <v>2.95</v>
      </c>
    </row>
    <row r="496" spans="1:10" ht="15" customHeight="1" x14ac:dyDescent="0.3">
      <c r="A496" s="11">
        <v>2013</v>
      </c>
      <c r="B496" s="12">
        <v>10.75</v>
      </c>
      <c r="C496" s="12">
        <v>0</v>
      </c>
      <c r="D496" s="13">
        <v>0</v>
      </c>
      <c r="E496" s="12">
        <v>0</v>
      </c>
      <c r="F496" s="13">
        <v>0</v>
      </c>
      <c r="G496" s="14">
        <v>0.16</v>
      </c>
      <c r="H496" s="16">
        <v>10.59</v>
      </c>
    </row>
    <row r="497" spans="1:10" ht="15" customHeight="1" x14ac:dyDescent="0.3">
      <c r="A497" s="11">
        <v>2014</v>
      </c>
      <c r="B497" s="12">
        <v>37.39</v>
      </c>
      <c r="C497" s="12">
        <v>0</v>
      </c>
      <c r="D497" s="13">
        <v>0</v>
      </c>
      <c r="E497" s="12">
        <v>3.45</v>
      </c>
      <c r="F497" s="13">
        <v>0</v>
      </c>
      <c r="G497" s="14">
        <v>0.4</v>
      </c>
      <c r="H497" s="16">
        <v>33.54</v>
      </c>
    </row>
    <row r="498" spans="1:10" ht="14.15" customHeight="1" x14ac:dyDescent="0.3">
      <c r="A498" s="11">
        <v>2015</v>
      </c>
      <c r="B498" s="12">
        <v>54.91</v>
      </c>
      <c r="C498" s="12">
        <v>0</v>
      </c>
      <c r="D498" s="13">
        <v>0</v>
      </c>
      <c r="E498" s="12">
        <v>7.73</v>
      </c>
      <c r="F498" s="13">
        <v>0</v>
      </c>
      <c r="G498" s="14">
        <v>1.31</v>
      </c>
      <c r="H498" s="16">
        <v>45.87</v>
      </c>
    </row>
    <row r="499" spans="1:10" ht="15" customHeight="1" x14ac:dyDescent="0.3">
      <c r="A499" s="11">
        <v>2016</v>
      </c>
      <c r="B499" s="12">
        <v>128.06</v>
      </c>
      <c r="C499" s="12">
        <v>0</v>
      </c>
      <c r="D499" s="13">
        <v>0</v>
      </c>
      <c r="E499" s="12">
        <v>11</v>
      </c>
      <c r="F499" s="13">
        <v>0</v>
      </c>
      <c r="G499" s="14">
        <v>32.729999999999997</v>
      </c>
      <c r="H499" s="16">
        <v>84.33</v>
      </c>
    </row>
    <row r="500" spans="1:10" ht="14.15" customHeight="1" x14ac:dyDescent="0.3">
      <c r="A500" s="11">
        <v>2017</v>
      </c>
      <c r="B500" s="12">
        <v>190.68</v>
      </c>
      <c r="C500" s="12">
        <v>0</v>
      </c>
      <c r="D500" s="13">
        <v>0</v>
      </c>
      <c r="E500" s="12">
        <v>14.93</v>
      </c>
      <c r="F500" s="13">
        <v>0</v>
      </c>
      <c r="G500" s="14">
        <v>3.32</v>
      </c>
      <c r="H500" s="16">
        <v>172.43</v>
      </c>
    </row>
    <row r="501" spans="1:10" ht="15" customHeight="1" x14ac:dyDescent="0.3">
      <c r="A501" s="11">
        <v>2018</v>
      </c>
      <c r="B501" s="12">
        <v>507.69</v>
      </c>
      <c r="C501" s="12">
        <v>0</v>
      </c>
      <c r="D501" s="13">
        <v>0</v>
      </c>
      <c r="E501" s="12">
        <v>33.99</v>
      </c>
      <c r="F501" s="13">
        <v>0</v>
      </c>
      <c r="G501" s="14">
        <v>137.91999999999999</v>
      </c>
      <c r="H501" s="16">
        <v>335.78</v>
      </c>
    </row>
    <row r="502" spans="1:10" ht="14.15" customHeight="1" x14ac:dyDescent="0.3">
      <c r="A502" s="11">
        <v>2019</v>
      </c>
      <c r="B502" s="17">
        <v>1047.33</v>
      </c>
      <c r="C502" s="12">
        <v>0</v>
      </c>
      <c r="D502" s="21">
        <v>-97.74</v>
      </c>
      <c r="E502" s="12">
        <v>135.80000000000001</v>
      </c>
      <c r="F502" s="21">
        <v>-0.36</v>
      </c>
      <c r="G502" s="14">
        <v>47.74</v>
      </c>
      <c r="H502" s="16">
        <v>766.41</v>
      </c>
    </row>
    <row r="503" spans="1:10" ht="15" customHeight="1" x14ac:dyDescent="0.3">
      <c r="A503" s="11">
        <v>2020</v>
      </c>
      <c r="B503" s="17">
        <v>1393.3</v>
      </c>
      <c r="C503" s="12">
        <v>0</v>
      </c>
      <c r="D503" s="21">
        <v>-320.51</v>
      </c>
      <c r="E503" s="12">
        <v>91.34</v>
      </c>
      <c r="F503" s="13">
        <v>0.74</v>
      </c>
      <c r="G503" s="14">
        <v>23.3</v>
      </c>
      <c r="H503" s="16">
        <v>957.41</v>
      </c>
    </row>
    <row r="504" spans="1:10" ht="14.15" customHeight="1" x14ac:dyDescent="0.3">
      <c r="A504" s="11">
        <v>2021</v>
      </c>
      <c r="B504" s="17">
        <v>4211.2299999999996</v>
      </c>
      <c r="C504" s="12">
        <v>0</v>
      </c>
      <c r="D504" s="21">
        <v>-706.31</v>
      </c>
      <c r="E504" s="17">
        <v>1651.13</v>
      </c>
      <c r="F504" s="21">
        <v>-7.61</v>
      </c>
      <c r="G504" s="14">
        <v>31</v>
      </c>
      <c r="H504" s="18">
        <v>1830.4</v>
      </c>
    </row>
    <row r="505" spans="1:10" ht="15" customHeight="1" x14ac:dyDescent="0.3">
      <c r="A505" s="11">
        <v>2022</v>
      </c>
      <c r="B505" s="17">
        <v>11184.7</v>
      </c>
      <c r="C505" s="12">
        <v>0</v>
      </c>
      <c r="D505" s="21">
        <v>-562.45000000000005</v>
      </c>
      <c r="E505" s="17">
        <v>4677.3100000000004</v>
      </c>
      <c r="F505" s="13">
        <v>0.24</v>
      </c>
      <c r="G505" s="14">
        <v>23.55</v>
      </c>
      <c r="H505" s="18">
        <v>5921.15</v>
      </c>
    </row>
    <row r="506" spans="1:10" ht="15" customHeight="1" x14ac:dyDescent="0.3">
      <c r="A506" s="11">
        <v>2023</v>
      </c>
      <c r="B506" s="17">
        <v>22172.76</v>
      </c>
      <c r="C506" s="12">
        <v>27.11</v>
      </c>
      <c r="D506" s="21">
        <v>-946.7</v>
      </c>
      <c r="E506" s="17">
        <v>7469.82</v>
      </c>
      <c r="F506" s="13">
        <v>0.32</v>
      </c>
      <c r="G506" s="14">
        <v>26.59</v>
      </c>
      <c r="H506" s="18">
        <v>13756.44</v>
      </c>
    </row>
    <row r="507" spans="1:10" ht="14.15" customHeight="1" x14ac:dyDescent="0.3">
      <c r="A507" s="11">
        <v>2024</v>
      </c>
      <c r="B507" s="17">
        <v>76701.89</v>
      </c>
      <c r="C507" s="12">
        <v>0</v>
      </c>
      <c r="D507" s="20">
        <v>-5567.16</v>
      </c>
      <c r="E507" s="17">
        <v>46497.64</v>
      </c>
      <c r="F507" s="21">
        <v>-35.31</v>
      </c>
      <c r="G507" s="14">
        <v>33.28</v>
      </c>
      <c r="H507" s="18">
        <v>24639.119999999999</v>
      </c>
    </row>
    <row r="508" spans="1:10" ht="14.15" customHeight="1" x14ac:dyDescent="0.3">
      <c r="A508" s="22">
        <v>2025</v>
      </c>
      <c r="B508" s="23">
        <v>6779224.8099999996</v>
      </c>
      <c r="C508" s="23">
        <v>2212.3200000000002</v>
      </c>
      <c r="D508" s="24">
        <v>-7297.69</v>
      </c>
      <c r="E508" s="23">
        <v>6527706.54</v>
      </c>
      <c r="F508" s="25">
        <v>173222.44</v>
      </c>
      <c r="G508" s="37">
        <v>32.909999999999997</v>
      </c>
      <c r="H508" s="27">
        <v>73177.55</v>
      </c>
    </row>
    <row r="509" spans="1:10" ht="13.5" customHeight="1" x14ac:dyDescent="0.3">
      <c r="A509" s="28"/>
      <c r="B509" s="29">
        <v>6896868.5</v>
      </c>
      <c r="C509" s="29">
        <v>2239.4299999999998</v>
      </c>
      <c r="D509" s="30">
        <v>-15498.56</v>
      </c>
      <c r="E509" s="29">
        <v>6588300.6799999997</v>
      </c>
      <c r="F509" s="31">
        <v>173180.46</v>
      </c>
      <c r="G509" s="9">
        <v>394.26</v>
      </c>
      <c r="H509" s="33">
        <v>121733.97</v>
      </c>
      <c r="J509" s="58">
        <f>H509</f>
        <v>121733.97</v>
      </c>
    </row>
    <row r="510" spans="1:10" ht="49" customHeight="1" x14ac:dyDescent="0.3">
      <c r="A510" s="91" t="s">
        <v>24</v>
      </c>
      <c r="B510" s="91"/>
      <c r="C510" s="91"/>
      <c r="D510" s="91"/>
      <c r="E510" s="91"/>
      <c r="F510" s="91"/>
      <c r="G510" s="91"/>
      <c r="H510" s="91"/>
    </row>
    <row r="511" spans="1:10" ht="14.15" customHeight="1" x14ac:dyDescent="0.3">
      <c r="A511" s="1" t="s">
        <v>1</v>
      </c>
      <c r="B511" s="2" t="s">
        <v>2</v>
      </c>
      <c r="C511" s="2" t="s">
        <v>3</v>
      </c>
      <c r="D511" s="3" t="s">
        <v>4</v>
      </c>
      <c r="E511" s="2" t="s">
        <v>5</v>
      </c>
      <c r="F511" s="3" t="s">
        <v>6</v>
      </c>
      <c r="G511" s="4" t="s">
        <v>7</v>
      </c>
      <c r="H511" s="5" t="s">
        <v>8</v>
      </c>
    </row>
    <row r="512" spans="1:10" ht="15" customHeight="1" x14ac:dyDescent="0.3">
      <c r="A512" s="6">
        <v>1983</v>
      </c>
      <c r="B512" s="7">
        <v>0.41</v>
      </c>
      <c r="C512" s="7">
        <v>0</v>
      </c>
      <c r="D512" s="8">
        <v>0</v>
      </c>
      <c r="E512" s="7">
        <v>0.41</v>
      </c>
      <c r="F512" s="8">
        <v>0</v>
      </c>
      <c r="G512" s="9">
        <v>0</v>
      </c>
      <c r="H512" s="35">
        <v>0</v>
      </c>
    </row>
    <row r="513" spans="1:8" ht="15" customHeight="1" x14ac:dyDescent="0.3">
      <c r="A513" s="11">
        <v>1984</v>
      </c>
      <c r="B513" s="12">
        <v>1.74</v>
      </c>
      <c r="C513" s="12">
        <v>0</v>
      </c>
      <c r="D513" s="13">
        <v>0</v>
      </c>
      <c r="E513" s="12">
        <v>1.74</v>
      </c>
      <c r="F513" s="13">
        <v>0</v>
      </c>
      <c r="G513" s="14">
        <v>0</v>
      </c>
      <c r="H513" s="16">
        <v>0</v>
      </c>
    </row>
    <row r="514" spans="1:8" ht="15" customHeight="1" x14ac:dyDescent="0.3">
      <c r="A514" s="11">
        <v>1985</v>
      </c>
      <c r="B514" s="12">
        <v>2.42</v>
      </c>
      <c r="C514" s="12">
        <v>0</v>
      </c>
      <c r="D514" s="13">
        <v>0</v>
      </c>
      <c r="E514" s="12">
        <v>1.88</v>
      </c>
      <c r="F514" s="13">
        <v>0</v>
      </c>
      <c r="G514" s="14">
        <v>0</v>
      </c>
      <c r="H514" s="16">
        <v>0.54</v>
      </c>
    </row>
    <row r="515" spans="1:8" ht="14.15" customHeight="1" x14ac:dyDescent="0.3">
      <c r="A515" s="11">
        <v>1986</v>
      </c>
      <c r="B515" s="12">
        <v>2.7</v>
      </c>
      <c r="C515" s="12">
        <v>0</v>
      </c>
      <c r="D515" s="13">
        <v>0</v>
      </c>
      <c r="E515" s="12">
        <v>1.93</v>
      </c>
      <c r="F515" s="13">
        <v>0</v>
      </c>
      <c r="G515" s="14">
        <v>0</v>
      </c>
      <c r="H515" s="16">
        <v>0.77</v>
      </c>
    </row>
    <row r="516" spans="1:8" ht="15" customHeight="1" x14ac:dyDescent="0.3">
      <c r="A516" s="11">
        <v>1987</v>
      </c>
      <c r="B516" s="12">
        <v>3.42</v>
      </c>
      <c r="C516" s="12">
        <v>0</v>
      </c>
      <c r="D516" s="13">
        <v>0</v>
      </c>
      <c r="E516" s="12">
        <v>2.36</v>
      </c>
      <c r="F516" s="13">
        <v>0</v>
      </c>
      <c r="G516" s="14">
        <v>0</v>
      </c>
      <c r="H516" s="16">
        <v>1.06</v>
      </c>
    </row>
    <row r="517" spans="1:8" ht="14.15" customHeight="1" x14ac:dyDescent="0.3">
      <c r="A517" s="11">
        <v>1988</v>
      </c>
      <c r="B517" s="12">
        <v>1.1299999999999999</v>
      </c>
      <c r="C517" s="12">
        <v>0</v>
      </c>
      <c r="D517" s="13">
        <v>0</v>
      </c>
      <c r="E517" s="12">
        <v>0</v>
      </c>
      <c r="F517" s="13">
        <v>0</v>
      </c>
      <c r="G517" s="14">
        <v>0</v>
      </c>
      <c r="H517" s="16">
        <v>1.1299999999999999</v>
      </c>
    </row>
    <row r="518" spans="1:8" ht="15" customHeight="1" x14ac:dyDescent="0.3">
      <c r="A518" s="11">
        <v>1989</v>
      </c>
      <c r="B518" s="12">
        <v>1.1000000000000001</v>
      </c>
      <c r="C518" s="12">
        <v>0</v>
      </c>
      <c r="D518" s="13">
        <v>0</v>
      </c>
      <c r="E518" s="12">
        <v>0</v>
      </c>
      <c r="F518" s="13">
        <v>0</v>
      </c>
      <c r="G518" s="14">
        <v>0</v>
      </c>
      <c r="H518" s="16">
        <v>1.1000000000000001</v>
      </c>
    </row>
    <row r="519" spans="1:8" ht="14.15" customHeight="1" x14ac:dyDescent="0.3">
      <c r="A519" s="11">
        <v>1990</v>
      </c>
      <c r="B519" s="12">
        <v>1.07</v>
      </c>
      <c r="C519" s="12">
        <v>0</v>
      </c>
      <c r="D519" s="13">
        <v>0</v>
      </c>
      <c r="E519" s="12">
        <v>0</v>
      </c>
      <c r="F519" s="13">
        <v>0</v>
      </c>
      <c r="G519" s="14">
        <v>0</v>
      </c>
      <c r="H519" s="16">
        <v>1.07</v>
      </c>
    </row>
    <row r="520" spans="1:8" ht="15" customHeight="1" x14ac:dyDescent="0.3">
      <c r="A520" s="11">
        <v>1991</v>
      </c>
      <c r="B520" s="12">
        <v>0.92</v>
      </c>
      <c r="C520" s="12">
        <v>0</v>
      </c>
      <c r="D520" s="13">
        <v>0</v>
      </c>
      <c r="E520" s="12">
        <v>0</v>
      </c>
      <c r="F520" s="13">
        <v>0</v>
      </c>
      <c r="G520" s="14">
        <v>0</v>
      </c>
      <c r="H520" s="16">
        <v>0.92</v>
      </c>
    </row>
    <row r="521" spans="1:8" ht="14.15" customHeight="1" x14ac:dyDescent="0.3">
      <c r="A521" s="11">
        <v>1992</v>
      </c>
      <c r="B521" s="12">
        <v>0.82</v>
      </c>
      <c r="C521" s="12">
        <v>0</v>
      </c>
      <c r="D521" s="13">
        <v>0</v>
      </c>
      <c r="E521" s="12">
        <v>0</v>
      </c>
      <c r="F521" s="13">
        <v>0</v>
      </c>
      <c r="G521" s="14">
        <v>0</v>
      </c>
      <c r="H521" s="16">
        <v>0.82</v>
      </c>
    </row>
    <row r="522" spans="1:8" ht="15" customHeight="1" x14ac:dyDescent="0.3">
      <c r="A522" s="11">
        <v>1993</v>
      </c>
      <c r="B522" s="12">
        <v>0.71</v>
      </c>
      <c r="C522" s="12">
        <v>0</v>
      </c>
      <c r="D522" s="13">
        <v>0</v>
      </c>
      <c r="E522" s="12">
        <v>0</v>
      </c>
      <c r="F522" s="13">
        <v>0</v>
      </c>
      <c r="G522" s="14">
        <v>0</v>
      </c>
      <c r="H522" s="16">
        <v>0.71</v>
      </c>
    </row>
    <row r="523" spans="1:8" ht="15" customHeight="1" x14ac:dyDescent="0.3">
      <c r="A523" s="11">
        <v>1994</v>
      </c>
      <c r="B523" s="12">
        <v>0</v>
      </c>
      <c r="C523" s="12">
        <v>0</v>
      </c>
      <c r="D523" s="13">
        <v>0</v>
      </c>
      <c r="E523" s="12">
        <v>0</v>
      </c>
      <c r="F523" s="13">
        <v>0</v>
      </c>
      <c r="G523" s="14">
        <v>0</v>
      </c>
      <c r="H523" s="16">
        <v>0</v>
      </c>
    </row>
    <row r="524" spans="1:8" ht="14.15" customHeight="1" x14ac:dyDescent="0.3">
      <c r="A524" s="11">
        <v>1995</v>
      </c>
      <c r="B524" s="12">
        <v>1.18</v>
      </c>
      <c r="C524" s="12">
        <v>0</v>
      </c>
      <c r="D524" s="13">
        <v>0</v>
      </c>
      <c r="E524" s="12">
        <v>0</v>
      </c>
      <c r="F524" s="13">
        <v>0</v>
      </c>
      <c r="G524" s="14">
        <v>0</v>
      </c>
      <c r="H524" s="16">
        <v>1.18</v>
      </c>
    </row>
    <row r="525" spans="1:8" ht="15" customHeight="1" x14ac:dyDescent="0.3">
      <c r="A525" s="11">
        <v>1996</v>
      </c>
      <c r="B525" s="12">
        <v>1.3</v>
      </c>
      <c r="C525" s="12">
        <v>0</v>
      </c>
      <c r="D525" s="13">
        <v>0</v>
      </c>
      <c r="E525" s="12">
        <v>0</v>
      </c>
      <c r="F525" s="13">
        <v>0</v>
      </c>
      <c r="G525" s="14">
        <v>0</v>
      </c>
      <c r="H525" s="16">
        <v>1.3</v>
      </c>
    </row>
    <row r="526" spans="1:8" ht="14.15" customHeight="1" x14ac:dyDescent="0.3">
      <c r="A526" s="11">
        <v>1997</v>
      </c>
      <c r="B526" s="12">
        <v>1.43</v>
      </c>
      <c r="C526" s="12">
        <v>0</v>
      </c>
      <c r="D526" s="13">
        <v>0</v>
      </c>
      <c r="E526" s="12">
        <v>0</v>
      </c>
      <c r="F526" s="13">
        <v>0</v>
      </c>
      <c r="G526" s="14">
        <v>0</v>
      </c>
      <c r="H526" s="16">
        <v>1.43</v>
      </c>
    </row>
    <row r="527" spans="1:8" ht="15" customHeight="1" x14ac:dyDescent="0.3">
      <c r="A527" s="11">
        <v>1998</v>
      </c>
      <c r="B527" s="12">
        <v>6.84</v>
      </c>
      <c r="C527" s="12">
        <v>0</v>
      </c>
      <c r="D527" s="13">
        <v>0</v>
      </c>
      <c r="E527" s="12">
        <v>0</v>
      </c>
      <c r="F527" s="13">
        <v>0</v>
      </c>
      <c r="G527" s="14">
        <v>0</v>
      </c>
      <c r="H527" s="16">
        <v>6.84</v>
      </c>
    </row>
    <row r="528" spans="1:8" ht="14.15" customHeight="1" x14ac:dyDescent="0.3">
      <c r="A528" s="11">
        <v>1999</v>
      </c>
      <c r="B528" s="12">
        <v>10.16</v>
      </c>
      <c r="C528" s="12">
        <v>0</v>
      </c>
      <c r="D528" s="13">
        <v>0</v>
      </c>
      <c r="E528" s="12">
        <v>0</v>
      </c>
      <c r="F528" s="13">
        <v>0</v>
      </c>
      <c r="G528" s="14">
        <v>0</v>
      </c>
      <c r="H528" s="16">
        <v>10.16</v>
      </c>
    </row>
    <row r="529" spans="1:8" ht="15" customHeight="1" x14ac:dyDescent="0.3">
      <c r="A529" s="11">
        <v>2000</v>
      </c>
      <c r="B529" s="12">
        <v>16.18</v>
      </c>
      <c r="C529" s="12">
        <v>0</v>
      </c>
      <c r="D529" s="13">
        <v>0</v>
      </c>
      <c r="E529" s="12">
        <v>0</v>
      </c>
      <c r="F529" s="13">
        <v>0</v>
      </c>
      <c r="G529" s="14">
        <v>0</v>
      </c>
      <c r="H529" s="16">
        <v>16.18</v>
      </c>
    </row>
    <row r="530" spans="1:8" ht="15" customHeight="1" x14ac:dyDescent="0.3">
      <c r="A530" s="11">
        <v>2001</v>
      </c>
      <c r="B530" s="12">
        <v>11.38</v>
      </c>
      <c r="C530" s="12">
        <v>0</v>
      </c>
      <c r="D530" s="13">
        <v>0</v>
      </c>
      <c r="E530" s="12">
        <v>0</v>
      </c>
      <c r="F530" s="13">
        <v>0</v>
      </c>
      <c r="G530" s="14">
        <v>0</v>
      </c>
      <c r="H530" s="16">
        <v>11.38</v>
      </c>
    </row>
    <row r="531" spans="1:8" ht="14.15" customHeight="1" x14ac:dyDescent="0.3">
      <c r="A531" s="11">
        <v>2002</v>
      </c>
      <c r="B531" s="12">
        <v>6.87</v>
      </c>
      <c r="C531" s="12">
        <v>0</v>
      </c>
      <c r="D531" s="13">
        <v>0</v>
      </c>
      <c r="E531" s="12">
        <v>0</v>
      </c>
      <c r="F531" s="13">
        <v>0</v>
      </c>
      <c r="G531" s="14">
        <v>0</v>
      </c>
      <c r="H531" s="16">
        <v>6.87</v>
      </c>
    </row>
    <row r="532" spans="1:8" ht="15" customHeight="1" x14ac:dyDescent="0.3">
      <c r="A532" s="11">
        <v>2003</v>
      </c>
      <c r="B532" s="12">
        <v>5.85</v>
      </c>
      <c r="C532" s="12">
        <v>0</v>
      </c>
      <c r="D532" s="13">
        <v>0</v>
      </c>
      <c r="E532" s="12">
        <v>0</v>
      </c>
      <c r="F532" s="13">
        <v>0</v>
      </c>
      <c r="G532" s="14">
        <v>0.84</v>
      </c>
      <c r="H532" s="16">
        <v>5.01</v>
      </c>
    </row>
    <row r="533" spans="1:8" ht="14.15" customHeight="1" x14ac:dyDescent="0.3">
      <c r="A533" s="11">
        <v>2004</v>
      </c>
      <c r="B533" s="12">
        <v>10.81</v>
      </c>
      <c r="C533" s="12">
        <v>0</v>
      </c>
      <c r="D533" s="13">
        <v>0</v>
      </c>
      <c r="E533" s="12">
        <v>0.19</v>
      </c>
      <c r="F533" s="13">
        <v>0</v>
      </c>
      <c r="G533" s="14">
        <v>1.62</v>
      </c>
      <c r="H533" s="16">
        <v>9</v>
      </c>
    </row>
    <row r="534" spans="1:8" ht="15" customHeight="1" x14ac:dyDescent="0.3">
      <c r="A534" s="11">
        <v>2005</v>
      </c>
      <c r="B534" s="12">
        <v>14.93</v>
      </c>
      <c r="C534" s="12">
        <v>0</v>
      </c>
      <c r="D534" s="13">
        <v>0</v>
      </c>
      <c r="E534" s="12">
        <v>0.35</v>
      </c>
      <c r="F534" s="13">
        <v>0</v>
      </c>
      <c r="G534" s="14">
        <v>1.68</v>
      </c>
      <c r="H534" s="16">
        <v>12.9</v>
      </c>
    </row>
    <row r="535" spans="1:8" ht="14.15" customHeight="1" x14ac:dyDescent="0.3">
      <c r="A535" s="11">
        <v>2006</v>
      </c>
      <c r="B535" s="12">
        <v>18.61</v>
      </c>
      <c r="C535" s="12">
        <v>0</v>
      </c>
      <c r="D535" s="13">
        <v>0</v>
      </c>
      <c r="E535" s="12">
        <v>1.46</v>
      </c>
      <c r="F535" s="13">
        <v>0</v>
      </c>
      <c r="G535" s="14">
        <v>2.12</v>
      </c>
      <c r="H535" s="16">
        <v>15.03</v>
      </c>
    </row>
    <row r="536" spans="1:8" ht="15" customHeight="1" x14ac:dyDescent="0.3">
      <c r="A536" s="11">
        <v>2007</v>
      </c>
      <c r="B536" s="12">
        <v>19.11</v>
      </c>
      <c r="C536" s="12">
        <v>0</v>
      </c>
      <c r="D536" s="13">
        <v>0</v>
      </c>
      <c r="E536" s="12">
        <v>0.7</v>
      </c>
      <c r="F536" s="13">
        <v>0</v>
      </c>
      <c r="G536" s="14">
        <v>1.86</v>
      </c>
      <c r="H536" s="16">
        <v>16.55</v>
      </c>
    </row>
    <row r="537" spans="1:8" ht="14.15" customHeight="1" x14ac:dyDescent="0.3">
      <c r="A537" s="11">
        <v>2008</v>
      </c>
      <c r="B537" s="12">
        <v>51.05</v>
      </c>
      <c r="C537" s="12">
        <v>0</v>
      </c>
      <c r="D537" s="13">
        <v>0</v>
      </c>
      <c r="E537" s="12">
        <v>6.73</v>
      </c>
      <c r="F537" s="13">
        <v>0</v>
      </c>
      <c r="G537" s="14">
        <v>10.28</v>
      </c>
      <c r="H537" s="16">
        <v>34.04</v>
      </c>
    </row>
    <row r="538" spans="1:8" ht="15" customHeight="1" x14ac:dyDescent="0.3">
      <c r="A538" s="11">
        <v>2009</v>
      </c>
      <c r="B538" s="12">
        <v>99.93</v>
      </c>
      <c r="C538" s="12">
        <v>0</v>
      </c>
      <c r="D538" s="13">
        <v>0</v>
      </c>
      <c r="E538" s="12">
        <v>6.84</v>
      </c>
      <c r="F538" s="13">
        <v>0</v>
      </c>
      <c r="G538" s="14">
        <v>16.45</v>
      </c>
      <c r="H538" s="16">
        <v>76.64</v>
      </c>
    </row>
    <row r="539" spans="1:8" ht="15" customHeight="1" x14ac:dyDescent="0.3">
      <c r="A539" s="11">
        <v>2010</v>
      </c>
      <c r="B539" s="12">
        <v>67.75</v>
      </c>
      <c r="C539" s="12">
        <v>0</v>
      </c>
      <c r="D539" s="13">
        <v>0</v>
      </c>
      <c r="E539" s="12">
        <v>6.07</v>
      </c>
      <c r="F539" s="13">
        <v>0</v>
      </c>
      <c r="G539" s="14">
        <v>1.58</v>
      </c>
      <c r="H539" s="16">
        <v>60.1</v>
      </c>
    </row>
    <row r="540" spans="1:8" ht="14.15" customHeight="1" x14ac:dyDescent="0.3">
      <c r="A540" s="11">
        <v>2011</v>
      </c>
      <c r="B540" s="12">
        <v>137.76</v>
      </c>
      <c r="C540" s="12">
        <v>0</v>
      </c>
      <c r="D540" s="13">
        <v>0</v>
      </c>
      <c r="E540" s="12">
        <v>6.32</v>
      </c>
      <c r="F540" s="13">
        <v>0</v>
      </c>
      <c r="G540" s="14">
        <v>1.26</v>
      </c>
      <c r="H540" s="16">
        <v>130.18</v>
      </c>
    </row>
    <row r="541" spans="1:8" ht="15" customHeight="1" x14ac:dyDescent="0.3">
      <c r="A541" s="11">
        <v>2012</v>
      </c>
      <c r="B541" s="12">
        <v>74.28</v>
      </c>
      <c r="C541" s="12">
        <v>0</v>
      </c>
      <c r="D541" s="13">
        <v>0</v>
      </c>
      <c r="E541" s="12">
        <v>0.02</v>
      </c>
      <c r="F541" s="13">
        <v>0</v>
      </c>
      <c r="G541" s="14">
        <v>1.26</v>
      </c>
      <c r="H541" s="16">
        <v>73</v>
      </c>
    </row>
    <row r="542" spans="1:8" ht="14.15" customHeight="1" x14ac:dyDescent="0.3">
      <c r="A542" s="11">
        <v>2013</v>
      </c>
      <c r="B542" s="12">
        <v>83.29</v>
      </c>
      <c r="C542" s="12">
        <v>0</v>
      </c>
      <c r="D542" s="13">
        <v>0</v>
      </c>
      <c r="E542" s="12">
        <v>0.04</v>
      </c>
      <c r="F542" s="13">
        <v>0</v>
      </c>
      <c r="G542" s="14">
        <v>1.26</v>
      </c>
      <c r="H542" s="16">
        <v>81.99</v>
      </c>
    </row>
    <row r="543" spans="1:8" ht="15" customHeight="1" x14ac:dyDescent="0.3">
      <c r="A543" s="11">
        <v>2014</v>
      </c>
      <c r="B543" s="12">
        <v>111.25</v>
      </c>
      <c r="C543" s="12">
        <v>0</v>
      </c>
      <c r="D543" s="13">
        <v>0</v>
      </c>
      <c r="E543" s="12">
        <v>10.24</v>
      </c>
      <c r="F543" s="13">
        <v>0</v>
      </c>
      <c r="G543" s="14">
        <v>1.18</v>
      </c>
      <c r="H543" s="16">
        <v>99.83</v>
      </c>
    </row>
    <row r="544" spans="1:8" ht="14.15" customHeight="1" x14ac:dyDescent="0.3">
      <c r="A544" s="11">
        <v>2015</v>
      </c>
      <c r="B544" s="12">
        <v>97.63</v>
      </c>
      <c r="C544" s="12">
        <v>0</v>
      </c>
      <c r="D544" s="13">
        <v>0</v>
      </c>
      <c r="E544" s="12">
        <v>13.76</v>
      </c>
      <c r="F544" s="13">
        <v>0</v>
      </c>
      <c r="G544" s="14">
        <v>2.34</v>
      </c>
      <c r="H544" s="16">
        <v>81.53</v>
      </c>
    </row>
    <row r="545" spans="1:10" ht="15" customHeight="1" x14ac:dyDescent="0.3">
      <c r="A545" s="11">
        <v>2016</v>
      </c>
      <c r="B545" s="12">
        <v>176.24</v>
      </c>
      <c r="C545" s="12">
        <v>0</v>
      </c>
      <c r="D545" s="13">
        <v>0</v>
      </c>
      <c r="E545" s="12">
        <v>15.17</v>
      </c>
      <c r="F545" s="13">
        <v>0</v>
      </c>
      <c r="G545" s="14">
        <v>45.05</v>
      </c>
      <c r="H545" s="16">
        <v>116.02</v>
      </c>
    </row>
    <row r="546" spans="1:10" ht="13.5" customHeight="1" x14ac:dyDescent="0.3">
      <c r="A546" s="11">
        <v>2017</v>
      </c>
      <c r="B546" s="12">
        <v>181.65</v>
      </c>
      <c r="C546" s="12">
        <v>0</v>
      </c>
      <c r="D546" s="13">
        <v>0</v>
      </c>
      <c r="E546" s="12">
        <v>14.22</v>
      </c>
      <c r="F546" s="13">
        <v>0</v>
      </c>
      <c r="G546" s="14">
        <v>3.17</v>
      </c>
      <c r="H546" s="16">
        <v>164.26</v>
      </c>
    </row>
    <row r="547" spans="1:10" ht="13.5" customHeight="1" x14ac:dyDescent="0.3">
      <c r="A547" s="11">
        <v>2018</v>
      </c>
      <c r="B547" s="12">
        <v>414.42</v>
      </c>
      <c r="C547" s="12">
        <v>0</v>
      </c>
      <c r="D547" s="13">
        <v>0</v>
      </c>
      <c r="E547" s="12">
        <v>27.74</v>
      </c>
      <c r="F547" s="13">
        <v>0</v>
      </c>
      <c r="G547" s="14">
        <v>112.59</v>
      </c>
      <c r="H547" s="16">
        <v>274.08999999999997</v>
      </c>
    </row>
    <row r="548" spans="1:10" ht="14.15" customHeight="1" x14ac:dyDescent="0.3">
      <c r="A548" s="11">
        <v>2019</v>
      </c>
      <c r="B548" s="12">
        <v>806.18</v>
      </c>
      <c r="C548" s="12">
        <v>0</v>
      </c>
      <c r="D548" s="21">
        <v>-75.23</v>
      </c>
      <c r="E548" s="12">
        <v>104.53</v>
      </c>
      <c r="F548" s="21">
        <v>-0.28000000000000003</v>
      </c>
      <c r="G548" s="14">
        <v>36.75</v>
      </c>
      <c r="H548" s="16">
        <v>589.95000000000005</v>
      </c>
    </row>
    <row r="549" spans="1:10" ht="15" customHeight="1" x14ac:dyDescent="0.3">
      <c r="A549" s="11">
        <v>2020</v>
      </c>
      <c r="B549" s="12">
        <v>977.83</v>
      </c>
      <c r="C549" s="12">
        <v>0</v>
      </c>
      <c r="D549" s="21">
        <v>-224.93</v>
      </c>
      <c r="E549" s="12">
        <v>64.11</v>
      </c>
      <c r="F549" s="13">
        <v>0.52</v>
      </c>
      <c r="G549" s="14">
        <v>16.350000000000001</v>
      </c>
      <c r="H549" s="16">
        <v>671.92</v>
      </c>
    </row>
    <row r="550" spans="1:10" ht="15" customHeight="1" x14ac:dyDescent="0.3">
      <c r="A550" s="11">
        <v>2021</v>
      </c>
      <c r="B550" s="17">
        <v>2872.97</v>
      </c>
      <c r="C550" s="12">
        <v>0</v>
      </c>
      <c r="D550" s="21">
        <v>-481.87</v>
      </c>
      <c r="E550" s="17">
        <v>1126.44</v>
      </c>
      <c r="F550" s="21">
        <v>-5.19</v>
      </c>
      <c r="G550" s="14">
        <v>21.15</v>
      </c>
      <c r="H550" s="18">
        <v>1248.7</v>
      </c>
    </row>
    <row r="551" spans="1:10" ht="14.15" customHeight="1" x14ac:dyDescent="0.3">
      <c r="A551" s="11">
        <v>2022</v>
      </c>
      <c r="B551" s="17">
        <v>7420.04</v>
      </c>
      <c r="C551" s="12">
        <v>0</v>
      </c>
      <c r="D551" s="21">
        <v>-373.12</v>
      </c>
      <c r="E551" s="17">
        <v>3102.95</v>
      </c>
      <c r="F551" s="13">
        <v>0.15</v>
      </c>
      <c r="G551" s="14">
        <v>15.61</v>
      </c>
      <c r="H551" s="18">
        <v>3928.21</v>
      </c>
    </row>
    <row r="552" spans="1:10" ht="15" customHeight="1" x14ac:dyDescent="0.3">
      <c r="A552" s="11">
        <v>2023</v>
      </c>
      <c r="B552" s="17">
        <v>14089.88</v>
      </c>
      <c r="C552" s="12">
        <v>17.23</v>
      </c>
      <c r="D552" s="21">
        <v>-601.59</v>
      </c>
      <c r="E552" s="17">
        <v>4746.74</v>
      </c>
      <c r="F552" s="13">
        <v>0.2</v>
      </c>
      <c r="G552" s="14">
        <v>16.899999999999999</v>
      </c>
      <c r="H552" s="18">
        <v>8741.68</v>
      </c>
    </row>
    <row r="553" spans="1:10" ht="14.15" customHeight="1" x14ac:dyDescent="0.3">
      <c r="A553" s="11">
        <v>2024</v>
      </c>
      <c r="B553" s="17">
        <v>58585.1</v>
      </c>
      <c r="C553" s="12">
        <v>0</v>
      </c>
      <c r="D553" s="20">
        <v>-4252.2</v>
      </c>
      <c r="E553" s="17">
        <v>35515.03</v>
      </c>
      <c r="F553" s="21">
        <v>-26.97</v>
      </c>
      <c r="G553" s="14">
        <v>25.42</v>
      </c>
      <c r="H553" s="18">
        <v>18819.419999999998</v>
      </c>
    </row>
    <row r="554" spans="1:10" ht="14.15" customHeight="1" x14ac:dyDescent="0.3">
      <c r="A554" s="22">
        <v>2025</v>
      </c>
      <c r="B554" s="23">
        <v>6100422.1900000004</v>
      </c>
      <c r="C554" s="23">
        <v>1990.81</v>
      </c>
      <c r="D554" s="24">
        <v>-6566.95</v>
      </c>
      <c r="E554" s="23">
        <v>5874088.4000000004</v>
      </c>
      <c r="F554" s="25">
        <v>155877.70000000001</v>
      </c>
      <c r="G554" s="37">
        <v>29.62</v>
      </c>
      <c r="H554" s="27">
        <v>65850.33</v>
      </c>
    </row>
    <row r="555" spans="1:10" ht="13.5" customHeight="1" x14ac:dyDescent="0.3">
      <c r="A555" s="28"/>
      <c r="B555" s="29">
        <v>6186810.5300000003</v>
      </c>
      <c r="C555" s="29">
        <v>2008.04</v>
      </c>
      <c r="D555" s="30">
        <v>-12575.89</v>
      </c>
      <c r="E555" s="29">
        <v>5918866.3700000001</v>
      </c>
      <c r="F555" s="31">
        <v>155846.13</v>
      </c>
      <c r="G555" s="9">
        <v>366.34</v>
      </c>
      <c r="H555" s="33">
        <v>101163.84</v>
      </c>
      <c r="J555" s="58">
        <f>H555</f>
        <v>101163.84</v>
      </c>
    </row>
    <row r="556" spans="1:10" ht="49" customHeight="1" x14ac:dyDescent="0.3">
      <c r="A556" s="91" t="s">
        <v>25</v>
      </c>
      <c r="B556" s="91"/>
      <c r="C556" s="91"/>
      <c r="D556" s="91"/>
      <c r="E556" s="91"/>
      <c r="F556" s="91"/>
      <c r="G556" s="91"/>
      <c r="H556" s="91"/>
    </row>
    <row r="557" spans="1:10" ht="14.15" customHeight="1" x14ac:dyDescent="0.3">
      <c r="A557" s="1" t="s">
        <v>1</v>
      </c>
      <c r="B557" s="2" t="s">
        <v>2</v>
      </c>
      <c r="C557" s="2" t="s">
        <v>3</v>
      </c>
      <c r="D557" s="3" t="s">
        <v>4</v>
      </c>
      <c r="E557" s="2" t="s">
        <v>5</v>
      </c>
      <c r="F557" s="3" t="s">
        <v>6</v>
      </c>
      <c r="G557" s="4" t="s">
        <v>7</v>
      </c>
      <c r="H557" s="5" t="s">
        <v>8</v>
      </c>
    </row>
    <row r="558" spans="1:10" ht="15" customHeight="1" x14ac:dyDescent="0.3">
      <c r="A558" s="6">
        <v>2020</v>
      </c>
      <c r="B558" s="7">
        <v>0</v>
      </c>
      <c r="C558" s="7">
        <v>0</v>
      </c>
      <c r="D558" s="8">
        <v>0</v>
      </c>
      <c r="E558" s="7">
        <v>0</v>
      </c>
      <c r="F558" s="8">
        <v>0</v>
      </c>
      <c r="G558" s="9">
        <v>0</v>
      </c>
      <c r="H558" s="35">
        <v>0</v>
      </c>
    </row>
    <row r="559" spans="1:10" ht="15" customHeight="1" x14ac:dyDescent="0.3">
      <c r="A559" s="11">
        <v>2021</v>
      </c>
      <c r="B559" s="12">
        <v>96.04</v>
      </c>
      <c r="C559" s="12">
        <v>0</v>
      </c>
      <c r="D559" s="21">
        <v>-16.11</v>
      </c>
      <c r="E559" s="12">
        <v>37.65</v>
      </c>
      <c r="F559" s="21">
        <v>-0.17</v>
      </c>
      <c r="G559" s="14">
        <v>0.71</v>
      </c>
      <c r="H559" s="16">
        <v>41.74</v>
      </c>
    </row>
    <row r="560" spans="1:10" ht="15" customHeight="1" x14ac:dyDescent="0.3">
      <c r="A560" s="11">
        <v>2022</v>
      </c>
      <c r="B560" s="12">
        <v>375.91</v>
      </c>
      <c r="C560" s="12">
        <v>0</v>
      </c>
      <c r="D560" s="21">
        <v>-18.899999999999999</v>
      </c>
      <c r="E560" s="12">
        <v>157.19999999999999</v>
      </c>
      <c r="F560" s="13">
        <v>0.01</v>
      </c>
      <c r="G560" s="14">
        <v>0.79</v>
      </c>
      <c r="H560" s="16">
        <v>199.01</v>
      </c>
    </row>
    <row r="561" spans="1:10" ht="14.15" customHeight="1" x14ac:dyDescent="0.3">
      <c r="A561" s="11">
        <v>2023</v>
      </c>
      <c r="B561" s="17">
        <v>1211.75</v>
      </c>
      <c r="C561" s="12">
        <v>1.48</v>
      </c>
      <c r="D561" s="21">
        <v>-51.74</v>
      </c>
      <c r="E561" s="12">
        <v>408.22</v>
      </c>
      <c r="F561" s="13">
        <v>0.02</v>
      </c>
      <c r="G561" s="14">
        <v>1.46</v>
      </c>
      <c r="H561" s="16">
        <v>751.79</v>
      </c>
    </row>
    <row r="562" spans="1:10" ht="15" customHeight="1" x14ac:dyDescent="0.3">
      <c r="A562" s="11">
        <v>2024</v>
      </c>
      <c r="B562" s="17">
        <v>6439.25</v>
      </c>
      <c r="C562" s="12">
        <v>0</v>
      </c>
      <c r="D562" s="21">
        <v>-467.38</v>
      </c>
      <c r="E562" s="17">
        <v>3903.54</v>
      </c>
      <c r="F562" s="21">
        <v>-2.97</v>
      </c>
      <c r="G562" s="14">
        <v>2.79</v>
      </c>
      <c r="H562" s="18">
        <v>2068.5100000000002</v>
      </c>
    </row>
    <row r="563" spans="1:10" ht="14.15" customHeight="1" x14ac:dyDescent="0.3">
      <c r="A563" s="22">
        <v>2025</v>
      </c>
      <c r="B563" s="23">
        <v>747830.9</v>
      </c>
      <c r="C563" s="36">
        <v>244.04</v>
      </c>
      <c r="D563" s="38">
        <v>-805.02</v>
      </c>
      <c r="E563" s="23">
        <v>720085.37</v>
      </c>
      <c r="F563" s="25">
        <v>19108.55</v>
      </c>
      <c r="G563" s="37">
        <v>3.63</v>
      </c>
      <c r="H563" s="27">
        <v>8072.37</v>
      </c>
    </row>
    <row r="564" spans="1:10" ht="13.5" customHeight="1" x14ac:dyDescent="0.3">
      <c r="A564" s="28"/>
      <c r="B564" s="29">
        <v>755953.85</v>
      </c>
      <c r="C564" s="7">
        <v>245.52</v>
      </c>
      <c r="D564" s="30">
        <v>-1359.15</v>
      </c>
      <c r="E564" s="29">
        <v>724591.98</v>
      </c>
      <c r="F564" s="31">
        <v>19105.439999999999</v>
      </c>
      <c r="G564" s="9">
        <v>9.3800000000000008</v>
      </c>
      <c r="H564" s="33">
        <v>11133.42</v>
      </c>
      <c r="J564" s="58">
        <f>H564</f>
        <v>11133.42</v>
      </c>
    </row>
    <row r="565" spans="1:10" ht="49" customHeight="1" x14ac:dyDescent="0.3">
      <c r="A565" s="91" t="s">
        <v>26</v>
      </c>
      <c r="B565" s="91"/>
      <c r="C565" s="91"/>
      <c r="D565" s="91"/>
      <c r="E565" s="91"/>
      <c r="F565" s="91"/>
      <c r="G565" s="91"/>
      <c r="H565" s="91"/>
    </row>
    <row r="566" spans="1:10" ht="14.15" customHeight="1" x14ac:dyDescent="0.3">
      <c r="A566" s="1" t="s">
        <v>1</v>
      </c>
      <c r="B566" s="2" t="s">
        <v>2</v>
      </c>
      <c r="C566" s="2" t="s">
        <v>3</v>
      </c>
      <c r="D566" s="3" t="s">
        <v>4</v>
      </c>
      <c r="E566" s="2" t="s">
        <v>5</v>
      </c>
      <c r="F566" s="3" t="s">
        <v>6</v>
      </c>
      <c r="G566" s="4" t="s">
        <v>7</v>
      </c>
      <c r="H566" s="5" t="s">
        <v>8</v>
      </c>
    </row>
    <row r="567" spans="1:10" ht="15" customHeight="1" x14ac:dyDescent="0.3">
      <c r="A567" s="6">
        <v>1983</v>
      </c>
      <c r="B567" s="7">
        <v>0.83</v>
      </c>
      <c r="C567" s="7">
        <v>0</v>
      </c>
      <c r="D567" s="8">
        <v>0</v>
      </c>
      <c r="E567" s="7">
        <v>0.83</v>
      </c>
      <c r="F567" s="8">
        <v>0</v>
      </c>
      <c r="G567" s="9">
        <v>0</v>
      </c>
      <c r="H567" s="35">
        <v>0</v>
      </c>
    </row>
    <row r="568" spans="1:10" ht="15" customHeight="1" x14ac:dyDescent="0.3">
      <c r="A568" s="11">
        <v>1984</v>
      </c>
      <c r="B568" s="12">
        <v>3.56</v>
      </c>
      <c r="C568" s="12">
        <v>0</v>
      </c>
      <c r="D568" s="13">
        <v>0</v>
      </c>
      <c r="E568" s="12">
        <v>3.56</v>
      </c>
      <c r="F568" s="13">
        <v>0</v>
      </c>
      <c r="G568" s="14">
        <v>0</v>
      </c>
      <c r="H568" s="16">
        <v>0</v>
      </c>
    </row>
    <row r="569" spans="1:10" ht="15" customHeight="1" x14ac:dyDescent="0.3">
      <c r="A569" s="11">
        <v>1985</v>
      </c>
      <c r="B569" s="12">
        <v>4.95</v>
      </c>
      <c r="C569" s="12">
        <v>0</v>
      </c>
      <c r="D569" s="13">
        <v>0</v>
      </c>
      <c r="E569" s="12">
        <v>3.84</v>
      </c>
      <c r="F569" s="13">
        <v>0</v>
      </c>
      <c r="G569" s="14">
        <v>0</v>
      </c>
      <c r="H569" s="16">
        <v>1.1100000000000001</v>
      </c>
    </row>
    <row r="570" spans="1:10" ht="14.15" customHeight="1" x14ac:dyDescent="0.3">
      <c r="A570" s="11">
        <v>1986</v>
      </c>
      <c r="B570" s="12">
        <v>5.53</v>
      </c>
      <c r="C570" s="12">
        <v>0</v>
      </c>
      <c r="D570" s="13">
        <v>0</v>
      </c>
      <c r="E570" s="12">
        <v>3.96</v>
      </c>
      <c r="F570" s="13">
        <v>0</v>
      </c>
      <c r="G570" s="14">
        <v>0</v>
      </c>
      <c r="H570" s="16">
        <v>1.57</v>
      </c>
    </row>
    <row r="571" spans="1:10" ht="15" customHeight="1" x14ac:dyDescent="0.3">
      <c r="A571" s="11">
        <v>1987</v>
      </c>
      <c r="B571" s="12">
        <v>7</v>
      </c>
      <c r="C571" s="12">
        <v>0</v>
      </c>
      <c r="D571" s="13">
        <v>0</v>
      </c>
      <c r="E571" s="12">
        <v>4.83</v>
      </c>
      <c r="F571" s="13">
        <v>0</v>
      </c>
      <c r="G571" s="14">
        <v>0</v>
      </c>
      <c r="H571" s="16">
        <v>2.17</v>
      </c>
    </row>
    <row r="572" spans="1:10" ht="14.15" customHeight="1" x14ac:dyDescent="0.3">
      <c r="A572" s="11">
        <v>1988</v>
      </c>
      <c r="B572" s="12">
        <v>2.2999999999999998</v>
      </c>
      <c r="C572" s="12">
        <v>0</v>
      </c>
      <c r="D572" s="13">
        <v>0</v>
      </c>
      <c r="E572" s="12">
        <v>0</v>
      </c>
      <c r="F572" s="13">
        <v>0</v>
      </c>
      <c r="G572" s="14">
        <v>0</v>
      </c>
      <c r="H572" s="16">
        <v>2.2999999999999998</v>
      </c>
    </row>
    <row r="573" spans="1:10" ht="15" customHeight="1" x14ac:dyDescent="0.3">
      <c r="A573" s="11">
        <v>1989</v>
      </c>
      <c r="B573" s="12">
        <v>2.25</v>
      </c>
      <c r="C573" s="12">
        <v>0</v>
      </c>
      <c r="D573" s="13">
        <v>0</v>
      </c>
      <c r="E573" s="12">
        <v>0</v>
      </c>
      <c r="F573" s="13">
        <v>0</v>
      </c>
      <c r="G573" s="14">
        <v>0</v>
      </c>
      <c r="H573" s="16">
        <v>2.25</v>
      </c>
    </row>
    <row r="574" spans="1:10" ht="14.15" customHeight="1" x14ac:dyDescent="0.3">
      <c r="A574" s="11">
        <v>1990</v>
      </c>
      <c r="B574" s="12">
        <v>2.19</v>
      </c>
      <c r="C574" s="12">
        <v>0</v>
      </c>
      <c r="D574" s="13">
        <v>0</v>
      </c>
      <c r="E574" s="12">
        <v>0</v>
      </c>
      <c r="F574" s="13">
        <v>0</v>
      </c>
      <c r="G574" s="14">
        <v>0</v>
      </c>
      <c r="H574" s="16">
        <v>2.19</v>
      </c>
    </row>
    <row r="575" spans="1:10" ht="15" customHeight="1" x14ac:dyDescent="0.3">
      <c r="A575" s="11">
        <v>1991</v>
      </c>
      <c r="B575" s="12">
        <v>1.88</v>
      </c>
      <c r="C575" s="12">
        <v>0</v>
      </c>
      <c r="D575" s="13">
        <v>0</v>
      </c>
      <c r="E575" s="12">
        <v>0</v>
      </c>
      <c r="F575" s="13">
        <v>0</v>
      </c>
      <c r="G575" s="14">
        <v>0</v>
      </c>
      <c r="H575" s="16">
        <v>1.88</v>
      </c>
    </row>
    <row r="576" spans="1:10" ht="14.15" customHeight="1" x14ac:dyDescent="0.3">
      <c r="A576" s="11">
        <v>1992</v>
      </c>
      <c r="B576" s="12">
        <v>1.68</v>
      </c>
      <c r="C576" s="12">
        <v>0</v>
      </c>
      <c r="D576" s="13">
        <v>0</v>
      </c>
      <c r="E576" s="12">
        <v>0</v>
      </c>
      <c r="F576" s="13">
        <v>0</v>
      </c>
      <c r="G576" s="14">
        <v>0</v>
      </c>
      <c r="H576" s="16">
        <v>1.68</v>
      </c>
    </row>
    <row r="577" spans="1:8" ht="15" customHeight="1" x14ac:dyDescent="0.3">
      <c r="A577" s="11">
        <v>1993</v>
      </c>
      <c r="B577" s="12">
        <v>1.46</v>
      </c>
      <c r="C577" s="12">
        <v>0</v>
      </c>
      <c r="D577" s="13">
        <v>0</v>
      </c>
      <c r="E577" s="12">
        <v>0</v>
      </c>
      <c r="F577" s="13">
        <v>0</v>
      </c>
      <c r="G577" s="14">
        <v>0</v>
      </c>
      <c r="H577" s="16">
        <v>1.46</v>
      </c>
    </row>
    <row r="578" spans="1:8" ht="15" customHeight="1" x14ac:dyDescent="0.3">
      <c r="A578" s="11">
        <v>1994</v>
      </c>
      <c r="B578" s="12">
        <v>0</v>
      </c>
      <c r="C578" s="12">
        <v>0</v>
      </c>
      <c r="D578" s="13">
        <v>0</v>
      </c>
      <c r="E578" s="12">
        <v>0</v>
      </c>
      <c r="F578" s="13">
        <v>0</v>
      </c>
      <c r="G578" s="14">
        <v>0</v>
      </c>
      <c r="H578" s="16">
        <v>0</v>
      </c>
    </row>
    <row r="579" spans="1:8" ht="14.15" customHeight="1" x14ac:dyDescent="0.3">
      <c r="A579" s="11">
        <v>1995</v>
      </c>
      <c r="B579" s="12">
        <v>2.08</v>
      </c>
      <c r="C579" s="12">
        <v>0</v>
      </c>
      <c r="D579" s="13">
        <v>0</v>
      </c>
      <c r="E579" s="12">
        <v>0</v>
      </c>
      <c r="F579" s="13">
        <v>0</v>
      </c>
      <c r="G579" s="14">
        <v>0</v>
      </c>
      <c r="H579" s="16">
        <v>2.08</v>
      </c>
    </row>
    <row r="580" spans="1:8" ht="15" customHeight="1" x14ac:dyDescent="0.3">
      <c r="A580" s="11">
        <v>1996</v>
      </c>
      <c r="B580" s="12">
        <v>2.93</v>
      </c>
      <c r="C580" s="12">
        <v>0</v>
      </c>
      <c r="D580" s="13">
        <v>0</v>
      </c>
      <c r="E580" s="12">
        <v>0</v>
      </c>
      <c r="F580" s="13">
        <v>0</v>
      </c>
      <c r="G580" s="14">
        <v>0</v>
      </c>
      <c r="H580" s="16">
        <v>2.93</v>
      </c>
    </row>
    <row r="581" spans="1:8" ht="14.15" customHeight="1" x14ac:dyDescent="0.3">
      <c r="A581" s="11">
        <v>1997</v>
      </c>
      <c r="B581" s="12">
        <v>3.3</v>
      </c>
      <c r="C581" s="12">
        <v>0</v>
      </c>
      <c r="D581" s="13">
        <v>0</v>
      </c>
      <c r="E581" s="12">
        <v>0</v>
      </c>
      <c r="F581" s="13">
        <v>0</v>
      </c>
      <c r="G581" s="14">
        <v>0</v>
      </c>
      <c r="H581" s="16">
        <v>3.3</v>
      </c>
    </row>
    <row r="582" spans="1:8" ht="15" customHeight="1" x14ac:dyDescent="0.3">
      <c r="A582" s="11">
        <v>1998</v>
      </c>
      <c r="B582" s="12">
        <v>15.24</v>
      </c>
      <c r="C582" s="12">
        <v>0</v>
      </c>
      <c r="D582" s="13">
        <v>0</v>
      </c>
      <c r="E582" s="12">
        <v>0</v>
      </c>
      <c r="F582" s="13">
        <v>0</v>
      </c>
      <c r="G582" s="14">
        <v>0</v>
      </c>
      <c r="H582" s="16">
        <v>15.24</v>
      </c>
    </row>
    <row r="583" spans="1:8" ht="14.15" customHeight="1" x14ac:dyDescent="0.3">
      <c r="A583" s="11">
        <v>1999</v>
      </c>
      <c r="B583" s="12">
        <v>24.03</v>
      </c>
      <c r="C583" s="12">
        <v>0</v>
      </c>
      <c r="D583" s="13">
        <v>0</v>
      </c>
      <c r="E583" s="12">
        <v>0</v>
      </c>
      <c r="F583" s="13">
        <v>0</v>
      </c>
      <c r="G583" s="14">
        <v>0</v>
      </c>
      <c r="H583" s="16">
        <v>24.03</v>
      </c>
    </row>
    <row r="584" spans="1:8" ht="15" customHeight="1" x14ac:dyDescent="0.3">
      <c r="A584" s="11">
        <v>2000</v>
      </c>
      <c r="B584" s="12">
        <v>39.43</v>
      </c>
      <c r="C584" s="12">
        <v>0</v>
      </c>
      <c r="D584" s="13">
        <v>0</v>
      </c>
      <c r="E584" s="12">
        <v>0</v>
      </c>
      <c r="F584" s="13">
        <v>0</v>
      </c>
      <c r="G584" s="14">
        <v>0</v>
      </c>
      <c r="H584" s="16">
        <v>39.43</v>
      </c>
    </row>
    <row r="585" spans="1:8" ht="15" customHeight="1" x14ac:dyDescent="0.3">
      <c r="A585" s="11">
        <v>2001</v>
      </c>
      <c r="B585" s="12">
        <v>27.61</v>
      </c>
      <c r="C585" s="12">
        <v>0</v>
      </c>
      <c r="D585" s="13">
        <v>0</v>
      </c>
      <c r="E585" s="12">
        <v>0</v>
      </c>
      <c r="F585" s="13">
        <v>0</v>
      </c>
      <c r="G585" s="14">
        <v>0</v>
      </c>
      <c r="H585" s="16">
        <v>27.61</v>
      </c>
    </row>
    <row r="586" spans="1:8" ht="14.15" customHeight="1" x14ac:dyDescent="0.3">
      <c r="A586" s="11">
        <v>2002</v>
      </c>
      <c r="B586" s="12">
        <v>16.559999999999999</v>
      </c>
      <c r="C586" s="12">
        <v>0</v>
      </c>
      <c r="D586" s="13">
        <v>0</v>
      </c>
      <c r="E586" s="12">
        <v>0</v>
      </c>
      <c r="F586" s="13">
        <v>0</v>
      </c>
      <c r="G586" s="14">
        <v>0</v>
      </c>
      <c r="H586" s="16">
        <v>16.559999999999999</v>
      </c>
    </row>
    <row r="587" spans="1:8" ht="15" customHeight="1" x14ac:dyDescent="0.3">
      <c r="A587" s="11">
        <v>2003</v>
      </c>
      <c r="B587" s="12">
        <v>16.13</v>
      </c>
      <c r="C587" s="12">
        <v>0</v>
      </c>
      <c r="D587" s="13">
        <v>0</v>
      </c>
      <c r="E587" s="12">
        <v>0</v>
      </c>
      <c r="F587" s="13">
        <v>0</v>
      </c>
      <c r="G587" s="14">
        <v>2.31</v>
      </c>
      <c r="H587" s="16">
        <v>13.82</v>
      </c>
    </row>
    <row r="588" spans="1:8" ht="14.15" customHeight="1" x14ac:dyDescent="0.3">
      <c r="A588" s="11">
        <v>2004</v>
      </c>
      <c r="B588" s="12">
        <v>32.5</v>
      </c>
      <c r="C588" s="12">
        <v>0</v>
      </c>
      <c r="D588" s="13">
        <v>0</v>
      </c>
      <c r="E588" s="12">
        <v>0.56999999999999995</v>
      </c>
      <c r="F588" s="13">
        <v>0</v>
      </c>
      <c r="G588" s="14">
        <v>4.8899999999999997</v>
      </c>
      <c r="H588" s="16">
        <v>27.04</v>
      </c>
    </row>
    <row r="589" spans="1:8" ht="15" customHeight="1" x14ac:dyDescent="0.3">
      <c r="A589" s="11">
        <v>2005</v>
      </c>
      <c r="B589" s="12">
        <v>43.96</v>
      </c>
      <c r="C589" s="12">
        <v>0</v>
      </c>
      <c r="D589" s="13">
        <v>0</v>
      </c>
      <c r="E589" s="12">
        <v>1.02</v>
      </c>
      <c r="F589" s="13">
        <v>0</v>
      </c>
      <c r="G589" s="14">
        <v>4.96</v>
      </c>
      <c r="H589" s="16">
        <v>37.979999999999997</v>
      </c>
    </row>
    <row r="590" spans="1:8" ht="14.15" customHeight="1" x14ac:dyDescent="0.3">
      <c r="A590" s="11">
        <v>2006</v>
      </c>
      <c r="B590" s="12">
        <v>54.16</v>
      </c>
      <c r="C590" s="12">
        <v>0</v>
      </c>
      <c r="D590" s="13">
        <v>0</v>
      </c>
      <c r="E590" s="12">
        <v>4.25</v>
      </c>
      <c r="F590" s="13">
        <v>0</v>
      </c>
      <c r="G590" s="14">
        <v>6.16</v>
      </c>
      <c r="H590" s="16">
        <v>43.75</v>
      </c>
    </row>
    <row r="591" spans="1:8" ht="15" customHeight="1" x14ac:dyDescent="0.3">
      <c r="A591" s="11">
        <v>2007</v>
      </c>
      <c r="B591" s="12">
        <v>57.34</v>
      </c>
      <c r="C591" s="12">
        <v>0</v>
      </c>
      <c r="D591" s="13">
        <v>0</v>
      </c>
      <c r="E591" s="12">
        <v>2</v>
      </c>
      <c r="F591" s="13">
        <v>0</v>
      </c>
      <c r="G591" s="14">
        <v>5.58</v>
      </c>
      <c r="H591" s="16">
        <v>49.76</v>
      </c>
    </row>
    <row r="592" spans="1:8" ht="14.15" customHeight="1" x14ac:dyDescent="0.3">
      <c r="A592" s="11">
        <v>2008</v>
      </c>
      <c r="B592" s="12">
        <v>166.57</v>
      </c>
      <c r="C592" s="12">
        <v>0</v>
      </c>
      <c r="D592" s="13">
        <v>0</v>
      </c>
      <c r="E592" s="12">
        <v>21.96</v>
      </c>
      <c r="F592" s="13">
        <v>0</v>
      </c>
      <c r="G592" s="14">
        <v>33.54</v>
      </c>
      <c r="H592" s="16">
        <v>111.07</v>
      </c>
    </row>
    <row r="593" spans="1:8" ht="15" customHeight="1" x14ac:dyDescent="0.3">
      <c r="A593" s="11">
        <v>2009</v>
      </c>
      <c r="B593" s="12">
        <v>325.31</v>
      </c>
      <c r="C593" s="12">
        <v>0</v>
      </c>
      <c r="D593" s="13">
        <v>0</v>
      </c>
      <c r="E593" s="12">
        <v>22.25</v>
      </c>
      <c r="F593" s="13">
        <v>0</v>
      </c>
      <c r="G593" s="14">
        <v>53.55</v>
      </c>
      <c r="H593" s="16">
        <v>249.51</v>
      </c>
    </row>
    <row r="594" spans="1:8" ht="15" customHeight="1" x14ac:dyDescent="0.3">
      <c r="A594" s="11">
        <v>2010</v>
      </c>
      <c r="B594" s="12">
        <v>218.44</v>
      </c>
      <c r="C594" s="12">
        <v>0</v>
      </c>
      <c r="D594" s="13">
        <v>0</v>
      </c>
      <c r="E594" s="12">
        <v>19.559999999999999</v>
      </c>
      <c r="F594" s="13">
        <v>0</v>
      </c>
      <c r="G594" s="14">
        <v>5.09</v>
      </c>
      <c r="H594" s="16">
        <v>193.79</v>
      </c>
    </row>
    <row r="595" spans="1:8" ht="14.15" customHeight="1" x14ac:dyDescent="0.3">
      <c r="A595" s="11">
        <v>2011</v>
      </c>
      <c r="B595" s="12">
        <v>430.98</v>
      </c>
      <c r="C595" s="12">
        <v>0</v>
      </c>
      <c r="D595" s="13">
        <v>0</v>
      </c>
      <c r="E595" s="12">
        <v>19.739999999999998</v>
      </c>
      <c r="F595" s="13">
        <v>0</v>
      </c>
      <c r="G595" s="14">
        <v>3.93</v>
      </c>
      <c r="H595" s="16">
        <v>407.31</v>
      </c>
    </row>
    <row r="596" spans="1:8" ht="15" customHeight="1" x14ac:dyDescent="0.3">
      <c r="A596" s="11">
        <v>2012</v>
      </c>
      <c r="B596" s="12">
        <v>234.81</v>
      </c>
      <c r="C596" s="12">
        <v>0</v>
      </c>
      <c r="D596" s="13">
        <v>0</v>
      </c>
      <c r="E596" s="12">
        <v>0.05</v>
      </c>
      <c r="F596" s="13">
        <v>0</v>
      </c>
      <c r="G596" s="14">
        <v>3.98</v>
      </c>
      <c r="H596" s="16">
        <v>230.78</v>
      </c>
    </row>
    <row r="597" spans="1:8" ht="14.15" customHeight="1" x14ac:dyDescent="0.3">
      <c r="A597" s="11">
        <v>2013</v>
      </c>
      <c r="B597" s="12">
        <v>276.60000000000002</v>
      </c>
      <c r="C597" s="12">
        <v>0</v>
      </c>
      <c r="D597" s="13">
        <v>0</v>
      </c>
      <c r="E597" s="12">
        <v>0.1</v>
      </c>
      <c r="F597" s="13">
        <v>0</v>
      </c>
      <c r="G597" s="14">
        <v>4.2</v>
      </c>
      <c r="H597" s="16">
        <v>272.3</v>
      </c>
    </row>
    <row r="598" spans="1:8" ht="15" customHeight="1" x14ac:dyDescent="0.3">
      <c r="A598" s="11">
        <v>2014</v>
      </c>
      <c r="B598" s="12">
        <v>379.8</v>
      </c>
      <c r="C598" s="12">
        <v>0</v>
      </c>
      <c r="D598" s="13">
        <v>0</v>
      </c>
      <c r="E598" s="12">
        <v>34.93</v>
      </c>
      <c r="F598" s="13">
        <v>0</v>
      </c>
      <c r="G598" s="14">
        <v>4.0199999999999996</v>
      </c>
      <c r="H598" s="16">
        <v>340.85</v>
      </c>
    </row>
    <row r="599" spans="1:8" ht="14.15" customHeight="1" x14ac:dyDescent="0.3">
      <c r="A599" s="11">
        <v>2015</v>
      </c>
      <c r="B599" s="12">
        <v>299.47000000000003</v>
      </c>
      <c r="C599" s="12">
        <v>0</v>
      </c>
      <c r="D599" s="13">
        <v>0</v>
      </c>
      <c r="E599" s="12">
        <v>42.15</v>
      </c>
      <c r="F599" s="13">
        <v>0</v>
      </c>
      <c r="G599" s="14">
        <v>7.17</v>
      </c>
      <c r="H599" s="16">
        <v>250.15</v>
      </c>
    </row>
    <row r="600" spans="1:8" ht="15" customHeight="1" x14ac:dyDescent="0.3">
      <c r="A600" s="11">
        <v>2016</v>
      </c>
      <c r="B600" s="12">
        <v>502.54</v>
      </c>
      <c r="C600" s="12">
        <v>0</v>
      </c>
      <c r="D600" s="13">
        <v>0</v>
      </c>
      <c r="E600" s="12">
        <v>43.25</v>
      </c>
      <c r="F600" s="13">
        <v>0</v>
      </c>
      <c r="G600" s="14">
        <v>128.49</v>
      </c>
      <c r="H600" s="16">
        <v>330.8</v>
      </c>
    </row>
    <row r="601" spans="1:8" ht="13.5" customHeight="1" x14ac:dyDescent="0.3">
      <c r="A601" s="11">
        <v>2017</v>
      </c>
      <c r="B601" s="12">
        <v>525.86</v>
      </c>
      <c r="C601" s="12">
        <v>0</v>
      </c>
      <c r="D601" s="13">
        <v>0</v>
      </c>
      <c r="E601" s="12">
        <v>41.18</v>
      </c>
      <c r="F601" s="13">
        <v>0</v>
      </c>
      <c r="G601" s="14">
        <v>9.15</v>
      </c>
      <c r="H601" s="16">
        <v>475.53</v>
      </c>
    </row>
    <row r="602" spans="1:8" ht="13.5" customHeight="1" x14ac:dyDescent="0.3">
      <c r="A602" s="11">
        <v>2018</v>
      </c>
      <c r="B602" s="17">
        <v>1241.26</v>
      </c>
      <c r="C602" s="12">
        <v>0</v>
      </c>
      <c r="D602" s="13">
        <v>0</v>
      </c>
      <c r="E602" s="12">
        <v>83.09</v>
      </c>
      <c r="F602" s="13">
        <v>0</v>
      </c>
      <c r="G602" s="14">
        <v>337.22</v>
      </c>
      <c r="H602" s="16">
        <v>820.95</v>
      </c>
    </row>
    <row r="603" spans="1:8" ht="14.15" customHeight="1" x14ac:dyDescent="0.3">
      <c r="A603" s="11">
        <v>2019</v>
      </c>
      <c r="B603" s="17">
        <v>2386.4</v>
      </c>
      <c r="C603" s="12">
        <v>0</v>
      </c>
      <c r="D603" s="21">
        <v>-222.7</v>
      </c>
      <c r="E603" s="12">
        <v>309.44</v>
      </c>
      <c r="F603" s="21">
        <v>-0.82</v>
      </c>
      <c r="G603" s="14">
        <v>108.78</v>
      </c>
      <c r="H603" s="18">
        <v>1746.3</v>
      </c>
    </row>
    <row r="604" spans="1:8" ht="15" customHeight="1" x14ac:dyDescent="0.3">
      <c r="A604" s="11">
        <v>2020</v>
      </c>
      <c r="B604" s="17">
        <v>2842.02</v>
      </c>
      <c r="C604" s="12">
        <v>0</v>
      </c>
      <c r="D604" s="21">
        <v>-653.76</v>
      </c>
      <c r="E604" s="12">
        <v>186.31</v>
      </c>
      <c r="F604" s="13">
        <v>1.5</v>
      </c>
      <c r="G604" s="14">
        <v>47.51</v>
      </c>
      <c r="H604" s="18">
        <v>1952.94</v>
      </c>
    </row>
    <row r="605" spans="1:8" ht="15" customHeight="1" x14ac:dyDescent="0.3">
      <c r="A605" s="11">
        <v>2021</v>
      </c>
      <c r="B605" s="17">
        <v>8067.01</v>
      </c>
      <c r="C605" s="12">
        <v>0</v>
      </c>
      <c r="D605" s="20">
        <v>-1353.03</v>
      </c>
      <c r="E605" s="17">
        <v>3162.88</v>
      </c>
      <c r="F605" s="21">
        <v>-14.53</v>
      </c>
      <c r="G605" s="14">
        <v>59.41</v>
      </c>
      <c r="H605" s="18">
        <v>3506.22</v>
      </c>
    </row>
    <row r="606" spans="1:8" ht="14.15" customHeight="1" x14ac:dyDescent="0.3">
      <c r="A606" s="11">
        <v>2022</v>
      </c>
      <c r="B606" s="17">
        <v>20035.52</v>
      </c>
      <c r="C606" s="12">
        <v>0</v>
      </c>
      <c r="D606" s="20">
        <v>-1007.52</v>
      </c>
      <c r="E606" s="17">
        <v>8378.61</v>
      </c>
      <c r="F606" s="13">
        <v>0.43</v>
      </c>
      <c r="G606" s="14">
        <v>42.19</v>
      </c>
      <c r="H606" s="18">
        <v>10606.77</v>
      </c>
    </row>
    <row r="607" spans="1:8" ht="15" customHeight="1" x14ac:dyDescent="0.3">
      <c r="A607" s="11">
        <v>2023</v>
      </c>
      <c r="B607" s="17">
        <v>40994.75</v>
      </c>
      <c r="C607" s="12">
        <v>50.12</v>
      </c>
      <c r="D607" s="20">
        <v>-1750.33</v>
      </c>
      <c r="E607" s="17">
        <v>13810.8</v>
      </c>
      <c r="F607" s="13">
        <v>0.6</v>
      </c>
      <c r="G607" s="14">
        <v>49.16</v>
      </c>
      <c r="H607" s="18">
        <v>25433.98</v>
      </c>
    </row>
    <row r="608" spans="1:8" ht="14.15" customHeight="1" x14ac:dyDescent="0.3">
      <c r="A608" s="11">
        <v>2024</v>
      </c>
      <c r="B608" s="17">
        <v>140279.49</v>
      </c>
      <c r="C608" s="12">
        <v>0</v>
      </c>
      <c r="D608" s="20">
        <v>-10181.74</v>
      </c>
      <c r="E608" s="17">
        <v>85039.21</v>
      </c>
      <c r="F608" s="21">
        <v>-64.599999999999994</v>
      </c>
      <c r="G608" s="14">
        <v>60.87</v>
      </c>
      <c r="H608" s="18">
        <v>45062.27</v>
      </c>
    </row>
    <row r="609" spans="1:10" ht="14.15" customHeight="1" x14ac:dyDescent="0.3">
      <c r="A609" s="22">
        <v>2025</v>
      </c>
      <c r="B609" s="23">
        <v>14401184.140000001</v>
      </c>
      <c r="C609" s="23">
        <v>4699.6899999999996</v>
      </c>
      <c r="D609" s="24">
        <v>-15502.53</v>
      </c>
      <c r="E609" s="23">
        <v>13866880.98</v>
      </c>
      <c r="F609" s="25">
        <v>367978.34</v>
      </c>
      <c r="G609" s="37">
        <v>69.91</v>
      </c>
      <c r="H609" s="27">
        <v>155452.07</v>
      </c>
    </row>
    <row r="610" spans="1:10" ht="13.5" customHeight="1" x14ac:dyDescent="0.3">
      <c r="A610" s="28"/>
      <c r="B610" s="29">
        <v>14620759.869999999</v>
      </c>
      <c r="C610" s="29">
        <v>4749.8100000000004</v>
      </c>
      <c r="D610" s="30">
        <v>-30671.61</v>
      </c>
      <c r="E610" s="29">
        <v>13978121.35</v>
      </c>
      <c r="F610" s="31">
        <v>367900.92</v>
      </c>
      <c r="G610" s="32">
        <v>1052.07</v>
      </c>
      <c r="H610" s="33">
        <v>247763.73</v>
      </c>
      <c r="J610" s="58">
        <f>H610</f>
        <v>247763.73</v>
      </c>
    </row>
    <row r="611" spans="1:10" ht="49" customHeight="1" x14ac:dyDescent="0.3">
      <c r="A611" s="93" t="s">
        <v>27</v>
      </c>
      <c r="B611" s="93"/>
      <c r="C611" s="93"/>
      <c r="D611" s="93"/>
      <c r="E611" s="93"/>
      <c r="F611" s="93"/>
      <c r="G611" s="93"/>
      <c r="H611" s="93"/>
    </row>
    <row r="612" spans="1:10" ht="14.15" customHeight="1" x14ac:dyDescent="0.3">
      <c r="A612" s="1" t="s">
        <v>1</v>
      </c>
      <c r="B612" s="2" t="s">
        <v>2</v>
      </c>
      <c r="C612" s="2" t="s">
        <v>3</v>
      </c>
      <c r="D612" s="3" t="s">
        <v>4</v>
      </c>
      <c r="E612" s="2" t="s">
        <v>5</v>
      </c>
      <c r="F612" s="3" t="s">
        <v>6</v>
      </c>
      <c r="G612" s="4" t="s">
        <v>7</v>
      </c>
      <c r="H612" s="5" t="s">
        <v>8</v>
      </c>
    </row>
    <row r="613" spans="1:10" ht="15" customHeight="1" x14ac:dyDescent="0.3">
      <c r="A613" s="6">
        <v>2016</v>
      </c>
      <c r="B613" s="7">
        <v>7.31</v>
      </c>
      <c r="C613" s="7">
        <v>0</v>
      </c>
      <c r="D613" s="8">
        <v>0</v>
      </c>
      <c r="E613" s="7">
        <v>0.62</v>
      </c>
      <c r="F613" s="8">
        <v>0</v>
      </c>
      <c r="G613" s="9">
        <v>1.86</v>
      </c>
      <c r="H613" s="35">
        <v>4.83</v>
      </c>
    </row>
    <row r="614" spans="1:10" ht="15" customHeight="1" x14ac:dyDescent="0.3">
      <c r="A614" s="11">
        <v>2017</v>
      </c>
      <c r="B614" s="12">
        <v>10.24</v>
      </c>
      <c r="C614" s="12">
        <v>0</v>
      </c>
      <c r="D614" s="13">
        <v>0</v>
      </c>
      <c r="E614" s="12">
        <v>0.8</v>
      </c>
      <c r="F614" s="13">
        <v>0</v>
      </c>
      <c r="G614" s="14">
        <v>0.17</v>
      </c>
      <c r="H614" s="16">
        <v>9.27</v>
      </c>
    </row>
    <row r="615" spans="1:10" ht="15" customHeight="1" x14ac:dyDescent="0.3">
      <c r="A615" s="11">
        <v>2018</v>
      </c>
      <c r="B615" s="12">
        <v>33.17</v>
      </c>
      <c r="C615" s="12">
        <v>0</v>
      </c>
      <c r="D615" s="13">
        <v>0</v>
      </c>
      <c r="E615" s="12">
        <v>2.2200000000000002</v>
      </c>
      <c r="F615" s="13">
        <v>0</v>
      </c>
      <c r="G615" s="14">
        <v>9.01</v>
      </c>
      <c r="H615" s="16">
        <v>21.94</v>
      </c>
    </row>
    <row r="616" spans="1:10" ht="14.15" customHeight="1" x14ac:dyDescent="0.3">
      <c r="A616" s="11">
        <v>2019</v>
      </c>
      <c r="B616" s="12">
        <v>107.12</v>
      </c>
      <c r="C616" s="12">
        <v>0</v>
      </c>
      <c r="D616" s="21">
        <v>-10</v>
      </c>
      <c r="E616" s="12">
        <v>13.9</v>
      </c>
      <c r="F616" s="21">
        <v>-0.03</v>
      </c>
      <c r="G616" s="14">
        <v>4.88</v>
      </c>
      <c r="H616" s="16">
        <v>78.37</v>
      </c>
    </row>
    <row r="617" spans="1:10" ht="15" customHeight="1" x14ac:dyDescent="0.3">
      <c r="A617" s="11">
        <v>2020</v>
      </c>
      <c r="B617" s="12">
        <v>146.35</v>
      </c>
      <c r="C617" s="12">
        <v>0</v>
      </c>
      <c r="D617" s="21">
        <v>-33.67</v>
      </c>
      <c r="E617" s="12">
        <v>9.61</v>
      </c>
      <c r="F617" s="13">
        <v>0.09</v>
      </c>
      <c r="G617" s="14">
        <v>2.4500000000000002</v>
      </c>
      <c r="H617" s="16">
        <v>100.53</v>
      </c>
    </row>
    <row r="618" spans="1:10" ht="14.15" customHeight="1" x14ac:dyDescent="0.3">
      <c r="A618" s="11">
        <v>2021</v>
      </c>
      <c r="B618" s="12">
        <v>415.25</v>
      </c>
      <c r="C618" s="12">
        <v>0</v>
      </c>
      <c r="D618" s="21">
        <v>-69.64</v>
      </c>
      <c r="E618" s="12">
        <v>162.79</v>
      </c>
      <c r="F618" s="21">
        <v>-0.74</v>
      </c>
      <c r="G618" s="14">
        <v>3.05</v>
      </c>
      <c r="H618" s="16">
        <v>180.51</v>
      </c>
    </row>
    <row r="619" spans="1:10" ht="15" customHeight="1" x14ac:dyDescent="0.3">
      <c r="A619" s="11">
        <v>2022</v>
      </c>
      <c r="B619" s="17">
        <v>1199</v>
      </c>
      <c r="C619" s="12">
        <v>0</v>
      </c>
      <c r="D619" s="21">
        <v>-60.31</v>
      </c>
      <c r="E619" s="12">
        <v>501.4</v>
      </c>
      <c r="F619" s="13">
        <v>0.03</v>
      </c>
      <c r="G619" s="14">
        <v>2.5299999999999998</v>
      </c>
      <c r="H619" s="16">
        <v>634.73</v>
      </c>
    </row>
    <row r="620" spans="1:10" ht="14.15" customHeight="1" x14ac:dyDescent="0.3">
      <c r="A620" s="11">
        <v>2023</v>
      </c>
      <c r="B620" s="17">
        <v>2700.14</v>
      </c>
      <c r="C620" s="12">
        <v>3.3</v>
      </c>
      <c r="D620" s="21">
        <v>-115.29</v>
      </c>
      <c r="E620" s="12">
        <v>909.66</v>
      </c>
      <c r="F620" s="13">
        <v>0.03</v>
      </c>
      <c r="G620" s="14">
        <v>3.23</v>
      </c>
      <c r="H620" s="18">
        <v>1675.23</v>
      </c>
    </row>
    <row r="621" spans="1:10" ht="15" customHeight="1" x14ac:dyDescent="0.3">
      <c r="A621" s="11">
        <v>2024</v>
      </c>
      <c r="B621" s="17">
        <v>9432.94</v>
      </c>
      <c r="C621" s="12">
        <v>0</v>
      </c>
      <c r="D621" s="21">
        <v>-684.65</v>
      </c>
      <c r="E621" s="17">
        <v>5718.36</v>
      </c>
      <c r="F621" s="21">
        <v>-4.33</v>
      </c>
      <c r="G621" s="14">
        <v>4.09</v>
      </c>
      <c r="H621" s="18">
        <v>3030.17</v>
      </c>
    </row>
    <row r="622" spans="1:10" ht="14.15" customHeight="1" x14ac:dyDescent="0.3">
      <c r="A622" s="22">
        <v>2025</v>
      </c>
      <c r="B622" s="23">
        <v>1009567.57</v>
      </c>
      <c r="C622" s="36">
        <v>329.46</v>
      </c>
      <c r="D622" s="24">
        <v>-1086.77</v>
      </c>
      <c r="E622" s="23">
        <v>972111.26</v>
      </c>
      <c r="F622" s="25">
        <v>25796.43</v>
      </c>
      <c r="G622" s="37">
        <v>4.9000000000000004</v>
      </c>
      <c r="H622" s="27">
        <v>10897.67</v>
      </c>
    </row>
    <row r="623" spans="1:10" ht="13.5" customHeight="1" x14ac:dyDescent="0.3">
      <c r="A623" s="28"/>
      <c r="B623" s="29">
        <v>1023619.09</v>
      </c>
      <c r="C623" s="7">
        <v>332.76</v>
      </c>
      <c r="D623" s="30">
        <v>-2060.33</v>
      </c>
      <c r="E623" s="29">
        <v>979430.62</v>
      </c>
      <c r="F623" s="31">
        <v>25791.48</v>
      </c>
      <c r="G623" s="9">
        <v>36.17</v>
      </c>
      <c r="H623" s="33">
        <v>16633.25</v>
      </c>
      <c r="J623" s="58">
        <f>H623</f>
        <v>16633.25</v>
      </c>
    </row>
    <row r="624" spans="1:10" ht="49" customHeight="1" x14ac:dyDescent="0.3">
      <c r="A624" s="91" t="s">
        <v>28</v>
      </c>
      <c r="B624" s="91"/>
      <c r="C624" s="91"/>
      <c r="D624" s="91"/>
      <c r="E624" s="91"/>
      <c r="F624" s="91"/>
      <c r="G624" s="91"/>
      <c r="H624" s="91"/>
    </row>
    <row r="625" spans="1:8" ht="14.15" customHeight="1" x14ac:dyDescent="0.3">
      <c r="A625" s="1" t="s">
        <v>1</v>
      </c>
      <c r="B625" s="2" t="s">
        <v>2</v>
      </c>
      <c r="C625" s="2" t="s">
        <v>3</v>
      </c>
      <c r="D625" s="3" t="s">
        <v>4</v>
      </c>
      <c r="E625" s="2" t="s">
        <v>5</v>
      </c>
      <c r="F625" s="3" t="s">
        <v>6</v>
      </c>
      <c r="G625" s="4" t="s">
        <v>7</v>
      </c>
      <c r="H625" s="5" t="s">
        <v>8</v>
      </c>
    </row>
    <row r="626" spans="1:8" ht="15" customHeight="1" x14ac:dyDescent="0.3">
      <c r="A626" s="6">
        <v>1983</v>
      </c>
      <c r="B626" s="7">
        <v>0.03</v>
      </c>
      <c r="C626" s="7">
        <v>0</v>
      </c>
      <c r="D626" s="8">
        <v>0</v>
      </c>
      <c r="E626" s="7">
        <v>0.03</v>
      </c>
      <c r="F626" s="8">
        <v>0</v>
      </c>
      <c r="G626" s="9">
        <v>0</v>
      </c>
      <c r="H626" s="35">
        <v>0</v>
      </c>
    </row>
    <row r="627" spans="1:8" ht="15" customHeight="1" x14ac:dyDescent="0.3">
      <c r="A627" s="11">
        <v>1984</v>
      </c>
      <c r="B627" s="12">
        <v>0.14000000000000001</v>
      </c>
      <c r="C627" s="12">
        <v>0</v>
      </c>
      <c r="D627" s="13">
        <v>0</v>
      </c>
      <c r="E627" s="12">
        <v>0.14000000000000001</v>
      </c>
      <c r="F627" s="13">
        <v>0</v>
      </c>
      <c r="G627" s="14">
        <v>0</v>
      </c>
      <c r="H627" s="16">
        <v>0</v>
      </c>
    </row>
    <row r="628" spans="1:8" ht="15" customHeight="1" x14ac:dyDescent="0.3">
      <c r="A628" s="11">
        <v>1985</v>
      </c>
      <c r="B628" s="12">
        <v>0.2</v>
      </c>
      <c r="C628" s="12">
        <v>0</v>
      </c>
      <c r="D628" s="13">
        <v>0</v>
      </c>
      <c r="E628" s="12">
        <v>0.15</v>
      </c>
      <c r="F628" s="13">
        <v>0</v>
      </c>
      <c r="G628" s="14">
        <v>0</v>
      </c>
      <c r="H628" s="16">
        <v>0.05</v>
      </c>
    </row>
    <row r="629" spans="1:8" ht="14.15" customHeight="1" x14ac:dyDescent="0.3">
      <c r="A629" s="11">
        <v>1986</v>
      </c>
      <c r="B629" s="12">
        <v>0.22</v>
      </c>
      <c r="C629" s="12">
        <v>0</v>
      </c>
      <c r="D629" s="13">
        <v>0</v>
      </c>
      <c r="E629" s="12">
        <v>0.16</v>
      </c>
      <c r="F629" s="13">
        <v>0</v>
      </c>
      <c r="G629" s="14">
        <v>0</v>
      </c>
      <c r="H629" s="16">
        <v>0.06</v>
      </c>
    </row>
    <row r="630" spans="1:8" ht="15" customHeight="1" x14ac:dyDescent="0.3">
      <c r="A630" s="11">
        <v>1987</v>
      </c>
      <c r="B630" s="12">
        <v>0.28000000000000003</v>
      </c>
      <c r="C630" s="12">
        <v>0</v>
      </c>
      <c r="D630" s="13">
        <v>0</v>
      </c>
      <c r="E630" s="12">
        <v>0.19</v>
      </c>
      <c r="F630" s="13">
        <v>0</v>
      </c>
      <c r="G630" s="14">
        <v>0</v>
      </c>
      <c r="H630" s="16">
        <v>0.09</v>
      </c>
    </row>
    <row r="631" spans="1:8" ht="14.15" customHeight="1" x14ac:dyDescent="0.3">
      <c r="A631" s="11">
        <v>1988</v>
      </c>
      <c r="B631" s="12">
        <v>0.09</v>
      </c>
      <c r="C631" s="12">
        <v>0</v>
      </c>
      <c r="D631" s="13">
        <v>0</v>
      </c>
      <c r="E631" s="12">
        <v>0</v>
      </c>
      <c r="F631" s="13">
        <v>0</v>
      </c>
      <c r="G631" s="14">
        <v>0</v>
      </c>
      <c r="H631" s="16">
        <v>0.09</v>
      </c>
    </row>
    <row r="632" spans="1:8" ht="15" customHeight="1" x14ac:dyDescent="0.3">
      <c r="A632" s="11">
        <v>1989</v>
      </c>
      <c r="B632" s="12">
        <v>0.09</v>
      </c>
      <c r="C632" s="12">
        <v>0</v>
      </c>
      <c r="D632" s="13">
        <v>0</v>
      </c>
      <c r="E632" s="12">
        <v>0</v>
      </c>
      <c r="F632" s="13">
        <v>0</v>
      </c>
      <c r="G632" s="14">
        <v>0</v>
      </c>
      <c r="H632" s="16">
        <v>0.09</v>
      </c>
    </row>
    <row r="633" spans="1:8" ht="14.15" customHeight="1" x14ac:dyDescent="0.3">
      <c r="A633" s="11">
        <v>1990</v>
      </c>
      <c r="B633" s="12">
        <v>0.09</v>
      </c>
      <c r="C633" s="12">
        <v>0</v>
      </c>
      <c r="D633" s="13">
        <v>0</v>
      </c>
      <c r="E633" s="12">
        <v>0</v>
      </c>
      <c r="F633" s="13">
        <v>0</v>
      </c>
      <c r="G633" s="14">
        <v>0</v>
      </c>
      <c r="H633" s="16">
        <v>0.09</v>
      </c>
    </row>
    <row r="634" spans="1:8" ht="15" customHeight="1" x14ac:dyDescent="0.3">
      <c r="A634" s="11">
        <v>1991</v>
      </c>
      <c r="B634" s="12">
        <v>0.08</v>
      </c>
      <c r="C634" s="12">
        <v>0</v>
      </c>
      <c r="D634" s="13">
        <v>0</v>
      </c>
      <c r="E634" s="12">
        <v>0</v>
      </c>
      <c r="F634" s="13">
        <v>0</v>
      </c>
      <c r="G634" s="14">
        <v>0</v>
      </c>
      <c r="H634" s="16">
        <v>0.08</v>
      </c>
    </row>
    <row r="635" spans="1:8" ht="14.15" customHeight="1" x14ac:dyDescent="0.3">
      <c r="A635" s="11">
        <v>1992</v>
      </c>
      <c r="B635" s="12">
        <v>7.0000000000000007E-2</v>
      </c>
      <c r="C635" s="12">
        <v>0</v>
      </c>
      <c r="D635" s="13">
        <v>0</v>
      </c>
      <c r="E635" s="12">
        <v>0</v>
      </c>
      <c r="F635" s="13">
        <v>0</v>
      </c>
      <c r="G635" s="14">
        <v>0</v>
      </c>
      <c r="H635" s="16">
        <v>7.0000000000000007E-2</v>
      </c>
    </row>
    <row r="636" spans="1:8" ht="15" customHeight="1" x14ac:dyDescent="0.3">
      <c r="A636" s="11">
        <v>1993</v>
      </c>
      <c r="B636" s="12">
        <v>0.06</v>
      </c>
      <c r="C636" s="12">
        <v>0</v>
      </c>
      <c r="D636" s="13">
        <v>0</v>
      </c>
      <c r="E636" s="12">
        <v>0</v>
      </c>
      <c r="F636" s="13">
        <v>0</v>
      </c>
      <c r="G636" s="14">
        <v>0</v>
      </c>
      <c r="H636" s="16">
        <v>0.06</v>
      </c>
    </row>
    <row r="637" spans="1:8" ht="15" customHeight="1" x14ac:dyDescent="0.3">
      <c r="A637" s="11">
        <v>1994</v>
      </c>
      <c r="B637" s="12">
        <v>0</v>
      </c>
      <c r="C637" s="12">
        <v>0</v>
      </c>
      <c r="D637" s="13">
        <v>0</v>
      </c>
      <c r="E637" s="12">
        <v>0</v>
      </c>
      <c r="F637" s="13">
        <v>0</v>
      </c>
      <c r="G637" s="14">
        <v>0</v>
      </c>
      <c r="H637" s="16">
        <v>0</v>
      </c>
    </row>
    <row r="638" spans="1:8" ht="14.15" customHeight="1" x14ac:dyDescent="0.3">
      <c r="A638" s="11">
        <v>1995</v>
      </c>
      <c r="B638" s="12">
        <v>0.09</v>
      </c>
      <c r="C638" s="12">
        <v>0</v>
      </c>
      <c r="D638" s="13">
        <v>0</v>
      </c>
      <c r="E638" s="12">
        <v>0</v>
      </c>
      <c r="F638" s="13">
        <v>0</v>
      </c>
      <c r="G638" s="14">
        <v>0</v>
      </c>
      <c r="H638" s="16">
        <v>0.09</v>
      </c>
    </row>
    <row r="639" spans="1:8" ht="15" customHeight="1" x14ac:dyDescent="0.3">
      <c r="A639" s="11">
        <v>1996</v>
      </c>
      <c r="B639" s="12">
        <v>0.11</v>
      </c>
      <c r="C639" s="12">
        <v>0</v>
      </c>
      <c r="D639" s="13">
        <v>0</v>
      </c>
      <c r="E639" s="12">
        <v>0</v>
      </c>
      <c r="F639" s="13">
        <v>0</v>
      </c>
      <c r="G639" s="14">
        <v>0</v>
      </c>
      <c r="H639" s="16">
        <v>0.11</v>
      </c>
    </row>
    <row r="640" spans="1:8" ht="14.15" customHeight="1" x14ac:dyDescent="0.3">
      <c r="A640" s="11">
        <v>1997</v>
      </c>
      <c r="B640" s="12">
        <v>0.11</v>
      </c>
      <c r="C640" s="12">
        <v>0</v>
      </c>
      <c r="D640" s="13">
        <v>0</v>
      </c>
      <c r="E640" s="12">
        <v>0</v>
      </c>
      <c r="F640" s="13">
        <v>0</v>
      </c>
      <c r="G640" s="14">
        <v>0</v>
      </c>
      <c r="H640" s="16">
        <v>0.11</v>
      </c>
    </row>
    <row r="641" spans="1:8" ht="15" customHeight="1" x14ac:dyDescent="0.3">
      <c r="A641" s="11">
        <v>1998</v>
      </c>
      <c r="B641" s="12">
        <v>0.54</v>
      </c>
      <c r="C641" s="12">
        <v>0</v>
      </c>
      <c r="D641" s="13">
        <v>0</v>
      </c>
      <c r="E641" s="12">
        <v>0</v>
      </c>
      <c r="F641" s="13">
        <v>0</v>
      </c>
      <c r="G641" s="14">
        <v>0</v>
      </c>
      <c r="H641" s="16">
        <v>0.54</v>
      </c>
    </row>
    <row r="642" spans="1:8" ht="14.15" customHeight="1" x14ac:dyDescent="0.3">
      <c r="A642" s="11">
        <v>1999</v>
      </c>
      <c r="B642" s="12">
        <v>0.69</v>
      </c>
      <c r="C642" s="12">
        <v>0</v>
      </c>
      <c r="D642" s="13">
        <v>0</v>
      </c>
      <c r="E642" s="12">
        <v>0</v>
      </c>
      <c r="F642" s="13">
        <v>0</v>
      </c>
      <c r="G642" s="14">
        <v>0</v>
      </c>
      <c r="H642" s="16">
        <v>0.69</v>
      </c>
    </row>
    <row r="643" spans="1:8" ht="15" customHeight="1" x14ac:dyDescent="0.3">
      <c r="A643" s="11">
        <v>2000</v>
      </c>
      <c r="B643" s="12">
        <v>1.1200000000000001</v>
      </c>
      <c r="C643" s="12">
        <v>0</v>
      </c>
      <c r="D643" s="13">
        <v>0</v>
      </c>
      <c r="E643" s="12">
        <v>0</v>
      </c>
      <c r="F643" s="13">
        <v>0</v>
      </c>
      <c r="G643" s="14">
        <v>0</v>
      </c>
      <c r="H643" s="16">
        <v>1.1200000000000001</v>
      </c>
    </row>
    <row r="644" spans="1:8" ht="15" customHeight="1" x14ac:dyDescent="0.3">
      <c r="A644" s="11">
        <v>2001</v>
      </c>
      <c r="B644" s="12">
        <v>0.81</v>
      </c>
      <c r="C644" s="12">
        <v>0</v>
      </c>
      <c r="D644" s="13">
        <v>0</v>
      </c>
      <c r="E644" s="12">
        <v>0</v>
      </c>
      <c r="F644" s="13">
        <v>0</v>
      </c>
      <c r="G644" s="14">
        <v>0</v>
      </c>
      <c r="H644" s="16">
        <v>0.81</v>
      </c>
    </row>
    <row r="645" spans="1:8" ht="14.15" customHeight="1" x14ac:dyDescent="0.3">
      <c r="A645" s="11">
        <v>2002</v>
      </c>
      <c r="B645" s="12">
        <v>0.51</v>
      </c>
      <c r="C645" s="12">
        <v>0</v>
      </c>
      <c r="D645" s="13">
        <v>0</v>
      </c>
      <c r="E645" s="12">
        <v>0</v>
      </c>
      <c r="F645" s="13">
        <v>0</v>
      </c>
      <c r="G645" s="14">
        <v>0</v>
      </c>
      <c r="H645" s="16">
        <v>0.51</v>
      </c>
    </row>
    <row r="646" spans="1:8" ht="15" customHeight="1" x14ac:dyDescent="0.3">
      <c r="A646" s="11">
        <v>2003</v>
      </c>
      <c r="B646" s="12">
        <v>0.42</v>
      </c>
      <c r="C646" s="12">
        <v>0</v>
      </c>
      <c r="D646" s="13">
        <v>0</v>
      </c>
      <c r="E646" s="12">
        <v>0</v>
      </c>
      <c r="F646" s="13">
        <v>0</v>
      </c>
      <c r="G646" s="14">
        <v>0.06</v>
      </c>
      <c r="H646" s="16">
        <v>0.36</v>
      </c>
    </row>
    <row r="647" spans="1:8" ht="14.15" customHeight="1" x14ac:dyDescent="0.3">
      <c r="A647" s="11">
        <v>2004</v>
      </c>
      <c r="B647" s="12">
        <v>0.84</v>
      </c>
      <c r="C647" s="12">
        <v>0</v>
      </c>
      <c r="D647" s="13">
        <v>0</v>
      </c>
      <c r="E647" s="12">
        <v>0.01</v>
      </c>
      <c r="F647" s="13">
        <v>0</v>
      </c>
      <c r="G647" s="14">
        <v>0.13</v>
      </c>
      <c r="H647" s="16">
        <v>0.7</v>
      </c>
    </row>
    <row r="648" spans="1:8" ht="15" customHeight="1" x14ac:dyDescent="0.3">
      <c r="A648" s="11">
        <v>2005</v>
      </c>
      <c r="B648" s="12">
        <v>1.1499999999999999</v>
      </c>
      <c r="C648" s="12">
        <v>0</v>
      </c>
      <c r="D648" s="13">
        <v>0</v>
      </c>
      <c r="E648" s="12">
        <v>0.03</v>
      </c>
      <c r="F648" s="13">
        <v>0</v>
      </c>
      <c r="G648" s="14">
        <v>0.13</v>
      </c>
      <c r="H648" s="16">
        <v>0.99</v>
      </c>
    </row>
    <row r="649" spans="1:8" ht="14.15" customHeight="1" x14ac:dyDescent="0.3">
      <c r="A649" s="11">
        <v>2006</v>
      </c>
      <c r="B649" s="12">
        <v>1.43</v>
      </c>
      <c r="C649" s="12">
        <v>0</v>
      </c>
      <c r="D649" s="13">
        <v>0</v>
      </c>
      <c r="E649" s="12">
        <v>0.11</v>
      </c>
      <c r="F649" s="13">
        <v>0</v>
      </c>
      <c r="G649" s="14">
        <v>0.16</v>
      </c>
      <c r="H649" s="16">
        <v>1.1599999999999999</v>
      </c>
    </row>
    <row r="650" spans="1:8" ht="15" customHeight="1" x14ac:dyDescent="0.3">
      <c r="A650" s="11">
        <v>2007</v>
      </c>
      <c r="B650" s="12">
        <v>1.48</v>
      </c>
      <c r="C650" s="12">
        <v>0</v>
      </c>
      <c r="D650" s="13">
        <v>0</v>
      </c>
      <c r="E650" s="12">
        <v>0.03</v>
      </c>
      <c r="F650" s="13">
        <v>0</v>
      </c>
      <c r="G650" s="14">
        <v>0.14000000000000001</v>
      </c>
      <c r="H650" s="16">
        <v>1.31</v>
      </c>
    </row>
    <row r="651" spans="1:8" ht="14.15" customHeight="1" x14ac:dyDescent="0.3">
      <c r="A651" s="11">
        <v>2008</v>
      </c>
      <c r="B651" s="12">
        <v>4.0599999999999996</v>
      </c>
      <c r="C651" s="12">
        <v>0</v>
      </c>
      <c r="D651" s="13">
        <v>0</v>
      </c>
      <c r="E651" s="12">
        <v>0.53</v>
      </c>
      <c r="F651" s="13">
        <v>0</v>
      </c>
      <c r="G651" s="14">
        <v>0.81</v>
      </c>
      <c r="H651" s="16">
        <v>2.72</v>
      </c>
    </row>
    <row r="652" spans="1:8" ht="15" customHeight="1" x14ac:dyDescent="0.3">
      <c r="A652" s="11">
        <v>2009</v>
      </c>
      <c r="B652" s="12">
        <v>8.16</v>
      </c>
      <c r="C652" s="12">
        <v>0</v>
      </c>
      <c r="D652" s="13">
        <v>0</v>
      </c>
      <c r="E652" s="12">
        <v>0.56000000000000005</v>
      </c>
      <c r="F652" s="13">
        <v>0</v>
      </c>
      <c r="G652" s="14">
        <v>1.35</v>
      </c>
      <c r="H652" s="16">
        <v>6.25</v>
      </c>
    </row>
    <row r="653" spans="1:8" ht="15" customHeight="1" x14ac:dyDescent="0.3">
      <c r="A653" s="11">
        <v>2010</v>
      </c>
      <c r="B653" s="12">
        <v>5.68</v>
      </c>
      <c r="C653" s="12">
        <v>0</v>
      </c>
      <c r="D653" s="13">
        <v>0</v>
      </c>
      <c r="E653" s="12">
        <v>0.51</v>
      </c>
      <c r="F653" s="13">
        <v>0</v>
      </c>
      <c r="G653" s="14">
        <v>0.13</v>
      </c>
      <c r="H653" s="16">
        <v>5.04</v>
      </c>
    </row>
    <row r="654" spans="1:8" ht="14.15" customHeight="1" x14ac:dyDescent="0.3">
      <c r="A654" s="11">
        <v>2011</v>
      </c>
      <c r="B654" s="12">
        <v>11.36</v>
      </c>
      <c r="C654" s="12">
        <v>0</v>
      </c>
      <c r="D654" s="13">
        <v>0</v>
      </c>
      <c r="E654" s="12">
        <v>0.52</v>
      </c>
      <c r="F654" s="13">
        <v>0</v>
      </c>
      <c r="G654" s="14">
        <v>0.1</v>
      </c>
      <c r="H654" s="16">
        <v>10.74</v>
      </c>
    </row>
    <row r="655" spans="1:8" ht="15" customHeight="1" x14ac:dyDescent="0.3">
      <c r="A655" s="11">
        <v>2012</v>
      </c>
      <c r="B655" s="12">
        <v>6.14</v>
      </c>
      <c r="C655" s="12">
        <v>0</v>
      </c>
      <c r="D655" s="13">
        <v>0</v>
      </c>
      <c r="E655" s="12">
        <v>0</v>
      </c>
      <c r="F655" s="13">
        <v>0</v>
      </c>
      <c r="G655" s="14">
        <v>0.1</v>
      </c>
      <c r="H655" s="16">
        <v>6.04</v>
      </c>
    </row>
    <row r="656" spans="1:8" ht="14.15" customHeight="1" x14ac:dyDescent="0.3">
      <c r="A656" s="11">
        <v>2013</v>
      </c>
      <c r="B656" s="12">
        <v>6.85</v>
      </c>
      <c r="C656" s="12">
        <v>0</v>
      </c>
      <c r="D656" s="13">
        <v>0</v>
      </c>
      <c r="E656" s="12">
        <v>0</v>
      </c>
      <c r="F656" s="13">
        <v>0</v>
      </c>
      <c r="G656" s="14">
        <v>0.1</v>
      </c>
      <c r="H656" s="16">
        <v>6.75</v>
      </c>
    </row>
    <row r="657" spans="1:10" ht="15" customHeight="1" x14ac:dyDescent="0.3">
      <c r="A657" s="11">
        <v>2014</v>
      </c>
      <c r="B657" s="12">
        <v>9.16</v>
      </c>
      <c r="C657" s="12">
        <v>0</v>
      </c>
      <c r="D657" s="13">
        <v>0</v>
      </c>
      <c r="E657" s="12">
        <v>0.84</v>
      </c>
      <c r="F657" s="13">
        <v>0</v>
      </c>
      <c r="G657" s="14">
        <v>0.1</v>
      </c>
      <c r="H657" s="16">
        <v>8.2200000000000006</v>
      </c>
    </row>
    <row r="658" spans="1:10" ht="14.15" customHeight="1" x14ac:dyDescent="0.3">
      <c r="A658" s="11">
        <v>2015</v>
      </c>
      <c r="B658" s="12">
        <v>7.14</v>
      </c>
      <c r="C658" s="12">
        <v>0</v>
      </c>
      <c r="D658" s="13">
        <v>0</v>
      </c>
      <c r="E658" s="12">
        <v>1.01</v>
      </c>
      <c r="F658" s="13">
        <v>0</v>
      </c>
      <c r="G658" s="14">
        <v>0.17</v>
      </c>
      <c r="H658" s="16">
        <v>5.96</v>
      </c>
    </row>
    <row r="659" spans="1:10" ht="15" customHeight="1" x14ac:dyDescent="0.3">
      <c r="A659" s="11">
        <v>2016</v>
      </c>
      <c r="B659" s="12">
        <v>12.79</v>
      </c>
      <c r="C659" s="12">
        <v>0</v>
      </c>
      <c r="D659" s="13">
        <v>0</v>
      </c>
      <c r="E659" s="12">
        <v>1.08</v>
      </c>
      <c r="F659" s="13">
        <v>0</v>
      </c>
      <c r="G659" s="14">
        <v>3.27</v>
      </c>
      <c r="H659" s="16">
        <v>8.44</v>
      </c>
    </row>
    <row r="660" spans="1:10" ht="13.5" customHeight="1" x14ac:dyDescent="0.3">
      <c r="A660" s="11">
        <v>2017</v>
      </c>
      <c r="B660" s="12">
        <v>13.48</v>
      </c>
      <c r="C660" s="12">
        <v>0</v>
      </c>
      <c r="D660" s="13">
        <v>0</v>
      </c>
      <c r="E660" s="12">
        <v>1.05</v>
      </c>
      <c r="F660" s="13">
        <v>0</v>
      </c>
      <c r="G660" s="14">
        <v>0.24</v>
      </c>
      <c r="H660" s="16">
        <v>12.19</v>
      </c>
    </row>
    <row r="661" spans="1:10" ht="13.5" customHeight="1" x14ac:dyDescent="0.3">
      <c r="A661" s="11">
        <v>2018</v>
      </c>
      <c r="B661" s="12">
        <v>30.95</v>
      </c>
      <c r="C661" s="12">
        <v>0</v>
      </c>
      <c r="D661" s="13">
        <v>0</v>
      </c>
      <c r="E661" s="12">
        <v>2.09</v>
      </c>
      <c r="F661" s="13">
        <v>0</v>
      </c>
      <c r="G661" s="14">
        <v>8.41</v>
      </c>
      <c r="H661" s="16">
        <v>20.45</v>
      </c>
    </row>
    <row r="662" spans="1:10" ht="14.15" customHeight="1" x14ac:dyDescent="0.3">
      <c r="A662" s="11">
        <v>2019</v>
      </c>
      <c r="B662" s="12">
        <v>60.35</v>
      </c>
      <c r="C662" s="12">
        <v>0</v>
      </c>
      <c r="D662" s="21">
        <v>-5.64</v>
      </c>
      <c r="E662" s="12">
        <v>7.84</v>
      </c>
      <c r="F662" s="21">
        <v>-0.02</v>
      </c>
      <c r="G662" s="14">
        <v>2.76</v>
      </c>
      <c r="H662" s="16">
        <v>44.13</v>
      </c>
    </row>
    <row r="663" spans="1:10" ht="15" customHeight="1" x14ac:dyDescent="0.3">
      <c r="A663" s="11">
        <v>2020</v>
      </c>
      <c r="B663" s="12">
        <v>70.08</v>
      </c>
      <c r="C663" s="12">
        <v>0</v>
      </c>
      <c r="D663" s="21">
        <v>-16.11</v>
      </c>
      <c r="E663" s="12">
        <v>4.5999999999999996</v>
      </c>
      <c r="F663" s="13">
        <v>0.04</v>
      </c>
      <c r="G663" s="14">
        <v>1.17</v>
      </c>
      <c r="H663" s="16">
        <v>48.16</v>
      </c>
    </row>
    <row r="664" spans="1:10" ht="15" customHeight="1" x14ac:dyDescent="0.3">
      <c r="A664" s="11">
        <v>2021</v>
      </c>
      <c r="B664" s="12">
        <v>195.73</v>
      </c>
      <c r="C664" s="12">
        <v>0</v>
      </c>
      <c r="D664" s="21">
        <v>-32.82</v>
      </c>
      <c r="E664" s="12">
        <v>76.75</v>
      </c>
      <c r="F664" s="21">
        <v>-0.35</v>
      </c>
      <c r="G664" s="14">
        <v>1.44</v>
      </c>
      <c r="H664" s="16">
        <v>85.07</v>
      </c>
    </row>
    <row r="665" spans="1:10" ht="14.15" customHeight="1" x14ac:dyDescent="0.3">
      <c r="A665" s="11">
        <v>2022</v>
      </c>
      <c r="B665" s="12">
        <v>469.83</v>
      </c>
      <c r="C665" s="12">
        <v>0</v>
      </c>
      <c r="D665" s="21">
        <v>-23.62</v>
      </c>
      <c r="E665" s="12">
        <v>196.48</v>
      </c>
      <c r="F665" s="21">
        <v>-0.01</v>
      </c>
      <c r="G665" s="14">
        <v>0.99</v>
      </c>
      <c r="H665" s="16">
        <v>248.75</v>
      </c>
    </row>
    <row r="666" spans="1:10" ht="15" customHeight="1" x14ac:dyDescent="0.3">
      <c r="A666" s="11">
        <v>2023</v>
      </c>
      <c r="B666" s="12">
        <v>878.12</v>
      </c>
      <c r="C666" s="12">
        <v>1.08</v>
      </c>
      <c r="D666" s="21">
        <v>-37.5</v>
      </c>
      <c r="E666" s="12">
        <v>295.85000000000002</v>
      </c>
      <c r="F666" s="13">
        <v>0.02</v>
      </c>
      <c r="G666" s="14">
        <v>1.05</v>
      </c>
      <c r="H666" s="16">
        <v>544.78</v>
      </c>
    </row>
    <row r="667" spans="1:10" ht="14.15" customHeight="1" x14ac:dyDescent="0.3">
      <c r="A667" s="11">
        <v>2024</v>
      </c>
      <c r="B667" s="17">
        <v>2919.31</v>
      </c>
      <c r="C667" s="12">
        <v>0</v>
      </c>
      <c r="D667" s="21">
        <v>-211.9</v>
      </c>
      <c r="E667" s="17">
        <v>1769.75</v>
      </c>
      <c r="F667" s="21">
        <v>-1.36</v>
      </c>
      <c r="G667" s="14">
        <v>1.26</v>
      </c>
      <c r="H667" s="16">
        <v>937.76</v>
      </c>
    </row>
    <row r="668" spans="1:10" ht="14.15" customHeight="1" x14ac:dyDescent="0.3">
      <c r="A668" s="22">
        <v>2025</v>
      </c>
      <c r="B668" s="23">
        <v>300457.90999999997</v>
      </c>
      <c r="C668" s="36">
        <v>98.05</v>
      </c>
      <c r="D668" s="38">
        <v>-323.44</v>
      </c>
      <c r="E668" s="23">
        <v>289310.52</v>
      </c>
      <c r="F668" s="25">
        <v>7677.3</v>
      </c>
      <c r="G668" s="37">
        <v>1.46</v>
      </c>
      <c r="H668" s="27">
        <v>3243.24</v>
      </c>
    </row>
    <row r="669" spans="1:10" ht="13.5" customHeight="1" x14ac:dyDescent="0.3">
      <c r="A669" s="28"/>
      <c r="B669" s="29">
        <v>305177.75</v>
      </c>
      <c r="C669" s="7">
        <v>99.13</v>
      </c>
      <c r="D669" s="34">
        <v>-651.03</v>
      </c>
      <c r="E669" s="29">
        <v>291670.83</v>
      </c>
      <c r="F669" s="31">
        <v>7675.62</v>
      </c>
      <c r="G669" s="9">
        <v>25.53</v>
      </c>
      <c r="H669" s="33">
        <v>5253.87</v>
      </c>
      <c r="J669" s="58">
        <f>H669</f>
        <v>5253.87</v>
      </c>
    </row>
    <row r="670" spans="1:10" ht="49" customHeight="1" x14ac:dyDescent="0.3">
      <c r="A670" s="91" t="s">
        <v>29</v>
      </c>
      <c r="B670" s="91"/>
      <c r="C670" s="91"/>
      <c r="D670" s="91"/>
      <c r="E670" s="91"/>
      <c r="F670" s="91"/>
      <c r="G670" s="91"/>
      <c r="H670" s="91"/>
    </row>
    <row r="671" spans="1:10" ht="14.15" customHeight="1" x14ac:dyDescent="0.3">
      <c r="A671" s="1" t="s">
        <v>1</v>
      </c>
      <c r="B671" s="2" t="s">
        <v>2</v>
      </c>
      <c r="C671" s="2" t="s">
        <v>3</v>
      </c>
      <c r="D671" s="3" t="s">
        <v>4</v>
      </c>
      <c r="E671" s="2" t="s">
        <v>5</v>
      </c>
      <c r="F671" s="3" t="s">
        <v>6</v>
      </c>
      <c r="G671" s="4" t="s">
        <v>7</v>
      </c>
      <c r="H671" s="5" t="s">
        <v>8</v>
      </c>
    </row>
    <row r="672" spans="1:10" ht="15" customHeight="1" x14ac:dyDescent="0.3">
      <c r="A672" s="6">
        <v>1983</v>
      </c>
      <c r="B672" s="7">
        <v>4.21</v>
      </c>
      <c r="C672" s="7">
        <v>0</v>
      </c>
      <c r="D672" s="8">
        <v>0</v>
      </c>
      <c r="E672" s="7">
        <v>4.2</v>
      </c>
      <c r="F672" s="8">
        <v>0</v>
      </c>
      <c r="G672" s="9">
        <v>0</v>
      </c>
      <c r="H672" s="35">
        <v>0.01</v>
      </c>
    </row>
    <row r="673" spans="1:8" ht="15" customHeight="1" x14ac:dyDescent="0.3">
      <c r="A673" s="11">
        <v>1984</v>
      </c>
      <c r="B673" s="12">
        <v>18</v>
      </c>
      <c r="C673" s="12">
        <v>0</v>
      </c>
      <c r="D673" s="13">
        <v>0</v>
      </c>
      <c r="E673" s="12">
        <v>18</v>
      </c>
      <c r="F673" s="13">
        <v>0</v>
      </c>
      <c r="G673" s="14">
        <v>0</v>
      </c>
      <c r="H673" s="16">
        <v>0</v>
      </c>
    </row>
    <row r="674" spans="1:8" ht="15" customHeight="1" x14ac:dyDescent="0.3">
      <c r="A674" s="11">
        <v>1985</v>
      </c>
      <c r="B674" s="12">
        <v>25.02</v>
      </c>
      <c r="C674" s="12">
        <v>0</v>
      </c>
      <c r="D674" s="13">
        <v>0</v>
      </c>
      <c r="E674" s="12">
        <v>19.399999999999999</v>
      </c>
      <c r="F674" s="13">
        <v>0</v>
      </c>
      <c r="G674" s="14">
        <v>0</v>
      </c>
      <c r="H674" s="16">
        <v>5.62</v>
      </c>
    </row>
    <row r="675" spans="1:8" ht="14.15" customHeight="1" x14ac:dyDescent="0.3">
      <c r="A675" s="11">
        <v>1986</v>
      </c>
      <c r="B675" s="12">
        <v>27.92</v>
      </c>
      <c r="C675" s="12">
        <v>0</v>
      </c>
      <c r="D675" s="13">
        <v>0</v>
      </c>
      <c r="E675" s="12">
        <v>19.989999999999998</v>
      </c>
      <c r="F675" s="13">
        <v>0</v>
      </c>
      <c r="G675" s="14">
        <v>0</v>
      </c>
      <c r="H675" s="16">
        <v>7.93</v>
      </c>
    </row>
    <row r="676" spans="1:8" ht="15" customHeight="1" x14ac:dyDescent="0.3">
      <c r="A676" s="11">
        <v>1987</v>
      </c>
      <c r="B676" s="12">
        <v>35.340000000000003</v>
      </c>
      <c r="C676" s="12">
        <v>0</v>
      </c>
      <c r="D676" s="13">
        <v>0</v>
      </c>
      <c r="E676" s="12">
        <v>24.4</v>
      </c>
      <c r="F676" s="13">
        <v>0</v>
      </c>
      <c r="G676" s="14">
        <v>0</v>
      </c>
      <c r="H676" s="16">
        <v>10.94</v>
      </c>
    </row>
    <row r="677" spans="1:8" ht="14.15" customHeight="1" x14ac:dyDescent="0.3">
      <c r="A677" s="11">
        <v>1988</v>
      </c>
      <c r="B677" s="12">
        <v>11.63</v>
      </c>
      <c r="C677" s="12">
        <v>0</v>
      </c>
      <c r="D677" s="13">
        <v>0</v>
      </c>
      <c r="E677" s="12">
        <v>0</v>
      </c>
      <c r="F677" s="13">
        <v>0</v>
      </c>
      <c r="G677" s="14">
        <v>0</v>
      </c>
      <c r="H677" s="16">
        <v>11.63</v>
      </c>
    </row>
    <row r="678" spans="1:8" ht="15" customHeight="1" x14ac:dyDescent="0.3">
      <c r="A678" s="11">
        <v>1989</v>
      </c>
      <c r="B678" s="12">
        <v>11.37</v>
      </c>
      <c r="C678" s="12">
        <v>0</v>
      </c>
      <c r="D678" s="13">
        <v>0</v>
      </c>
      <c r="E678" s="12">
        <v>0</v>
      </c>
      <c r="F678" s="13">
        <v>0</v>
      </c>
      <c r="G678" s="14">
        <v>0</v>
      </c>
      <c r="H678" s="16">
        <v>11.37</v>
      </c>
    </row>
    <row r="679" spans="1:8" ht="14.15" customHeight="1" x14ac:dyDescent="0.3">
      <c r="A679" s="11">
        <v>1990</v>
      </c>
      <c r="B679" s="12">
        <v>11.05</v>
      </c>
      <c r="C679" s="12">
        <v>0</v>
      </c>
      <c r="D679" s="13">
        <v>0</v>
      </c>
      <c r="E679" s="12">
        <v>0</v>
      </c>
      <c r="F679" s="13">
        <v>0</v>
      </c>
      <c r="G679" s="14">
        <v>0</v>
      </c>
      <c r="H679" s="16">
        <v>11.05</v>
      </c>
    </row>
    <row r="680" spans="1:8" ht="15" customHeight="1" x14ac:dyDescent="0.3">
      <c r="A680" s="11">
        <v>1991</v>
      </c>
      <c r="B680" s="12">
        <v>9.49</v>
      </c>
      <c r="C680" s="12">
        <v>0</v>
      </c>
      <c r="D680" s="13">
        <v>0</v>
      </c>
      <c r="E680" s="12">
        <v>0</v>
      </c>
      <c r="F680" s="13">
        <v>0</v>
      </c>
      <c r="G680" s="14">
        <v>0</v>
      </c>
      <c r="H680" s="16">
        <v>9.49</v>
      </c>
    </row>
    <row r="681" spans="1:8" ht="14.15" customHeight="1" x14ac:dyDescent="0.3">
      <c r="A681" s="11">
        <v>1992</v>
      </c>
      <c r="B681" s="12">
        <v>8.4700000000000006</v>
      </c>
      <c r="C681" s="12">
        <v>0</v>
      </c>
      <c r="D681" s="13">
        <v>0</v>
      </c>
      <c r="E681" s="12">
        <v>0</v>
      </c>
      <c r="F681" s="13">
        <v>0</v>
      </c>
      <c r="G681" s="14">
        <v>0</v>
      </c>
      <c r="H681" s="16">
        <v>8.4700000000000006</v>
      </c>
    </row>
    <row r="682" spans="1:8" ht="15" customHeight="1" x14ac:dyDescent="0.3">
      <c r="A682" s="11">
        <v>1993</v>
      </c>
      <c r="B682" s="12">
        <v>7.37</v>
      </c>
      <c r="C682" s="12">
        <v>0</v>
      </c>
      <c r="D682" s="13">
        <v>0</v>
      </c>
      <c r="E682" s="12">
        <v>0</v>
      </c>
      <c r="F682" s="13">
        <v>0</v>
      </c>
      <c r="G682" s="14">
        <v>0</v>
      </c>
      <c r="H682" s="16">
        <v>7.37</v>
      </c>
    </row>
    <row r="683" spans="1:8" ht="15" customHeight="1" x14ac:dyDescent="0.3">
      <c r="A683" s="11">
        <v>1994</v>
      </c>
      <c r="B683" s="12">
        <v>0</v>
      </c>
      <c r="C683" s="12">
        <v>0</v>
      </c>
      <c r="D683" s="13">
        <v>0</v>
      </c>
      <c r="E683" s="12">
        <v>0</v>
      </c>
      <c r="F683" s="13">
        <v>0</v>
      </c>
      <c r="G683" s="14">
        <v>0</v>
      </c>
      <c r="H683" s="16">
        <v>0</v>
      </c>
    </row>
    <row r="684" spans="1:8" ht="14.15" customHeight="1" x14ac:dyDescent="0.3">
      <c r="A684" s="11">
        <v>1995</v>
      </c>
      <c r="B684" s="12">
        <v>10.82</v>
      </c>
      <c r="C684" s="12">
        <v>0</v>
      </c>
      <c r="D684" s="13">
        <v>0</v>
      </c>
      <c r="E684" s="12">
        <v>0</v>
      </c>
      <c r="F684" s="13">
        <v>0</v>
      </c>
      <c r="G684" s="14">
        <v>0</v>
      </c>
      <c r="H684" s="16">
        <v>10.82</v>
      </c>
    </row>
    <row r="685" spans="1:8" ht="15" customHeight="1" x14ac:dyDescent="0.3">
      <c r="A685" s="11">
        <v>1996</v>
      </c>
      <c r="B685" s="12">
        <v>12.88</v>
      </c>
      <c r="C685" s="12">
        <v>0</v>
      </c>
      <c r="D685" s="13">
        <v>0</v>
      </c>
      <c r="E685" s="12">
        <v>0</v>
      </c>
      <c r="F685" s="13">
        <v>0</v>
      </c>
      <c r="G685" s="14">
        <v>0</v>
      </c>
      <c r="H685" s="16">
        <v>12.88</v>
      </c>
    </row>
    <row r="686" spans="1:8" ht="14.15" customHeight="1" x14ac:dyDescent="0.3">
      <c r="A686" s="11">
        <v>1997</v>
      </c>
      <c r="B686" s="12">
        <v>18.07</v>
      </c>
      <c r="C686" s="12">
        <v>0</v>
      </c>
      <c r="D686" s="13">
        <v>0</v>
      </c>
      <c r="E686" s="12">
        <v>0</v>
      </c>
      <c r="F686" s="13">
        <v>0</v>
      </c>
      <c r="G686" s="14">
        <v>0</v>
      </c>
      <c r="H686" s="16">
        <v>18.07</v>
      </c>
    </row>
    <row r="687" spans="1:8" ht="15" customHeight="1" x14ac:dyDescent="0.3">
      <c r="A687" s="11">
        <v>1998</v>
      </c>
      <c r="B687" s="12">
        <v>97.47</v>
      </c>
      <c r="C687" s="12">
        <v>0</v>
      </c>
      <c r="D687" s="13">
        <v>0</v>
      </c>
      <c r="E687" s="12">
        <v>0</v>
      </c>
      <c r="F687" s="13">
        <v>0</v>
      </c>
      <c r="G687" s="14">
        <v>0</v>
      </c>
      <c r="H687" s="16">
        <v>97.47</v>
      </c>
    </row>
    <row r="688" spans="1:8" ht="14.15" customHeight="1" x14ac:dyDescent="0.3">
      <c r="A688" s="11">
        <v>1999</v>
      </c>
      <c r="B688" s="12">
        <v>160.06</v>
      </c>
      <c r="C688" s="12">
        <v>0</v>
      </c>
      <c r="D688" s="13">
        <v>0</v>
      </c>
      <c r="E688" s="12">
        <v>0</v>
      </c>
      <c r="F688" s="13">
        <v>0</v>
      </c>
      <c r="G688" s="14">
        <v>0</v>
      </c>
      <c r="H688" s="16">
        <v>160.06</v>
      </c>
    </row>
    <row r="689" spans="1:8" ht="15" customHeight="1" x14ac:dyDescent="0.3">
      <c r="A689" s="11">
        <v>2000</v>
      </c>
      <c r="B689" s="12">
        <v>262.73</v>
      </c>
      <c r="C689" s="12">
        <v>0</v>
      </c>
      <c r="D689" s="13">
        <v>0</v>
      </c>
      <c r="E689" s="12">
        <v>0</v>
      </c>
      <c r="F689" s="13">
        <v>0</v>
      </c>
      <c r="G689" s="14">
        <v>0</v>
      </c>
      <c r="H689" s="16">
        <v>262.73</v>
      </c>
    </row>
    <row r="690" spans="1:8" ht="15" customHeight="1" x14ac:dyDescent="0.3">
      <c r="A690" s="11">
        <v>2001</v>
      </c>
      <c r="B690" s="12">
        <v>196.4</v>
      </c>
      <c r="C690" s="12">
        <v>0</v>
      </c>
      <c r="D690" s="13">
        <v>0</v>
      </c>
      <c r="E690" s="12">
        <v>0</v>
      </c>
      <c r="F690" s="13">
        <v>0</v>
      </c>
      <c r="G690" s="14">
        <v>0</v>
      </c>
      <c r="H690" s="16">
        <v>196.4</v>
      </c>
    </row>
    <row r="691" spans="1:8" ht="14.15" customHeight="1" x14ac:dyDescent="0.3">
      <c r="A691" s="11">
        <v>2002</v>
      </c>
      <c r="B691" s="12">
        <v>123.88</v>
      </c>
      <c r="C691" s="12">
        <v>0</v>
      </c>
      <c r="D691" s="13">
        <v>0</v>
      </c>
      <c r="E691" s="12">
        <v>0</v>
      </c>
      <c r="F691" s="13">
        <v>0</v>
      </c>
      <c r="G691" s="14">
        <v>0</v>
      </c>
      <c r="H691" s="16">
        <v>123.88</v>
      </c>
    </row>
    <row r="692" spans="1:8" ht="15" customHeight="1" x14ac:dyDescent="0.3">
      <c r="A692" s="11">
        <v>2003</v>
      </c>
      <c r="B692" s="12">
        <v>99.84</v>
      </c>
      <c r="C692" s="12">
        <v>0</v>
      </c>
      <c r="D692" s="13">
        <v>0</v>
      </c>
      <c r="E692" s="12">
        <v>0</v>
      </c>
      <c r="F692" s="13">
        <v>0</v>
      </c>
      <c r="G692" s="14">
        <v>14.3</v>
      </c>
      <c r="H692" s="16">
        <v>85.54</v>
      </c>
    </row>
    <row r="693" spans="1:8" ht="14.15" customHeight="1" x14ac:dyDescent="0.3">
      <c r="A693" s="11">
        <v>2004</v>
      </c>
      <c r="B693" s="12">
        <v>200.77</v>
      </c>
      <c r="C693" s="12">
        <v>0</v>
      </c>
      <c r="D693" s="13">
        <v>0</v>
      </c>
      <c r="E693" s="12">
        <v>3.5</v>
      </c>
      <c r="F693" s="13">
        <v>0</v>
      </c>
      <c r="G693" s="14">
        <v>30.19</v>
      </c>
      <c r="H693" s="16">
        <v>167.08</v>
      </c>
    </row>
    <row r="694" spans="1:8" ht="15" customHeight="1" x14ac:dyDescent="0.3">
      <c r="A694" s="11">
        <v>2005</v>
      </c>
      <c r="B694" s="12">
        <v>272.64</v>
      </c>
      <c r="C694" s="12">
        <v>0</v>
      </c>
      <c r="D694" s="13">
        <v>0</v>
      </c>
      <c r="E694" s="12">
        <v>6.34</v>
      </c>
      <c r="F694" s="13">
        <v>0</v>
      </c>
      <c r="G694" s="14">
        <v>30.79</v>
      </c>
      <c r="H694" s="16">
        <v>235.51</v>
      </c>
    </row>
    <row r="695" spans="1:8" ht="14.15" customHeight="1" x14ac:dyDescent="0.3">
      <c r="A695" s="11">
        <v>2006</v>
      </c>
      <c r="B695" s="12">
        <v>333.85</v>
      </c>
      <c r="C695" s="12">
        <v>0</v>
      </c>
      <c r="D695" s="13">
        <v>0</v>
      </c>
      <c r="E695" s="12">
        <v>26.24</v>
      </c>
      <c r="F695" s="13">
        <v>0</v>
      </c>
      <c r="G695" s="14">
        <v>37.979999999999997</v>
      </c>
      <c r="H695" s="16">
        <v>269.63</v>
      </c>
    </row>
    <row r="696" spans="1:8" ht="15" customHeight="1" x14ac:dyDescent="0.3">
      <c r="A696" s="11">
        <v>2007</v>
      </c>
      <c r="B696" s="12">
        <v>357.32</v>
      </c>
      <c r="C696" s="12">
        <v>0</v>
      </c>
      <c r="D696" s="13">
        <v>0</v>
      </c>
      <c r="E696" s="12">
        <v>12.22</v>
      </c>
      <c r="F696" s="13">
        <v>0</v>
      </c>
      <c r="G696" s="14">
        <v>34.770000000000003</v>
      </c>
      <c r="H696" s="16">
        <v>310.33</v>
      </c>
    </row>
    <row r="697" spans="1:8" ht="14.15" customHeight="1" x14ac:dyDescent="0.3">
      <c r="A697" s="11">
        <v>2008</v>
      </c>
      <c r="B697" s="17">
        <v>1120.3399999999999</v>
      </c>
      <c r="C697" s="12">
        <v>0</v>
      </c>
      <c r="D697" s="13">
        <v>0</v>
      </c>
      <c r="E697" s="12">
        <v>147.75</v>
      </c>
      <c r="F697" s="13">
        <v>0</v>
      </c>
      <c r="G697" s="14">
        <v>225.59</v>
      </c>
      <c r="H697" s="16">
        <v>747</v>
      </c>
    </row>
    <row r="698" spans="1:8" ht="15" customHeight="1" x14ac:dyDescent="0.3">
      <c r="A698" s="11">
        <v>2009</v>
      </c>
      <c r="B698" s="17">
        <v>2196.77</v>
      </c>
      <c r="C698" s="12">
        <v>0</v>
      </c>
      <c r="D698" s="13">
        <v>0</v>
      </c>
      <c r="E698" s="12">
        <v>150.29</v>
      </c>
      <c r="F698" s="13">
        <v>0</v>
      </c>
      <c r="G698" s="14">
        <v>361.65</v>
      </c>
      <c r="H698" s="18">
        <v>1684.83</v>
      </c>
    </row>
    <row r="699" spans="1:8" ht="15" customHeight="1" x14ac:dyDescent="0.3">
      <c r="A699" s="11">
        <v>2010</v>
      </c>
      <c r="B699" s="17">
        <v>1512.64</v>
      </c>
      <c r="C699" s="12">
        <v>0</v>
      </c>
      <c r="D699" s="13">
        <v>0</v>
      </c>
      <c r="E699" s="12">
        <v>135.46</v>
      </c>
      <c r="F699" s="13">
        <v>0</v>
      </c>
      <c r="G699" s="14">
        <v>35.26</v>
      </c>
      <c r="H699" s="18">
        <v>1341.92</v>
      </c>
    </row>
    <row r="700" spans="1:8" ht="14.15" customHeight="1" x14ac:dyDescent="0.3">
      <c r="A700" s="11">
        <v>2011</v>
      </c>
      <c r="B700" s="17">
        <v>3069.8</v>
      </c>
      <c r="C700" s="12">
        <v>0</v>
      </c>
      <c r="D700" s="13">
        <v>0</v>
      </c>
      <c r="E700" s="12">
        <v>140.63</v>
      </c>
      <c r="F700" s="13">
        <v>0</v>
      </c>
      <c r="G700" s="14">
        <v>27.99</v>
      </c>
      <c r="H700" s="18">
        <v>2901.18</v>
      </c>
    </row>
    <row r="701" spans="1:8" ht="15" customHeight="1" x14ac:dyDescent="0.3">
      <c r="A701" s="11">
        <v>2012</v>
      </c>
      <c r="B701" s="17">
        <v>1628.6</v>
      </c>
      <c r="C701" s="12">
        <v>0</v>
      </c>
      <c r="D701" s="13">
        <v>0</v>
      </c>
      <c r="E701" s="12">
        <v>0.36</v>
      </c>
      <c r="F701" s="13">
        <v>0</v>
      </c>
      <c r="G701" s="14">
        <v>27.59</v>
      </c>
      <c r="H701" s="18">
        <v>1600.65</v>
      </c>
    </row>
    <row r="702" spans="1:8" ht="14.15" customHeight="1" x14ac:dyDescent="0.3">
      <c r="A702" s="11">
        <v>2013</v>
      </c>
      <c r="B702" s="17">
        <v>1862.06</v>
      </c>
      <c r="C702" s="12">
        <v>0</v>
      </c>
      <c r="D702" s="13">
        <v>0</v>
      </c>
      <c r="E702" s="12">
        <v>0.7</v>
      </c>
      <c r="F702" s="13">
        <v>0</v>
      </c>
      <c r="G702" s="14">
        <v>28.26</v>
      </c>
      <c r="H702" s="18">
        <v>1833.1</v>
      </c>
    </row>
    <row r="703" spans="1:8" ht="15" customHeight="1" x14ac:dyDescent="0.3">
      <c r="A703" s="11">
        <v>2014</v>
      </c>
      <c r="B703" s="17">
        <v>2557.02</v>
      </c>
      <c r="C703" s="12">
        <v>0</v>
      </c>
      <c r="D703" s="13">
        <v>0</v>
      </c>
      <c r="E703" s="12">
        <v>235.18</v>
      </c>
      <c r="F703" s="13">
        <v>0</v>
      </c>
      <c r="G703" s="14">
        <v>27.04</v>
      </c>
      <c r="H703" s="18">
        <v>2294.8000000000002</v>
      </c>
    </row>
    <row r="704" spans="1:8" ht="14.15" customHeight="1" x14ac:dyDescent="0.3">
      <c r="A704" s="11">
        <v>2015</v>
      </c>
      <c r="B704" s="17">
        <v>2172.88</v>
      </c>
      <c r="C704" s="12">
        <v>0</v>
      </c>
      <c r="D704" s="13">
        <v>0</v>
      </c>
      <c r="E704" s="12">
        <v>305.89</v>
      </c>
      <c r="F704" s="13">
        <v>0</v>
      </c>
      <c r="G704" s="14">
        <v>52.05</v>
      </c>
      <c r="H704" s="18">
        <v>1814.94</v>
      </c>
    </row>
    <row r="705" spans="1:10" ht="15" customHeight="1" x14ac:dyDescent="0.3">
      <c r="A705" s="11">
        <v>2016</v>
      </c>
      <c r="B705" s="17">
        <v>3910.76</v>
      </c>
      <c r="C705" s="12">
        <v>0</v>
      </c>
      <c r="D705" s="13">
        <v>0</v>
      </c>
      <c r="E705" s="12">
        <v>336.65</v>
      </c>
      <c r="F705" s="13">
        <v>0</v>
      </c>
      <c r="G705" s="14">
        <v>999.89</v>
      </c>
      <c r="H705" s="18">
        <v>2574.2199999999998</v>
      </c>
    </row>
    <row r="706" spans="1:10" ht="13.5" customHeight="1" x14ac:dyDescent="0.3">
      <c r="A706" s="11">
        <v>2017</v>
      </c>
      <c r="B706" s="17">
        <v>4064.02</v>
      </c>
      <c r="C706" s="12">
        <v>0</v>
      </c>
      <c r="D706" s="13">
        <v>0</v>
      </c>
      <c r="E706" s="12">
        <v>318.29000000000002</v>
      </c>
      <c r="F706" s="13">
        <v>0</v>
      </c>
      <c r="G706" s="14">
        <v>70.709999999999994</v>
      </c>
      <c r="H706" s="18">
        <v>3675.02</v>
      </c>
    </row>
    <row r="707" spans="1:10" ht="13.5" customHeight="1" x14ac:dyDescent="0.3">
      <c r="A707" s="11">
        <v>2018</v>
      </c>
      <c r="B707" s="17">
        <v>9228.24</v>
      </c>
      <c r="C707" s="12">
        <v>0</v>
      </c>
      <c r="D707" s="13">
        <v>0</v>
      </c>
      <c r="E707" s="12">
        <v>617.79999999999995</v>
      </c>
      <c r="F707" s="13">
        <v>0</v>
      </c>
      <c r="G707" s="19">
        <v>2507.09</v>
      </c>
      <c r="H707" s="18">
        <v>6103.35</v>
      </c>
    </row>
    <row r="708" spans="1:10" ht="14.15" customHeight="1" x14ac:dyDescent="0.3">
      <c r="A708" s="11">
        <v>2019</v>
      </c>
      <c r="B708" s="17">
        <v>17691.02</v>
      </c>
      <c r="C708" s="12">
        <v>0</v>
      </c>
      <c r="D708" s="20">
        <v>-1650.91</v>
      </c>
      <c r="E708" s="17">
        <v>2293.9699999999998</v>
      </c>
      <c r="F708" s="21">
        <v>-6.04</v>
      </c>
      <c r="G708" s="14">
        <v>806.5</v>
      </c>
      <c r="H708" s="18">
        <v>12945.68</v>
      </c>
    </row>
    <row r="709" spans="1:10" ht="15" customHeight="1" x14ac:dyDescent="0.3">
      <c r="A709" s="11">
        <v>2020</v>
      </c>
      <c r="B709" s="17">
        <v>21014.49</v>
      </c>
      <c r="C709" s="12">
        <v>0</v>
      </c>
      <c r="D709" s="20">
        <v>-4834.08</v>
      </c>
      <c r="E709" s="17">
        <v>1377.7</v>
      </c>
      <c r="F709" s="13">
        <v>11.04</v>
      </c>
      <c r="G709" s="14">
        <v>351.3</v>
      </c>
      <c r="H709" s="18">
        <v>14440.37</v>
      </c>
    </row>
    <row r="710" spans="1:10" ht="15" customHeight="1" x14ac:dyDescent="0.3">
      <c r="A710" s="11">
        <v>2021</v>
      </c>
      <c r="B710" s="17">
        <v>59691.47</v>
      </c>
      <c r="C710" s="12">
        <v>0</v>
      </c>
      <c r="D710" s="20">
        <v>-10011.49</v>
      </c>
      <c r="E710" s="17">
        <v>23403.65</v>
      </c>
      <c r="F710" s="21">
        <v>-107.59</v>
      </c>
      <c r="G710" s="14">
        <v>439.53</v>
      </c>
      <c r="H710" s="18">
        <v>25944.39</v>
      </c>
    </row>
    <row r="711" spans="1:10" ht="14.15" customHeight="1" x14ac:dyDescent="0.3">
      <c r="A711" s="11">
        <v>2022</v>
      </c>
      <c r="B711" s="17">
        <v>149439.97</v>
      </c>
      <c r="C711" s="12">
        <v>0</v>
      </c>
      <c r="D711" s="20">
        <v>-7514.9</v>
      </c>
      <c r="E711" s="17">
        <v>62493.96</v>
      </c>
      <c r="F711" s="13">
        <v>3.19</v>
      </c>
      <c r="G711" s="14">
        <v>314.61</v>
      </c>
      <c r="H711" s="18">
        <v>79113.31</v>
      </c>
    </row>
    <row r="712" spans="1:10" ht="15" customHeight="1" x14ac:dyDescent="0.3">
      <c r="A712" s="11">
        <v>2023</v>
      </c>
      <c r="B712" s="17">
        <v>282590.28999999998</v>
      </c>
      <c r="C712" s="12">
        <v>345.54</v>
      </c>
      <c r="D712" s="20">
        <v>-12065.63</v>
      </c>
      <c r="E712" s="17">
        <v>95202.31</v>
      </c>
      <c r="F712" s="13">
        <v>4.17</v>
      </c>
      <c r="G712" s="14">
        <v>338.92</v>
      </c>
      <c r="H712" s="18">
        <v>175324.79999999999</v>
      </c>
    </row>
    <row r="713" spans="1:10" ht="14.15" customHeight="1" x14ac:dyDescent="0.3">
      <c r="A713" s="11">
        <v>2024</v>
      </c>
      <c r="B713" s="17">
        <v>968553.54</v>
      </c>
      <c r="C713" s="12">
        <v>0</v>
      </c>
      <c r="D713" s="20">
        <v>-70299.38</v>
      </c>
      <c r="E713" s="17">
        <v>587149.35</v>
      </c>
      <c r="F713" s="21">
        <v>-445.97</v>
      </c>
      <c r="G713" s="14">
        <v>420.29</v>
      </c>
      <c r="H713" s="18">
        <v>311130.49</v>
      </c>
    </row>
    <row r="714" spans="1:10" ht="14.15" customHeight="1" x14ac:dyDescent="0.3">
      <c r="A714" s="22">
        <v>2025</v>
      </c>
      <c r="B714" s="23">
        <v>127680446.19</v>
      </c>
      <c r="C714" s="23">
        <v>41667.199999999997</v>
      </c>
      <c r="D714" s="24">
        <v>-137444.99</v>
      </c>
      <c r="E714" s="23">
        <v>122943331.27</v>
      </c>
      <c r="F714" s="25">
        <v>3262484.57</v>
      </c>
      <c r="G714" s="37">
        <v>619.87</v>
      </c>
      <c r="H714" s="27">
        <v>1378232.69</v>
      </c>
    </row>
    <row r="715" spans="1:10" ht="13.5" customHeight="1" x14ac:dyDescent="0.3">
      <c r="A715" s="28"/>
      <c r="B715" s="29">
        <v>129215066.7</v>
      </c>
      <c r="C715" s="29">
        <v>42012.74</v>
      </c>
      <c r="D715" s="30">
        <v>-243821.38</v>
      </c>
      <c r="E715" s="29">
        <v>123717775.5</v>
      </c>
      <c r="F715" s="31">
        <v>3261943.37</v>
      </c>
      <c r="G715" s="32">
        <v>7802.17</v>
      </c>
      <c r="H715" s="33">
        <v>2025737.02</v>
      </c>
      <c r="J715" s="58">
        <f>H715</f>
        <v>2025737.02</v>
      </c>
    </row>
    <row r="716" spans="1:10" ht="49" customHeight="1" x14ac:dyDescent="0.3">
      <c r="A716" s="91" t="s">
        <v>30</v>
      </c>
      <c r="B716" s="91"/>
      <c r="C716" s="91"/>
      <c r="D716" s="91"/>
      <c r="E716" s="91"/>
      <c r="F716" s="91"/>
      <c r="G716" s="91"/>
      <c r="H716" s="91"/>
    </row>
    <row r="717" spans="1:10" ht="14.15" customHeight="1" x14ac:dyDescent="0.3">
      <c r="A717" s="1" t="s">
        <v>1</v>
      </c>
      <c r="B717" s="2" t="s">
        <v>2</v>
      </c>
      <c r="C717" s="2" t="s">
        <v>3</v>
      </c>
      <c r="D717" s="3" t="s">
        <v>4</v>
      </c>
      <c r="E717" s="2" t="s">
        <v>5</v>
      </c>
      <c r="F717" s="3" t="s">
        <v>6</v>
      </c>
      <c r="G717" s="4" t="s">
        <v>7</v>
      </c>
      <c r="H717" s="5" t="s">
        <v>8</v>
      </c>
    </row>
    <row r="718" spans="1:10" ht="15" customHeight="1" x14ac:dyDescent="0.3">
      <c r="A718" s="6">
        <v>1983</v>
      </c>
      <c r="B718" s="7">
        <v>0.02</v>
      </c>
      <c r="C718" s="7">
        <v>0</v>
      </c>
      <c r="D718" s="8">
        <v>0</v>
      </c>
      <c r="E718" s="7">
        <v>0.02</v>
      </c>
      <c r="F718" s="8">
        <v>0</v>
      </c>
      <c r="G718" s="9">
        <v>0</v>
      </c>
      <c r="H718" s="35">
        <v>0</v>
      </c>
    </row>
    <row r="719" spans="1:10" ht="15" customHeight="1" x14ac:dyDescent="0.3">
      <c r="A719" s="11">
        <v>1984</v>
      </c>
      <c r="B719" s="12">
        <v>7.0000000000000007E-2</v>
      </c>
      <c r="C719" s="12">
        <v>0</v>
      </c>
      <c r="D719" s="13">
        <v>0</v>
      </c>
      <c r="E719" s="12">
        <v>7.0000000000000007E-2</v>
      </c>
      <c r="F719" s="13">
        <v>0</v>
      </c>
      <c r="G719" s="14">
        <v>0</v>
      </c>
      <c r="H719" s="16">
        <v>0</v>
      </c>
    </row>
    <row r="720" spans="1:10" ht="15" customHeight="1" x14ac:dyDescent="0.3">
      <c r="A720" s="11">
        <v>1985</v>
      </c>
      <c r="B720" s="12">
        <v>0.1</v>
      </c>
      <c r="C720" s="12">
        <v>0</v>
      </c>
      <c r="D720" s="13">
        <v>0</v>
      </c>
      <c r="E720" s="12">
        <v>7.0000000000000007E-2</v>
      </c>
      <c r="F720" s="13">
        <v>0</v>
      </c>
      <c r="G720" s="14">
        <v>0</v>
      </c>
      <c r="H720" s="16">
        <v>0.03</v>
      </c>
    </row>
    <row r="721" spans="1:8" ht="14.15" customHeight="1" x14ac:dyDescent="0.3">
      <c r="A721" s="11">
        <v>1986</v>
      </c>
      <c r="B721" s="12">
        <v>0.11</v>
      </c>
      <c r="C721" s="12">
        <v>0</v>
      </c>
      <c r="D721" s="13">
        <v>0</v>
      </c>
      <c r="E721" s="12">
        <v>0.08</v>
      </c>
      <c r="F721" s="13">
        <v>0</v>
      </c>
      <c r="G721" s="14">
        <v>0</v>
      </c>
      <c r="H721" s="16">
        <v>0.03</v>
      </c>
    </row>
    <row r="722" spans="1:8" ht="15" customHeight="1" x14ac:dyDescent="0.3">
      <c r="A722" s="11">
        <v>1987</v>
      </c>
      <c r="B722" s="12">
        <v>0.14000000000000001</v>
      </c>
      <c r="C722" s="12">
        <v>0</v>
      </c>
      <c r="D722" s="13">
        <v>0</v>
      </c>
      <c r="E722" s="12">
        <v>0.09</v>
      </c>
      <c r="F722" s="13">
        <v>0</v>
      </c>
      <c r="G722" s="14">
        <v>0</v>
      </c>
      <c r="H722" s="16">
        <v>0.05</v>
      </c>
    </row>
    <row r="723" spans="1:8" ht="14.15" customHeight="1" x14ac:dyDescent="0.3">
      <c r="A723" s="11">
        <v>1988</v>
      </c>
      <c r="B723" s="12">
        <v>0.04</v>
      </c>
      <c r="C723" s="12">
        <v>0</v>
      </c>
      <c r="D723" s="13">
        <v>0</v>
      </c>
      <c r="E723" s="12">
        <v>0</v>
      </c>
      <c r="F723" s="13">
        <v>0</v>
      </c>
      <c r="G723" s="14">
        <v>0</v>
      </c>
      <c r="H723" s="16">
        <v>0.04</v>
      </c>
    </row>
    <row r="724" spans="1:8" ht="15" customHeight="1" x14ac:dyDescent="0.3">
      <c r="A724" s="11">
        <v>1989</v>
      </c>
      <c r="B724" s="12">
        <v>0.04</v>
      </c>
      <c r="C724" s="12">
        <v>0</v>
      </c>
      <c r="D724" s="13">
        <v>0</v>
      </c>
      <c r="E724" s="12">
        <v>0</v>
      </c>
      <c r="F724" s="13">
        <v>0</v>
      </c>
      <c r="G724" s="14">
        <v>0</v>
      </c>
      <c r="H724" s="16">
        <v>0.04</v>
      </c>
    </row>
    <row r="725" spans="1:8" ht="14.15" customHeight="1" x14ac:dyDescent="0.3">
      <c r="A725" s="11">
        <v>1990</v>
      </c>
      <c r="B725" s="12">
        <v>0.04</v>
      </c>
      <c r="C725" s="12">
        <v>0</v>
      </c>
      <c r="D725" s="13">
        <v>0</v>
      </c>
      <c r="E725" s="12">
        <v>0</v>
      </c>
      <c r="F725" s="13">
        <v>0</v>
      </c>
      <c r="G725" s="14">
        <v>0</v>
      </c>
      <c r="H725" s="16">
        <v>0.04</v>
      </c>
    </row>
    <row r="726" spans="1:8" ht="15" customHeight="1" x14ac:dyDescent="0.3">
      <c r="A726" s="11">
        <v>1991</v>
      </c>
      <c r="B726" s="12">
        <v>0.04</v>
      </c>
      <c r="C726" s="12">
        <v>0</v>
      </c>
      <c r="D726" s="13">
        <v>0</v>
      </c>
      <c r="E726" s="12">
        <v>0</v>
      </c>
      <c r="F726" s="13">
        <v>0</v>
      </c>
      <c r="G726" s="14">
        <v>0</v>
      </c>
      <c r="H726" s="16">
        <v>0.04</v>
      </c>
    </row>
    <row r="727" spans="1:8" ht="14.15" customHeight="1" x14ac:dyDescent="0.3">
      <c r="A727" s="11">
        <v>1992</v>
      </c>
      <c r="B727" s="12">
        <v>0.03</v>
      </c>
      <c r="C727" s="12">
        <v>0</v>
      </c>
      <c r="D727" s="13">
        <v>0</v>
      </c>
      <c r="E727" s="12">
        <v>0</v>
      </c>
      <c r="F727" s="13">
        <v>0</v>
      </c>
      <c r="G727" s="14">
        <v>0</v>
      </c>
      <c r="H727" s="16">
        <v>0.03</v>
      </c>
    </row>
    <row r="728" spans="1:8" ht="15" customHeight="1" x14ac:dyDescent="0.3">
      <c r="A728" s="11">
        <v>1993</v>
      </c>
      <c r="B728" s="12">
        <v>0.03</v>
      </c>
      <c r="C728" s="12">
        <v>0</v>
      </c>
      <c r="D728" s="13">
        <v>0</v>
      </c>
      <c r="E728" s="12">
        <v>0</v>
      </c>
      <c r="F728" s="13">
        <v>0</v>
      </c>
      <c r="G728" s="14">
        <v>0</v>
      </c>
      <c r="H728" s="16">
        <v>0.03</v>
      </c>
    </row>
    <row r="729" spans="1:8" ht="15" customHeight="1" x14ac:dyDescent="0.3">
      <c r="A729" s="11">
        <v>1994</v>
      </c>
      <c r="B729" s="12">
        <v>0</v>
      </c>
      <c r="C729" s="12">
        <v>0</v>
      </c>
      <c r="D729" s="13">
        <v>0</v>
      </c>
      <c r="E729" s="12">
        <v>0</v>
      </c>
      <c r="F729" s="13">
        <v>0</v>
      </c>
      <c r="G729" s="14">
        <v>0</v>
      </c>
      <c r="H729" s="16">
        <v>0</v>
      </c>
    </row>
    <row r="730" spans="1:8" ht="14.15" customHeight="1" x14ac:dyDescent="0.3">
      <c r="A730" s="11">
        <v>1995</v>
      </c>
      <c r="B730" s="12">
        <v>0.05</v>
      </c>
      <c r="C730" s="12">
        <v>0</v>
      </c>
      <c r="D730" s="13">
        <v>0</v>
      </c>
      <c r="E730" s="12">
        <v>0</v>
      </c>
      <c r="F730" s="13">
        <v>0</v>
      </c>
      <c r="G730" s="14">
        <v>0</v>
      </c>
      <c r="H730" s="16">
        <v>0.05</v>
      </c>
    </row>
    <row r="731" spans="1:8" ht="15" customHeight="1" x14ac:dyDescent="0.3">
      <c r="A731" s="11">
        <v>1996</v>
      </c>
      <c r="B731" s="12">
        <v>0.05</v>
      </c>
      <c r="C731" s="12">
        <v>0</v>
      </c>
      <c r="D731" s="13">
        <v>0</v>
      </c>
      <c r="E731" s="12">
        <v>0</v>
      </c>
      <c r="F731" s="13">
        <v>0</v>
      </c>
      <c r="G731" s="14">
        <v>0</v>
      </c>
      <c r="H731" s="16">
        <v>0.05</v>
      </c>
    </row>
    <row r="732" spans="1:8" ht="14.15" customHeight="1" x14ac:dyDescent="0.3">
      <c r="A732" s="11">
        <v>1997</v>
      </c>
      <c r="B732" s="12">
        <v>0.09</v>
      </c>
      <c r="C732" s="12">
        <v>0</v>
      </c>
      <c r="D732" s="13">
        <v>0</v>
      </c>
      <c r="E732" s="12">
        <v>0</v>
      </c>
      <c r="F732" s="13">
        <v>0</v>
      </c>
      <c r="G732" s="14">
        <v>0</v>
      </c>
      <c r="H732" s="16">
        <v>0.09</v>
      </c>
    </row>
    <row r="733" spans="1:8" ht="15" customHeight="1" x14ac:dyDescent="0.3">
      <c r="A733" s="11">
        <v>1998</v>
      </c>
      <c r="B733" s="12">
        <v>0.43</v>
      </c>
      <c r="C733" s="12">
        <v>0</v>
      </c>
      <c r="D733" s="13">
        <v>0</v>
      </c>
      <c r="E733" s="12">
        <v>0</v>
      </c>
      <c r="F733" s="13">
        <v>0</v>
      </c>
      <c r="G733" s="14">
        <v>0</v>
      </c>
      <c r="H733" s="16">
        <v>0.43</v>
      </c>
    </row>
    <row r="734" spans="1:8" ht="14.15" customHeight="1" x14ac:dyDescent="0.3">
      <c r="A734" s="11">
        <v>1999</v>
      </c>
      <c r="B734" s="12">
        <v>0.47</v>
      </c>
      <c r="C734" s="12">
        <v>0</v>
      </c>
      <c r="D734" s="13">
        <v>0</v>
      </c>
      <c r="E734" s="12">
        <v>0</v>
      </c>
      <c r="F734" s="13">
        <v>0</v>
      </c>
      <c r="G734" s="14">
        <v>0</v>
      </c>
      <c r="H734" s="16">
        <v>0.47</v>
      </c>
    </row>
    <row r="735" spans="1:8" ht="15" customHeight="1" x14ac:dyDescent="0.3">
      <c r="A735" s="11">
        <v>2000</v>
      </c>
      <c r="B735" s="12">
        <v>0.76</v>
      </c>
      <c r="C735" s="12">
        <v>0</v>
      </c>
      <c r="D735" s="13">
        <v>0</v>
      </c>
      <c r="E735" s="12">
        <v>0</v>
      </c>
      <c r="F735" s="13">
        <v>0</v>
      </c>
      <c r="G735" s="14">
        <v>0</v>
      </c>
      <c r="H735" s="16">
        <v>0.76</v>
      </c>
    </row>
    <row r="736" spans="1:8" ht="15" customHeight="1" x14ac:dyDescent="0.3">
      <c r="A736" s="11">
        <v>2001</v>
      </c>
      <c r="B736" s="12">
        <v>0.48</v>
      </c>
      <c r="C736" s="12">
        <v>0</v>
      </c>
      <c r="D736" s="13">
        <v>0</v>
      </c>
      <c r="E736" s="12">
        <v>0</v>
      </c>
      <c r="F736" s="13">
        <v>0</v>
      </c>
      <c r="G736" s="14">
        <v>0</v>
      </c>
      <c r="H736" s="16">
        <v>0.48</v>
      </c>
    </row>
    <row r="737" spans="1:10" ht="14.15" customHeight="1" x14ac:dyDescent="0.3">
      <c r="A737" s="11">
        <v>2002</v>
      </c>
      <c r="B737" s="12">
        <v>0.27</v>
      </c>
      <c r="C737" s="12">
        <v>0</v>
      </c>
      <c r="D737" s="13">
        <v>0</v>
      </c>
      <c r="E737" s="12">
        <v>0</v>
      </c>
      <c r="F737" s="13">
        <v>0</v>
      </c>
      <c r="G737" s="14">
        <v>0</v>
      </c>
      <c r="H737" s="16">
        <v>0.27</v>
      </c>
    </row>
    <row r="738" spans="1:10" ht="15" customHeight="1" x14ac:dyDescent="0.3">
      <c r="A738" s="11">
        <v>2003</v>
      </c>
      <c r="B738" s="12">
        <v>0.22</v>
      </c>
      <c r="C738" s="12">
        <v>0</v>
      </c>
      <c r="D738" s="13">
        <v>0</v>
      </c>
      <c r="E738" s="12">
        <v>0</v>
      </c>
      <c r="F738" s="13">
        <v>0</v>
      </c>
      <c r="G738" s="14">
        <v>0.03</v>
      </c>
      <c r="H738" s="16">
        <v>0.19</v>
      </c>
    </row>
    <row r="739" spans="1:10" ht="14.15" customHeight="1" x14ac:dyDescent="0.3">
      <c r="A739" s="11">
        <v>2004</v>
      </c>
      <c r="B739" s="12">
        <v>0.44</v>
      </c>
      <c r="C739" s="12">
        <v>0</v>
      </c>
      <c r="D739" s="13">
        <v>0</v>
      </c>
      <c r="E739" s="12">
        <v>0.01</v>
      </c>
      <c r="F739" s="13">
        <v>0</v>
      </c>
      <c r="G739" s="14">
        <v>7.0000000000000007E-2</v>
      </c>
      <c r="H739" s="16">
        <v>0.36</v>
      </c>
    </row>
    <row r="740" spans="1:10" ht="15" customHeight="1" x14ac:dyDescent="0.3">
      <c r="A740" s="11">
        <v>2005</v>
      </c>
      <c r="B740" s="12">
        <v>0.54</v>
      </c>
      <c r="C740" s="12">
        <v>0</v>
      </c>
      <c r="D740" s="13">
        <v>0</v>
      </c>
      <c r="E740" s="12">
        <v>0.01</v>
      </c>
      <c r="F740" s="13">
        <v>0</v>
      </c>
      <c r="G740" s="14">
        <v>0.06</v>
      </c>
      <c r="H740" s="16">
        <v>0.47</v>
      </c>
    </row>
    <row r="741" spans="1:10" ht="14.15" customHeight="1" x14ac:dyDescent="0.3">
      <c r="A741" s="11">
        <v>2006</v>
      </c>
      <c r="B741" s="12">
        <v>0.77</v>
      </c>
      <c r="C741" s="12">
        <v>0</v>
      </c>
      <c r="D741" s="13">
        <v>0</v>
      </c>
      <c r="E741" s="12">
        <v>0.06</v>
      </c>
      <c r="F741" s="13">
        <v>0</v>
      </c>
      <c r="G741" s="14">
        <v>0.09</v>
      </c>
      <c r="H741" s="16">
        <v>0.62</v>
      </c>
    </row>
    <row r="742" spans="1:10" ht="15" customHeight="1" x14ac:dyDescent="0.3">
      <c r="A742" s="11">
        <v>2007</v>
      </c>
      <c r="B742" s="12">
        <v>0.81</v>
      </c>
      <c r="C742" s="12">
        <v>0</v>
      </c>
      <c r="D742" s="13">
        <v>0</v>
      </c>
      <c r="E742" s="12">
        <v>0.01</v>
      </c>
      <c r="F742" s="13">
        <v>0</v>
      </c>
      <c r="G742" s="14">
        <v>0.08</v>
      </c>
      <c r="H742" s="16">
        <v>0.72</v>
      </c>
    </row>
    <row r="743" spans="1:10" ht="14.15" customHeight="1" x14ac:dyDescent="0.3">
      <c r="A743" s="11">
        <v>2008</v>
      </c>
      <c r="B743" s="12">
        <v>2.13</v>
      </c>
      <c r="C743" s="12">
        <v>0</v>
      </c>
      <c r="D743" s="13">
        <v>0</v>
      </c>
      <c r="E743" s="12">
        <v>0.28000000000000003</v>
      </c>
      <c r="F743" s="13">
        <v>0</v>
      </c>
      <c r="G743" s="14">
        <v>0.42</v>
      </c>
      <c r="H743" s="16">
        <v>1.43</v>
      </c>
    </row>
    <row r="744" spans="1:10" ht="15" customHeight="1" x14ac:dyDescent="0.3">
      <c r="A744" s="22">
        <v>2020</v>
      </c>
      <c r="B744" s="36">
        <v>0</v>
      </c>
      <c r="C744" s="36">
        <v>0</v>
      </c>
      <c r="D744" s="44">
        <v>0</v>
      </c>
      <c r="E744" s="36">
        <v>0</v>
      </c>
      <c r="F744" s="44">
        <v>0</v>
      </c>
      <c r="G744" s="37">
        <v>0</v>
      </c>
      <c r="H744" s="45">
        <v>0</v>
      </c>
    </row>
    <row r="745" spans="1:10" ht="13.5" customHeight="1" x14ac:dyDescent="0.3">
      <c r="A745" s="28"/>
      <c r="B745" s="7">
        <v>8.17</v>
      </c>
      <c r="C745" s="7">
        <v>0</v>
      </c>
      <c r="D745" s="8">
        <v>0</v>
      </c>
      <c r="E745" s="7">
        <v>0.7</v>
      </c>
      <c r="F745" s="8">
        <v>0</v>
      </c>
      <c r="G745" s="9">
        <v>0.75</v>
      </c>
      <c r="H745" s="35">
        <v>6.72</v>
      </c>
      <c r="J745" s="58">
        <f>H745</f>
        <v>6.72</v>
      </c>
    </row>
    <row r="746" spans="1:10" ht="49" customHeight="1" x14ac:dyDescent="0.3">
      <c r="A746" s="92" t="s">
        <v>1902</v>
      </c>
      <c r="B746" s="93"/>
      <c r="C746" s="93"/>
      <c r="D746" s="93"/>
      <c r="E746" s="93"/>
      <c r="F746" s="93"/>
      <c r="G746" s="93"/>
      <c r="H746" s="93"/>
    </row>
    <row r="747" spans="1:10" ht="14.15" customHeight="1" x14ac:dyDescent="0.3">
      <c r="A747" s="1" t="s">
        <v>1</v>
      </c>
      <c r="B747" s="2" t="s">
        <v>2</v>
      </c>
      <c r="C747" s="2" t="s">
        <v>3</v>
      </c>
      <c r="D747" s="3" t="s">
        <v>4</v>
      </c>
      <c r="E747" s="2" t="s">
        <v>5</v>
      </c>
      <c r="F747" s="3" t="s">
        <v>6</v>
      </c>
      <c r="G747" s="4" t="s">
        <v>7</v>
      </c>
      <c r="H747" s="5" t="s">
        <v>8</v>
      </c>
    </row>
    <row r="748" spans="1:10" ht="15" customHeight="1" x14ac:dyDescent="0.3">
      <c r="A748" s="39">
        <v>2020</v>
      </c>
      <c r="B748" s="40">
        <v>0</v>
      </c>
      <c r="C748" s="40">
        <v>0</v>
      </c>
      <c r="D748" s="41">
        <v>0</v>
      </c>
      <c r="E748" s="40">
        <v>0</v>
      </c>
      <c r="F748" s="41">
        <v>0</v>
      </c>
      <c r="G748" s="42">
        <v>0</v>
      </c>
      <c r="H748" s="43">
        <v>0</v>
      </c>
    </row>
    <row r="749" spans="1:10" ht="13.5" customHeight="1" x14ac:dyDescent="0.3">
      <c r="A749" s="28"/>
      <c r="B749" s="7">
        <v>0</v>
      </c>
      <c r="C749" s="7">
        <v>0</v>
      </c>
      <c r="D749" s="8">
        <v>0</v>
      </c>
      <c r="E749" s="7">
        <v>0</v>
      </c>
      <c r="F749" s="8">
        <v>0</v>
      </c>
      <c r="G749" s="9">
        <v>0</v>
      </c>
      <c r="H749" s="35">
        <v>0</v>
      </c>
    </row>
    <row r="750" spans="1:10" ht="49" customHeight="1" x14ac:dyDescent="0.3">
      <c r="A750" s="91" t="s">
        <v>31</v>
      </c>
      <c r="B750" s="91"/>
      <c r="C750" s="91"/>
      <c r="D750" s="91"/>
      <c r="E750" s="91"/>
      <c r="F750" s="91"/>
      <c r="G750" s="91"/>
      <c r="H750" s="91"/>
    </row>
    <row r="751" spans="1:10" ht="14.15" customHeight="1" x14ac:dyDescent="0.3">
      <c r="A751" s="1" t="s">
        <v>1</v>
      </c>
      <c r="B751" s="2" t="s">
        <v>2</v>
      </c>
      <c r="C751" s="2" t="s">
        <v>3</v>
      </c>
      <c r="D751" s="3" t="s">
        <v>4</v>
      </c>
      <c r="E751" s="2" t="s">
        <v>5</v>
      </c>
      <c r="F751" s="3" t="s">
        <v>6</v>
      </c>
      <c r="G751" s="4" t="s">
        <v>7</v>
      </c>
      <c r="H751" s="5" t="s">
        <v>8</v>
      </c>
    </row>
    <row r="752" spans="1:10" ht="15" customHeight="1" x14ac:dyDescent="0.3">
      <c r="A752" s="6">
        <v>1983</v>
      </c>
      <c r="B752" s="7">
        <v>7.0000000000000007E-2</v>
      </c>
      <c r="C752" s="7">
        <v>0</v>
      </c>
      <c r="D752" s="8">
        <v>0</v>
      </c>
      <c r="E752" s="7">
        <v>7.0000000000000007E-2</v>
      </c>
      <c r="F752" s="8">
        <v>0</v>
      </c>
      <c r="G752" s="9">
        <v>0</v>
      </c>
      <c r="H752" s="35">
        <v>0</v>
      </c>
    </row>
    <row r="753" spans="1:8" ht="15" customHeight="1" x14ac:dyDescent="0.3">
      <c r="A753" s="11">
        <v>1984</v>
      </c>
      <c r="B753" s="12">
        <v>0.28999999999999998</v>
      </c>
      <c r="C753" s="12">
        <v>0</v>
      </c>
      <c r="D753" s="13">
        <v>0</v>
      </c>
      <c r="E753" s="12">
        <v>0.28999999999999998</v>
      </c>
      <c r="F753" s="13">
        <v>0</v>
      </c>
      <c r="G753" s="14">
        <v>0</v>
      </c>
      <c r="H753" s="16">
        <v>0</v>
      </c>
    </row>
    <row r="754" spans="1:8" ht="15" customHeight="1" x14ac:dyDescent="0.3">
      <c r="A754" s="11">
        <v>1985</v>
      </c>
      <c r="B754" s="12">
        <v>0.4</v>
      </c>
      <c r="C754" s="12">
        <v>0</v>
      </c>
      <c r="D754" s="13">
        <v>0</v>
      </c>
      <c r="E754" s="12">
        <v>0.31</v>
      </c>
      <c r="F754" s="13">
        <v>0</v>
      </c>
      <c r="G754" s="14">
        <v>0</v>
      </c>
      <c r="H754" s="16">
        <v>0.09</v>
      </c>
    </row>
    <row r="755" spans="1:8" ht="14.15" customHeight="1" x14ac:dyDescent="0.3">
      <c r="A755" s="11">
        <v>1986</v>
      </c>
      <c r="B755" s="12">
        <v>0.45</v>
      </c>
      <c r="C755" s="12">
        <v>0</v>
      </c>
      <c r="D755" s="13">
        <v>0</v>
      </c>
      <c r="E755" s="12">
        <v>0.32</v>
      </c>
      <c r="F755" s="13">
        <v>0</v>
      </c>
      <c r="G755" s="14">
        <v>0</v>
      </c>
      <c r="H755" s="16">
        <v>0.13</v>
      </c>
    </row>
    <row r="756" spans="1:8" ht="15" customHeight="1" x14ac:dyDescent="0.3">
      <c r="A756" s="11">
        <v>1987</v>
      </c>
      <c r="B756" s="12">
        <v>0.56999999999999995</v>
      </c>
      <c r="C756" s="12">
        <v>0</v>
      </c>
      <c r="D756" s="13">
        <v>0</v>
      </c>
      <c r="E756" s="12">
        <v>0.39</v>
      </c>
      <c r="F756" s="13">
        <v>0</v>
      </c>
      <c r="G756" s="14">
        <v>0</v>
      </c>
      <c r="H756" s="16">
        <v>0.18</v>
      </c>
    </row>
    <row r="757" spans="1:8" ht="14.15" customHeight="1" x14ac:dyDescent="0.3">
      <c r="A757" s="11">
        <v>1988</v>
      </c>
      <c r="B757" s="12">
        <v>0.19</v>
      </c>
      <c r="C757" s="12">
        <v>0</v>
      </c>
      <c r="D757" s="13">
        <v>0</v>
      </c>
      <c r="E757" s="12">
        <v>0</v>
      </c>
      <c r="F757" s="13">
        <v>0</v>
      </c>
      <c r="G757" s="14">
        <v>0</v>
      </c>
      <c r="H757" s="16">
        <v>0.19</v>
      </c>
    </row>
    <row r="758" spans="1:8" ht="15" customHeight="1" x14ac:dyDescent="0.3">
      <c r="A758" s="11">
        <v>1989</v>
      </c>
      <c r="B758" s="12">
        <v>0.18</v>
      </c>
      <c r="C758" s="12">
        <v>0</v>
      </c>
      <c r="D758" s="13">
        <v>0</v>
      </c>
      <c r="E758" s="12">
        <v>0</v>
      </c>
      <c r="F758" s="13">
        <v>0</v>
      </c>
      <c r="G758" s="14">
        <v>0</v>
      </c>
      <c r="H758" s="16">
        <v>0.18</v>
      </c>
    </row>
    <row r="759" spans="1:8" ht="14.15" customHeight="1" x14ac:dyDescent="0.3">
      <c r="A759" s="11">
        <v>1990</v>
      </c>
      <c r="B759" s="12">
        <v>0.18</v>
      </c>
      <c r="C759" s="12">
        <v>0</v>
      </c>
      <c r="D759" s="13">
        <v>0</v>
      </c>
      <c r="E759" s="12">
        <v>0</v>
      </c>
      <c r="F759" s="13">
        <v>0</v>
      </c>
      <c r="G759" s="14">
        <v>0</v>
      </c>
      <c r="H759" s="16">
        <v>0.18</v>
      </c>
    </row>
    <row r="760" spans="1:8" ht="15" customHeight="1" x14ac:dyDescent="0.3">
      <c r="A760" s="11">
        <v>1991</v>
      </c>
      <c r="B760" s="12">
        <v>0.15</v>
      </c>
      <c r="C760" s="12">
        <v>0</v>
      </c>
      <c r="D760" s="13">
        <v>0</v>
      </c>
      <c r="E760" s="12">
        <v>0</v>
      </c>
      <c r="F760" s="13">
        <v>0</v>
      </c>
      <c r="G760" s="14">
        <v>0</v>
      </c>
      <c r="H760" s="16">
        <v>0.15</v>
      </c>
    </row>
    <row r="761" spans="1:8" ht="14.15" customHeight="1" x14ac:dyDescent="0.3">
      <c r="A761" s="11">
        <v>1992</v>
      </c>
      <c r="B761" s="12">
        <v>0.14000000000000001</v>
      </c>
      <c r="C761" s="12">
        <v>0</v>
      </c>
      <c r="D761" s="13">
        <v>0</v>
      </c>
      <c r="E761" s="12">
        <v>0</v>
      </c>
      <c r="F761" s="13">
        <v>0</v>
      </c>
      <c r="G761" s="14">
        <v>0</v>
      </c>
      <c r="H761" s="16">
        <v>0.14000000000000001</v>
      </c>
    </row>
    <row r="762" spans="1:8" ht="15" customHeight="1" x14ac:dyDescent="0.3">
      <c r="A762" s="11">
        <v>1993</v>
      </c>
      <c r="B762" s="12">
        <v>0.12</v>
      </c>
      <c r="C762" s="12">
        <v>0</v>
      </c>
      <c r="D762" s="13">
        <v>0</v>
      </c>
      <c r="E762" s="12">
        <v>0</v>
      </c>
      <c r="F762" s="13">
        <v>0</v>
      </c>
      <c r="G762" s="14">
        <v>0</v>
      </c>
      <c r="H762" s="16">
        <v>0.12</v>
      </c>
    </row>
    <row r="763" spans="1:8" ht="15" customHeight="1" x14ac:dyDescent="0.3">
      <c r="A763" s="11">
        <v>1994</v>
      </c>
      <c r="B763" s="12">
        <v>0</v>
      </c>
      <c r="C763" s="12">
        <v>0</v>
      </c>
      <c r="D763" s="13">
        <v>0</v>
      </c>
      <c r="E763" s="12">
        <v>0</v>
      </c>
      <c r="F763" s="13">
        <v>0</v>
      </c>
      <c r="G763" s="14">
        <v>0</v>
      </c>
      <c r="H763" s="16">
        <v>0</v>
      </c>
    </row>
    <row r="764" spans="1:8" ht="14.15" customHeight="1" x14ac:dyDescent="0.3">
      <c r="A764" s="11">
        <v>1995</v>
      </c>
      <c r="B764" s="12">
        <v>0.17</v>
      </c>
      <c r="C764" s="12">
        <v>0</v>
      </c>
      <c r="D764" s="13">
        <v>0</v>
      </c>
      <c r="E764" s="12">
        <v>0</v>
      </c>
      <c r="F764" s="13">
        <v>0</v>
      </c>
      <c r="G764" s="14">
        <v>0</v>
      </c>
      <c r="H764" s="16">
        <v>0.17</v>
      </c>
    </row>
    <row r="765" spans="1:8" ht="15" customHeight="1" x14ac:dyDescent="0.3">
      <c r="A765" s="11">
        <v>1996</v>
      </c>
      <c r="B765" s="12">
        <v>0.19</v>
      </c>
      <c r="C765" s="12">
        <v>0</v>
      </c>
      <c r="D765" s="13">
        <v>0</v>
      </c>
      <c r="E765" s="12">
        <v>0</v>
      </c>
      <c r="F765" s="13">
        <v>0</v>
      </c>
      <c r="G765" s="14">
        <v>0</v>
      </c>
      <c r="H765" s="16">
        <v>0.19</v>
      </c>
    </row>
    <row r="766" spans="1:8" ht="14.15" customHeight="1" x14ac:dyDescent="0.3">
      <c r="A766" s="11">
        <v>1997</v>
      </c>
      <c r="B766" s="12">
        <v>0.25</v>
      </c>
      <c r="C766" s="12">
        <v>0</v>
      </c>
      <c r="D766" s="13">
        <v>0</v>
      </c>
      <c r="E766" s="12">
        <v>0</v>
      </c>
      <c r="F766" s="13">
        <v>0</v>
      </c>
      <c r="G766" s="14">
        <v>0</v>
      </c>
      <c r="H766" s="16">
        <v>0.25</v>
      </c>
    </row>
    <row r="767" spans="1:8" ht="15" customHeight="1" x14ac:dyDescent="0.3">
      <c r="A767" s="11">
        <v>1998</v>
      </c>
      <c r="B767" s="12">
        <v>1.28</v>
      </c>
      <c r="C767" s="12">
        <v>0</v>
      </c>
      <c r="D767" s="13">
        <v>0</v>
      </c>
      <c r="E767" s="12">
        <v>0</v>
      </c>
      <c r="F767" s="13">
        <v>0</v>
      </c>
      <c r="G767" s="14">
        <v>0</v>
      </c>
      <c r="H767" s="16">
        <v>1.28</v>
      </c>
    </row>
    <row r="768" spans="1:8" ht="14.15" customHeight="1" x14ac:dyDescent="0.3">
      <c r="A768" s="11">
        <v>1999</v>
      </c>
      <c r="B768" s="12">
        <v>1.73</v>
      </c>
      <c r="C768" s="12">
        <v>0</v>
      </c>
      <c r="D768" s="13">
        <v>0</v>
      </c>
      <c r="E768" s="12">
        <v>0</v>
      </c>
      <c r="F768" s="13">
        <v>0</v>
      </c>
      <c r="G768" s="14">
        <v>0</v>
      </c>
      <c r="H768" s="16">
        <v>1.73</v>
      </c>
    </row>
    <row r="769" spans="1:8" ht="15" customHeight="1" x14ac:dyDescent="0.3">
      <c r="A769" s="11">
        <v>2000</v>
      </c>
      <c r="B769" s="12">
        <v>2.65</v>
      </c>
      <c r="C769" s="12">
        <v>0</v>
      </c>
      <c r="D769" s="13">
        <v>0</v>
      </c>
      <c r="E769" s="12">
        <v>0</v>
      </c>
      <c r="F769" s="13">
        <v>0</v>
      </c>
      <c r="G769" s="14">
        <v>0</v>
      </c>
      <c r="H769" s="16">
        <v>2.65</v>
      </c>
    </row>
    <row r="770" spans="1:8" ht="15" customHeight="1" x14ac:dyDescent="0.3">
      <c r="A770" s="11">
        <v>2001</v>
      </c>
      <c r="B770" s="12">
        <v>2.2999999999999998</v>
      </c>
      <c r="C770" s="12">
        <v>0</v>
      </c>
      <c r="D770" s="13">
        <v>0</v>
      </c>
      <c r="E770" s="12">
        <v>0</v>
      </c>
      <c r="F770" s="13">
        <v>0</v>
      </c>
      <c r="G770" s="14">
        <v>0</v>
      </c>
      <c r="H770" s="16">
        <v>2.2999999999999998</v>
      </c>
    </row>
    <row r="771" spans="1:8" ht="14.15" customHeight="1" x14ac:dyDescent="0.3">
      <c r="A771" s="11">
        <v>2002</v>
      </c>
      <c r="B771" s="12">
        <v>1.4</v>
      </c>
      <c r="C771" s="12">
        <v>0</v>
      </c>
      <c r="D771" s="13">
        <v>0</v>
      </c>
      <c r="E771" s="12">
        <v>0</v>
      </c>
      <c r="F771" s="13">
        <v>0</v>
      </c>
      <c r="G771" s="14">
        <v>0</v>
      </c>
      <c r="H771" s="16">
        <v>1.4</v>
      </c>
    </row>
    <row r="772" spans="1:8" ht="15" customHeight="1" x14ac:dyDescent="0.3">
      <c r="A772" s="11">
        <v>2003</v>
      </c>
      <c r="B772" s="12">
        <v>1.1499999999999999</v>
      </c>
      <c r="C772" s="12">
        <v>0</v>
      </c>
      <c r="D772" s="13">
        <v>0</v>
      </c>
      <c r="E772" s="12">
        <v>0</v>
      </c>
      <c r="F772" s="13">
        <v>0</v>
      </c>
      <c r="G772" s="14">
        <v>0.16</v>
      </c>
      <c r="H772" s="16">
        <v>0.99</v>
      </c>
    </row>
    <row r="773" spans="1:8" ht="14.15" customHeight="1" x14ac:dyDescent="0.3">
      <c r="A773" s="11">
        <v>2004</v>
      </c>
      <c r="B773" s="12">
        <v>2.2999999999999998</v>
      </c>
      <c r="C773" s="12">
        <v>0</v>
      </c>
      <c r="D773" s="13">
        <v>0</v>
      </c>
      <c r="E773" s="12">
        <v>0.04</v>
      </c>
      <c r="F773" s="13">
        <v>0</v>
      </c>
      <c r="G773" s="14">
        <v>0.35</v>
      </c>
      <c r="H773" s="16">
        <v>1.91</v>
      </c>
    </row>
    <row r="774" spans="1:8" ht="15" customHeight="1" x14ac:dyDescent="0.3">
      <c r="A774" s="11">
        <v>2005</v>
      </c>
      <c r="B774" s="12">
        <v>2.68</v>
      </c>
      <c r="C774" s="12">
        <v>0</v>
      </c>
      <c r="D774" s="13">
        <v>0</v>
      </c>
      <c r="E774" s="12">
        <v>0.06</v>
      </c>
      <c r="F774" s="13">
        <v>0</v>
      </c>
      <c r="G774" s="14">
        <v>0.3</v>
      </c>
      <c r="H774" s="16">
        <v>2.3199999999999998</v>
      </c>
    </row>
    <row r="775" spans="1:8" ht="14.15" customHeight="1" x14ac:dyDescent="0.3">
      <c r="A775" s="11">
        <v>2006</v>
      </c>
      <c r="B775" s="12">
        <v>2.64</v>
      </c>
      <c r="C775" s="12">
        <v>0</v>
      </c>
      <c r="D775" s="13">
        <v>0</v>
      </c>
      <c r="E775" s="12">
        <v>0.21</v>
      </c>
      <c r="F775" s="13">
        <v>0</v>
      </c>
      <c r="G775" s="14">
        <v>0.3</v>
      </c>
      <c r="H775" s="16">
        <v>2.13</v>
      </c>
    </row>
    <row r="776" spans="1:8" ht="15" customHeight="1" x14ac:dyDescent="0.3">
      <c r="A776" s="11">
        <v>2007</v>
      </c>
      <c r="B776" s="12">
        <v>3</v>
      </c>
      <c r="C776" s="12">
        <v>0</v>
      </c>
      <c r="D776" s="13">
        <v>0</v>
      </c>
      <c r="E776" s="12">
        <v>0.14000000000000001</v>
      </c>
      <c r="F776" s="13">
        <v>0</v>
      </c>
      <c r="G776" s="14">
        <v>0.28999999999999998</v>
      </c>
      <c r="H776" s="16">
        <v>2.57</v>
      </c>
    </row>
    <row r="777" spans="1:8" ht="14.15" customHeight="1" x14ac:dyDescent="0.3">
      <c r="A777" s="11">
        <v>2008</v>
      </c>
      <c r="B777" s="12">
        <v>7.81</v>
      </c>
      <c r="C777" s="12">
        <v>0</v>
      </c>
      <c r="D777" s="13">
        <v>0</v>
      </c>
      <c r="E777" s="12">
        <v>1.03</v>
      </c>
      <c r="F777" s="13">
        <v>0</v>
      </c>
      <c r="G777" s="14">
        <v>1.57</v>
      </c>
      <c r="H777" s="16">
        <v>5.21</v>
      </c>
    </row>
    <row r="778" spans="1:8" ht="15" customHeight="1" x14ac:dyDescent="0.3">
      <c r="A778" s="11">
        <v>2009</v>
      </c>
      <c r="B778" s="12">
        <v>15.44</v>
      </c>
      <c r="C778" s="12">
        <v>0</v>
      </c>
      <c r="D778" s="13">
        <v>0</v>
      </c>
      <c r="E778" s="12">
        <v>1.06</v>
      </c>
      <c r="F778" s="13">
        <v>0</v>
      </c>
      <c r="G778" s="14">
        <v>2.54</v>
      </c>
      <c r="H778" s="16">
        <v>11.84</v>
      </c>
    </row>
    <row r="779" spans="1:8" ht="15" customHeight="1" x14ac:dyDescent="0.3">
      <c r="A779" s="11">
        <v>2010</v>
      </c>
      <c r="B779" s="12">
        <v>10.48</v>
      </c>
      <c r="C779" s="12">
        <v>0</v>
      </c>
      <c r="D779" s="13">
        <v>0</v>
      </c>
      <c r="E779" s="12">
        <v>0.94</v>
      </c>
      <c r="F779" s="13">
        <v>0</v>
      </c>
      <c r="G779" s="14">
        <v>0.24</v>
      </c>
      <c r="H779" s="16">
        <v>9.3000000000000007</v>
      </c>
    </row>
    <row r="780" spans="1:8" ht="14.15" customHeight="1" x14ac:dyDescent="0.3">
      <c r="A780" s="11">
        <v>2011</v>
      </c>
      <c r="B780" s="12">
        <v>20.72</v>
      </c>
      <c r="C780" s="12">
        <v>0</v>
      </c>
      <c r="D780" s="13">
        <v>0</v>
      </c>
      <c r="E780" s="12">
        <v>0.95</v>
      </c>
      <c r="F780" s="13">
        <v>0</v>
      </c>
      <c r="G780" s="14">
        <v>0.19</v>
      </c>
      <c r="H780" s="16">
        <v>19.579999999999998</v>
      </c>
    </row>
    <row r="781" spans="1:8" ht="15" customHeight="1" x14ac:dyDescent="0.3">
      <c r="A781" s="11">
        <v>2012</v>
      </c>
      <c r="B781" s="12">
        <v>11.33</v>
      </c>
      <c r="C781" s="12">
        <v>0</v>
      </c>
      <c r="D781" s="13">
        <v>0</v>
      </c>
      <c r="E781" s="12">
        <v>0</v>
      </c>
      <c r="F781" s="13">
        <v>0</v>
      </c>
      <c r="G781" s="14">
        <v>0.19</v>
      </c>
      <c r="H781" s="16">
        <v>11.14</v>
      </c>
    </row>
    <row r="782" spans="1:8" ht="14.15" customHeight="1" x14ac:dyDescent="0.3">
      <c r="A782" s="11">
        <v>2013</v>
      </c>
      <c r="B782" s="12">
        <v>12.6</v>
      </c>
      <c r="C782" s="12">
        <v>0</v>
      </c>
      <c r="D782" s="13">
        <v>0</v>
      </c>
      <c r="E782" s="12">
        <v>0</v>
      </c>
      <c r="F782" s="13">
        <v>0</v>
      </c>
      <c r="G782" s="14">
        <v>0.19</v>
      </c>
      <c r="H782" s="16">
        <v>12.41</v>
      </c>
    </row>
    <row r="783" spans="1:8" ht="15" customHeight="1" x14ac:dyDescent="0.3">
      <c r="A783" s="11">
        <v>2014</v>
      </c>
      <c r="B783" s="12">
        <v>18.510000000000002</v>
      </c>
      <c r="C783" s="12">
        <v>0</v>
      </c>
      <c r="D783" s="13">
        <v>0</v>
      </c>
      <c r="E783" s="12">
        <v>1.7</v>
      </c>
      <c r="F783" s="13">
        <v>0</v>
      </c>
      <c r="G783" s="14">
        <v>0.2</v>
      </c>
      <c r="H783" s="16">
        <v>16.61</v>
      </c>
    </row>
    <row r="784" spans="1:8" ht="14.15" customHeight="1" x14ac:dyDescent="0.3">
      <c r="A784" s="11">
        <v>2015</v>
      </c>
      <c r="B784" s="12">
        <v>13.72</v>
      </c>
      <c r="C784" s="12">
        <v>0</v>
      </c>
      <c r="D784" s="13">
        <v>0</v>
      </c>
      <c r="E784" s="12">
        <v>1.93</v>
      </c>
      <c r="F784" s="13">
        <v>0</v>
      </c>
      <c r="G784" s="14">
        <v>0.33</v>
      </c>
      <c r="H784" s="16">
        <v>11.46</v>
      </c>
    </row>
    <row r="785" spans="1:10" ht="15" customHeight="1" x14ac:dyDescent="0.3">
      <c r="A785" s="11">
        <v>2016</v>
      </c>
      <c r="B785" s="12">
        <v>26.22</v>
      </c>
      <c r="C785" s="12">
        <v>0</v>
      </c>
      <c r="D785" s="13">
        <v>0</v>
      </c>
      <c r="E785" s="12">
        <v>2.2400000000000002</v>
      </c>
      <c r="F785" s="13">
        <v>0</v>
      </c>
      <c r="G785" s="14">
        <v>6.7</v>
      </c>
      <c r="H785" s="16">
        <v>17.28</v>
      </c>
    </row>
    <row r="786" spans="1:10" ht="13.5" customHeight="1" x14ac:dyDescent="0.3">
      <c r="A786" s="11">
        <v>2017</v>
      </c>
      <c r="B786" s="12">
        <v>30.44</v>
      </c>
      <c r="C786" s="12">
        <v>0</v>
      </c>
      <c r="D786" s="13">
        <v>0</v>
      </c>
      <c r="E786" s="12">
        <v>2.39</v>
      </c>
      <c r="F786" s="13">
        <v>0</v>
      </c>
      <c r="G786" s="14">
        <v>0.53</v>
      </c>
      <c r="H786" s="16">
        <v>27.52</v>
      </c>
    </row>
    <row r="787" spans="1:10" ht="13.5" customHeight="1" x14ac:dyDescent="0.3">
      <c r="A787" s="11">
        <v>2018</v>
      </c>
      <c r="B787" s="12">
        <v>77.05</v>
      </c>
      <c r="C787" s="12">
        <v>0</v>
      </c>
      <c r="D787" s="13">
        <v>0</v>
      </c>
      <c r="E787" s="12">
        <v>5.17</v>
      </c>
      <c r="F787" s="13">
        <v>0</v>
      </c>
      <c r="G787" s="14">
        <v>20.93</v>
      </c>
      <c r="H787" s="16">
        <v>50.95</v>
      </c>
    </row>
    <row r="788" spans="1:10" ht="14.15" customHeight="1" x14ac:dyDescent="0.3">
      <c r="A788" s="11">
        <v>2019</v>
      </c>
      <c r="B788" s="12">
        <v>148.77000000000001</v>
      </c>
      <c r="C788" s="12">
        <v>0</v>
      </c>
      <c r="D788" s="21">
        <v>-13.88</v>
      </c>
      <c r="E788" s="12">
        <v>19.28</v>
      </c>
      <c r="F788" s="21">
        <v>-0.05</v>
      </c>
      <c r="G788" s="14">
        <v>6.79</v>
      </c>
      <c r="H788" s="16">
        <v>108.87</v>
      </c>
    </row>
    <row r="789" spans="1:10" ht="15" customHeight="1" x14ac:dyDescent="0.3">
      <c r="A789" s="11">
        <v>2020</v>
      </c>
      <c r="B789" s="12">
        <v>192.98</v>
      </c>
      <c r="C789" s="12">
        <v>0</v>
      </c>
      <c r="D789" s="21">
        <v>-44.38</v>
      </c>
      <c r="E789" s="12">
        <v>12.66</v>
      </c>
      <c r="F789" s="13">
        <v>0.1</v>
      </c>
      <c r="G789" s="14">
        <v>3.23</v>
      </c>
      <c r="H789" s="16">
        <v>132.61000000000001</v>
      </c>
    </row>
    <row r="790" spans="1:10" ht="15" customHeight="1" x14ac:dyDescent="0.3">
      <c r="A790" s="11">
        <v>2021</v>
      </c>
      <c r="B790" s="12">
        <v>556.02</v>
      </c>
      <c r="C790" s="12">
        <v>0</v>
      </c>
      <c r="D790" s="21">
        <v>-93.24</v>
      </c>
      <c r="E790" s="12">
        <v>217.98</v>
      </c>
      <c r="F790" s="21">
        <v>-1</v>
      </c>
      <c r="G790" s="14">
        <v>4.09</v>
      </c>
      <c r="H790" s="16">
        <v>241.71</v>
      </c>
    </row>
    <row r="791" spans="1:10" ht="14.15" customHeight="1" x14ac:dyDescent="0.3">
      <c r="A791" s="11">
        <v>2022</v>
      </c>
      <c r="B791" s="17">
        <v>1414.31</v>
      </c>
      <c r="C791" s="12">
        <v>0</v>
      </c>
      <c r="D791" s="21">
        <v>-71.13</v>
      </c>
      <c r="E791" s="12">
        <v>591.44000000000005</v>
      </c>
      <c r="F791" s="13">
        <v>0.01</v>
      </c>
      <c r="G791" s="14">
        <v>2.98</v>
      </c>
      <c r="H791" s="16">
        <v>748.75</v>
      </c>
    </row>
    <row r="792" spans="1:10" ht="15" customHeight="1" x14ac:dyDescent="0.3">
      <c r="A792" s="11">
        <v>2023</v>
      </c>
      <c r="B792" s="17">
        <v>2779.89</v>
      </c>
      <c r="C792" s="12">
        <v>3.4</v>
      </c>
      <c r="D792" s="21">
        <v>-118.7</v>
      </c>
      <c r="E792" s="12">
        <v>936.54</v>
      </c>
      <c r="F792" s="13">
        <v>0.04</v>
      </c>
      <c r="G792" s="14">
        <v>3.34</v>
      </c>
      <c r="H792" s="18">
        <v>1724.67</v>
      </c>
    </row>
    <row r="793" spans="1:10" ht="14.15" customHeight="1" x14ac:dyDescent="0.3">
      <c r="A793" s="11">
        <v>2024</v>
      </c>
      <c r="B793" s="17">
        <v>10037.469999999999</v>
      </c>
      <c r="C793" s="12">
        <v>0</v>
      </c>
      <c r="D793" s="21">
        <v>-728.52</v>
      </c>
      <c r="E793" s="17">
        <v>6084.87</v>
      </c>
      <c r="F793" s="21">
        <v>-4.6100000000000003</v>
      </c>
      <c r="G793" s="14">
        <v>4.37</v>
      </c>
      <c r="H793" s="18">
        <v>3224.32</v>
      </c>
    </row>
    <row r="794" spans="1:10" ht="14.15" customHeight="1" x14ac:dyDescent="0.3">
      <c r="A794" s="22">
        <v>2025</v>
      </c>
      <c r="B794" s="23">
        <v>1133139.68</v>
      </c>
      <c r="C794" s="36">
        <v>369.79</v>
      </c>
      <c r="D794" s="24">
        <v>-1219.8</v>
      </c>
      <c r="E794" s="23">
        <v>1091098.68</v>
      </c>
      <c r="F794" s="25">
        <v>28953.93</v>
      </c>
      <c r="G794" s="37">
        <v>5.5</v>
      </c>
      <c r="H794" s="27">
        <v>12231.56</v>
      </c>
    </row>
    <row r="795" spans="1:10" ht="13.5" customHeight="1" x14ac:dyDescent="0.3">
      <c r="A795" s="28"/>
      <c r="B795" s="29">
        <v>1148537.92</v>
      </c>
      <c r="C795" s="7">
        <v>373.19</v>
      </c>
      <c r="D795" s="30">
        <v>-2289.65</v>
      </c>
      <c r="E795" s="29">
        <v>1098980.69</v>
      </c>
      <c r="F795" s="31">
        <v>28948.42</v>
      </c>
      <c r="G795" s="9">
        <v>65.31</v>
      </c>
      <c r="H795" s="33">
        <v>18627.04</v>
      </c>
      <c r="J795" s="58">
        <f>H795</f>
        <v>18627.04</v>
      </c>
    </row>
    <row r="796" spans="1:10" ht="49" customHeight="1" x14ac:dyDescent="0.3">
      <c r="A796" s="93" t="s">
        <v>32</v>
      </c>
      <c r="B796" s="93"/>
      <c r="C796" s="93"/>
      <c r="D796" s="93"/>
      <c r="E796" s="93"/>
      <c r="F796" s="93"/>
      <c r="G796" s="93"/>
      <c r="H796" s="93"/>
    </row>
    <row r="797" spans="1:10" ht="14.15" customHeight="1" x14ac:dyDescent="0.3">
      <c r="A797" s="1" t="s">
        <v>1</v>
      </c>
      <c r="B797" s="2" t="s">
        <v>2</v>
      </c>
      <c r="C797" s="2" t="s">
        <v>3</v>
      </c>
      <c r="D797" s="3" t="s">
        <v>4</v>
      </c>
      <c r="E797" s="2" t="s">
        <v>5</v>
      </c>
      <c r="F797" s="3" t="s">
        <v>6</v>
      </c>
      <c r="G797" s="4" t="s">
        <v>7</v>
      </c>
      <c r="H797" s="5" t="s">
        <v>8</v>
      </c>
    </row>
    <row r="798" spans="1:10" ht="15" customHeight="1" x14ac:dyDescent="0.3">
      <c r="A798" s="39">
        <v>2024</v>
      </c>
      <c r="B798" s="40">
        <v>0</v>
      </c>
      <c r="C798" s="40">
        <v>0</v>
      </c>
      <c r="D798" s="41">
        <v>0</v>
      </c>
      <c r="E798" s="40">
        <v>0</v>
      </c>
      <c r="F798" s="41">
        <v>0</v>
      </c>
      <c r="G798" s="42">
        <v>0</v>
      </c>
      <c r="H798" s="43">
        <v>0</v>
      </c>
    </row>
    <row r="799" spans="1:10" ht="13.5" customHeight="1" x14ac:dyDescent="0.3">
      <c r="A799" s="28"/>
      <c r="B799" s="7">
        <v>0</v>
      </c>
      <c r="C799" s="7">
        <v>0</v>
      </c>
      <c r="D799" s="8">
        <v>0</v>
      </c>
      <c r="E799" s="7">
        <v>0</v>
      </c>
      <c r="F799" s="8">
        <v>0</v>
      </c>
      <c r="G799" s="9">
        <v>0</v>
      </c>
      <c r="H799" s="35">
        <v>0</v>
      </c>
    </row>
    <row r="800" spans="1:10" ht="49" customHeight="1" x14ac:dyDescent="0.3">
      <c r="A800" s="91" t="s">
        <v>33</v>
      </c>
      <c r="B800" s="91"/>
      <c r="C800" s="91"/>
      <c r="D800" s="91"/>
      <c r="E800" s="91"/>
      <c r="F800" s="91"/>
      <c r="G800" s="91"/>
      <c r="H800" s="91"/>
    </row>
    <row r="801" spans="1:8" ht="14.15" customHeight="1" x14ac:dyDescent="0.3">
      <c r="A801" s="1" t="s">
        <v>1</v>
      </c>
      <c r="B801" s="2" t="s">
        <v>2</v>
      </c>
      <c r="C801" s="2" t="s">
        <v>3</v>
      </c>
      <c r="D801" s="3" t="s">
        <v>4</v>
      </c>
      <c r="E801" s="2" t="s">
        <v>5</v>
      </c>
      <c r="F801" s="3" t="s">
        <v>6</v>
      </c>
      <c r="G801" s="4" t="s">
        <v>7</v>
      </c>
      <c r="H801" s="5" t="s">
        <v>8</v>
      </c>
    </row>
    <row r="802" spans="1:8" ht="15" customHeight="1" x14ac:dyDescent="0.3">
      <c r="A802" s="6">
        <v>1983</v>
      </c>
      <c r="B802" s="7">
        <v>0.11</v>
      </c>
      <c r="C802" s="7">
        <v>0</v>
      </c>
      <c r="D802" s="8">
        <v>0</v>
      </c>
      <c r="E802" s="7">
        <v>0.11</v>
      </c>
      <c r="F802" s="8">
        <v>0</v>
      </c>
      <c r="G802" s="9">
        <v>0</v>
      </c>
      <c r="H802" s="35">
        <v>0</v>
      </c>
    </row>
    <row r="803" spans="1:8" ht="15" customHeight="1" x14ac:dyDescent="0.3">
      <c r="A803" s="11">
        <v>1984</v>
      </c>
      <c r="B803" s="12">
        <v>0.48</v>
      </c>
      <c r="C803" s="12">
        <v>0</v>
      </c>
      <c r="D803" s="13">
        <v>0</v>
      </c>
      <c r="E803" s="12">
        <v>0.48</v>
      </c>
      <c r="F803" s="13">
        <v>0</v>
      </c>
      <c r="G803" s="14">
        <v>0</v>
      </c>
      <c r="H803" s="16">
        <v>0</v>
      </c>
    </row>
    <row r="804" spans="1:8" ht="15" customHeight="1" x14ac:dyDescent="0.3">
      <c r="A804" s="11">
        <v>1985</v>
      </c>
      <c r="B804" s="12">
        <v>0.66</v>
      </c>
      <c r="C804" s="12">
        <v>0</v>
      </c>
      <c r="D804" s="13">
        <v>0</v>
      </c>
      <c r="E804" s="12">
        <v>0.51</v>
      </c>
      <c r="F804" s="13">
        <v>0</v>
      </c>
      <c r="G804" s="14">
        <v>0</v>
      </c>
      <c r="H804" s="16">
        <v>0.15</v>
      </c>
    </row>
    <row r="805" spans="1:8" ht="14.15" customHeight="1" x14ac:dyDescent="0.3">
      <c r="A805" s="11">
        <v>1986</v>
      </c>
      <c r="B805" s="12">
        <v>0.74</v>
      </c>
      <c r="C805" s="12">
        <v>0</v>
      </c>
      <c r="D805" s="13">
        <v>0</v>
      </c>
      <c r="E805" s="12">
        <v>0.53</v>
      </c>
      <c r="F805" s="13">
        <v>0</v>
      </c>
      <c r="G805" s="14">
        <v>0</v>
      </c>
      <c r="H805" s="16">
        <v>0.21</v>
      </c>
    </row>
    <row r="806" spans="1:8" ht="15" customHeight="1" x14ac:dyDescent="0.3">
      <c r="A806" s="11">
        <v>1987</v>
      </c>
      <c r="B806" s="12">
        <v>0.93</v>
      </c>
      <c r="C806" s="12">
        <v>0</v>
      </c>
      <c r="D806" s="13">
        <v>0</v>
      </c>
      <c r="E806" s="12">
        <v>0.64</v>
      </c>
      <c r="F806" s="13">
        <v>0</v>
      </c>
      <c r="G806" s="14">
        <v>0</v>
      </c>
      <c r="H806" s="16">
        <v>0.28999999999999998</v>
      </c>
    </row>
    <row r="807" spans="1:8" ht="14.15" customHeight="1" x14ac:dyDescent="0.3">
      <c r="A807" s="11">
        <v>1988</v>
      </c>
      <c r="B807" s="12">
        <v>0.31</v>
      </c>
      <c r="C807" s="12">
        <v>0</v>
      </c>
      <c r="D807" s="13">
        <v>0</v>
      </c>
      <c r="E807" s="12">
        <v>0</v>
      </c>
      <c r="F807" s="13">
        <v>0</v>
      </c>
      <c r="G807" s="14">
        <v>0</v>
      </c>
      <c r="H807" s="16">
        <v>0.31</v>
      </c>
    </row>
    <row r="808" spans="1:8" ht="15" customHeight="1" x14ac:dyDescent="0.3">
      <c r="A808" s="11">
        <v>1989</v>
      </c>
      <c r="B808" s="12">
        <v>0.3</v>
      </c>
      <c r="C808" s="12">
        <v>0</v>
      </c>
      <c r="D808" s="13">
        <v>0</v>
      </c>
      <c r="E808" s="12">
        <v>0</v>
      </c>
      <c r="F808" s="13">
        <v>0</v>
      </c>
      <c r="G808" s="14">
        <v>0</v>
      </c>
      <c r="H808" s="16">
        <v>0.3</v>
      </c>
    </row>
    <row r="809" spans="1:8" ht="14.15" customHeight="1" x14ac:dyDescent="0.3">
      <c r="A809" s="11">
        <v>1990</v>
      </c>
      <c r="B809" s="12">
        <v>0.28999999999999998</v>
      </c>
      <c r="C809" s="12">
        <v>0</v>
      </c>
      <c r="D809" s="13">
        <v>0</v>
      </c>
      <c r="E809" s="12">
        <v>0</v>
      </c>
      <c r="F809" s="13">
        <v>0</v>
      </c>
      <c r="G809" s="14">
        <v>0</v>
      </c>
      <c r="H809" s="16">
        <v>0.28999999999999998</v>
      </c>
    </row>
    <row r="810" spans="1:8" ht="15" customHeight="1" x14ac:dyDescent="0.3">
      <c r="A810" s="11">
        <v>1991</v>
      </c>
      <c r="B810" s="12">
        <v>0.25</v>
      </c>
      <c r="C810" s="12">
        <v>0</v>
      </c>
      <c r="D810" s="13">
        <v>0</v>
      </c>
      <c r="E810" s="12">
        <v>0</v>
      </c>
      <c r="F810" s="13">
        <v>0</v>
      </c>
      <c r="G810" s="14">
        <v>0</v>
      </c>
      <c r="H810" s="16">
        <v>0.25</v>
      </c>
    </row>
    <row r="811" spans="1:8" ht="14.15" customHeight="1" x14ac:dyDescent="0.3">
      <c r="A811" s="11">
        <v>1992</v>
      </c>
      <c r="B811" s="12">
        <v>0.22</v>
      </c>
      <c r="C811" s="12">
        <v>0</v>
      </c>
      <c r="D811" s="13">
        <v>0</v>
      </c>
      <c r="E811" s="12">
        <v>0</v>
      </c>
      <c r="F811" s="13">
        <v>0</v>
      </c>
      <c r="G811" s="14">
        <v>0</v>
      </c>
      <c r="H811" s="16">
        <v>0.22</v>
      </c>
    </row>
    <row r="812" spans="1:8" ht="15" customHeight="1" x14ac:dyDescent="0.3">
      <c r="A812" s="11">
        <v>1993</v>
      </c>
      <c r="B812" s="12">
        <v>0.19</v>
      </c>
      <c r="C812" s="12">
        <v>0</v>
      </c>
      <c r="D812" s="13">
        <v>0</v>
      </c>
      <c r="E812" s="12">
        <v>0</v>
      </c>
      <c r="F812" s="13">
        <v>0</v>
      </c>
      <c r="G812" s="14">
        <v>0</v>
      </c>
      <c r="H812" s="16">
        <v>0.19</v>
      </c>
    </row>
    <row r="813" spans="1:8" ht="15" customHeight="1" x14ac:dyDescent="0.3">
      <c r="A813" s="11">
        <v>1994</v>
      </c>
      <c r="B813" s="12">
        <v>0</v>
      </c>
      <c r="C813" s="12">
        <v>0</v>
      </c>
      <c r="D813" s="13">
        <v>0</v>
      </c>
      <c r="E813" s="12">
        <v>0</v>
      </c>
      <c r="F813" s="13">
        <v>0</v>
      </c>
      <c r="G813" s="14">
        <v>0</v>
      </c>
      <c r="H813" s="16">
        <v>0</v>
      </c>
    </row>
    <row r="814" spans="1:8" ht="14.15" customHeight="1" x14ac:dyDescent="0.3">
      <c r="A814" s="11">
        <v>1995</v>
      </c>
      <c r="B814" s="12">
        <v>0.28000000000000003</v>
      </c>
      <c r="C814" s="12">
        <v>0</v>
      </c>
      <c r="D814" s="13">
        <v>0</v>
      </c>
      <c r="E814" s="12">
        <v>0</v>
      </c>
      <c r="F814" s="13">
        <v>0</v>
      </c>
      <c r="G814" s="14">
        <v>0</v>
      </c>
      <c r="H814" s="16">
        <v>0.28000000000000003</v>
      </c>
    </row>
    <row r="815" spans="1:8" ht="15" customHeight="1" x14ac:dyDescent="0.3">
      <c r="A815" s="11">
        <v>1996</v>
      </c>
      <c r="B815" s="12">
        <v>0.35</v>
      </c>
      <c r="C815" s="12">
        <v>0</v>
      </c>
      <c r="D815" s="13">
        <v>0</v>
      </c>
      <c r="E815" s="12">
        <v>0</v>
      </c>
      <c r="F815" s="13">
        <v>0</v>
      </c>
      <c r="G815" s="14">
        <v>0</v>
      </c>
      <c r="H815" s="16">
        <v>0.35</v>
      </c>
    </row>
    <row r="816" spans="1:8" ht="14.15" customHeight="1" x14ac:dyDescent="0.3">
      <c r="A816" s="11">
        <v>1997</v>
      </c>
      <c r="B816" s="12">
        <v>0.48</v>
      </c>
      <c r="C816" s="12">
        <v>0</v>
      </c>
      <c r="D816" s="13">
        <v>0</v>
      </c>
      <c r="E816" s="12">
        <v>0</v>
      </c>
      <c r="F816" s="13">
        <v>0</v>
      </c>
      <c r="G816" s="14">
        <v>0</v>
      </c>
      <c r="H816" s="16">
        <v>0.48</v>
      </c>
    </row>
    <row r="817" spans="1:8" ht="15" customHeight="1" x14ac:dyDescent="0.3">
      <c r="A817" s="11">
        <v>1998</v>
      </c>
      <c r="B817" s="12">
        <v>2.88</v>
      </c>
      <c r="C817" s="12">
        <v>0</v>
      </c>
      <c r="D817" s="13">
        <v>0</v>
      </c>
      <c r="E817" s="12">
        <v>0</v>
      </c>
      <c r="F817" s="13">
        <v>0</v>
      </c>
      <c r="G817" s="14">
        <v>0</v>
      </c>
      <c r="H817" s="16">
        <v>2.88</v>
      </c>
    </row>
    <row r="818" spans="1:8" ht="14.15" customHeight="1" x14ac:dyDescent="0.3">
      <c r="A818" s="11">
        <v>1999</v>
      </c>
      <c r="B818" s="12">
        <v>3.77</v>
      </c>
      <c r="C818" s="12">
        <v>0</v>
      </c>
      <c r="D818" s="13">
        <v>0</v>
      </c>
      <c r="E818" s="12">
        <v>0</v>
      </c>
      <c r="F818" s="13">
        <v>0</v>
      </c>
      <c r="G818" s="14">
        <v>0</v>
      </c>
      <c r="H818" s="16">
        <v>3.77</v>
      </c>
    </row>
    <row r="819" spans="1:8" ht="15" customHeight="1" x14ac:dyDescent="0.3">
      <c r="A819" s="11">
        <v>2000</v>
      </c>
      <c r="B819" s="12">
        <v>6.26</v>
      </c>
      <c r="C819" s="12">
        <v>0</v>
      </c>
      <c r="D819" s="13">
        <v>0</v>
      </c>
      <c r="E819" s="12">
        <v>0</v>
      </c>
      <c r="F819" s="13">
        <v>0</v>
      </c>
      <c r="G819" s="14">
        <v>0</v>
      </c>
      <c r="H819" s="16">
        <v>6.26</v>
      </c>
    </row>
    <row r="820" spans="1:8" ht="15" customHeight="1" x14ac:dyDescent="0.3">
      <c r="A820" s="11">
        <v>2001</v>
      </c>
      <c r="B820" s="12">
        <v>4.43</v>
      </c>
      <c r="C820" s="12">
        <v>0</v>
      </c>
      <c r="D820" s="13">
        <v>0</v>
      </c>
      <c r="E820" s="12">
        <v>0</v>
      </c>
      <c r="F820" s="13">
        <v>0</v>
      </c>
      <c r="G820" s="14">
        <v>0</v>
      </c>
      <c r="H820" s="16">
        <v>4.43</v>
      </c>
    </row>
    <row r="821" spans="1:8" ht="14.15" customHeight="1" x14ac:dyDescent="0.3">
      <c r="A821" s="11">
        <v>2002</v>
      </c>
      <c r="B821" s="12">
        <v>2.71</v>
      </c>
      <c r="C821" s="12">
        <v>0</v>
      </c>
      <c r="D821" s="13">
        <v>0</v>
      </c>
      <c r="E821" s="12">
        <v>0</v>
      </c>
      <c r="F821" s="13">
        <v>0</v>
      </c>
      <c r="G821" s="14">
        <v>0</v>
      </c>
      <c r="H821" s="16">
        <v>2.71</v>
      </c>
    </row>
    <row r="822" spans="1:8" ht="15" customHeight="1" x14ac:dyDescent="0.3">
      <c r="A822" s="11">
        <v>2003</v>
      </c>
      <c r="B822" s="12">
        <v>2.68</v>
      </c>
      <c r="C822" s="12">
        <v>0</v>
      </c>
      <c r="D822" s="13">
        <v>0</v>
      </c>
      <c r="E822" s="12">
        <v>0</v>
      </c>
      <c r="F822" s="13">
        <v>0</v>
      </c>
      <c r="G822" s="14">
        <v>0.34</v>
      </c>
      <c r="H822" s="16">
        <v>2.34</v>
      </c>
    </row>
    <row r="823" spans="1:8" ht="14.15" customHeight="1" x14ac:dyDescent="0.3">
      <c r="A823" s="11">
        <v>2004</v>
      </c>
      <c r="B823" s="12">
        <v>4.67</v>
      </c>
      <c r="C823" s="12">
        <v>0</v>
      </c>
      <c r="D823" s="13">
        <v>0</v>
      </c>
      <c r="E823" s="12">
        <v>7.0000000000000007E-2</v>
      </c>
      <c r="F823" s="13">
        <v>0</v>
      </c>
      <c r="G823" s="14">
        <v>0.61</v>
      </c>
      <c r="H823" s="16">
        <v>3.99</v>
      </c>
    </row>
    <row r="824" spans="1:8" ht="15" customHeight="1" x14ac:dyDescent="0.3">
      <c r="A824" s="11">
        <v>2005</v>
      </c>
      <c r="B824" s="12">
        <v>6.17</v>
      </c>
      <c r="C824" s="12">
        <v>0</v>
      </c>
      <c r="D824" s="13">
        <v>0</v>
      </c>
      <c r="E824" s="12">
        <v>0.12</v>
      </c>
      <c r="F824" s="13">
        <v>0</v>
      </c>
      <c r="G824" s="14">
        <v>0.6</v>
      </c>
      <c r="H824" s="16">
        <v>5.45</v>
      </c>
    </row>
    <row r="825" spans="1:8" ht="14.15" customHeight="1" x14ac:dyDescent="0.3">
      <c r="A825" s="11">
        <v>2006</v>
      </c>
      <c r="B825" s="12">
        <v>7.33</v>
      </c>
      <c r="C825" s="12">
        <v>0</v>
      </c>
      <c r="D825" s="13">
        <v>0</v>
      </c>
      <c r="E825" s="12">
        <v>0.5</v>
      </c>
      <c r="F825" s="13">
        <v>0</v>
      </c>
      <c r="G825" s="14">
        <v>0.72</v>
      </c>
      <c r="H825" s="16">
        <v>6.11</v>
      </c>
    </row>
    <row r="826" spans="1:8" ht="15" customHeight="1" x14ac:dyDescent="0.3">
      <c r="A826" s="11">
        <v>2007</v>
      </c>
      <c r="B826" s="12">
        <v>7.81</v>
      </c>
      <c r="C826" s="12">
        <v>0</v>
      </c>
      <c r="D826" s="13">
        <v>0</v>
      </c>
      <c r="E826" s="12">
        <v>0.21</v>
      </c>
      <c r="F826" s="13">
        <v>0</v>
      </c>
      <c r="G826" s="14">
        <v>0.65</v>
      </c>
      <c r="H826" s="16">
        <v>6.95</v>
      </c>
    </row>
    <row r="827" spans="1:8" ht="14.15" customHeight="1" x14ac:dyDescent="0.3">
      <c r="A827" s="11">
        <v>2008</v>
      </c>
      <c r="B827" s="12">
        <v>20.81</v>
      </c>
      <c r="C827" s="12">
        <v>0</v>
      </c>
      <c r="D827" s="13">
        <v>0</v>
      </c>
      <c r="E827" s="12">
        <v>2.35</v>
      </c>
      <c r="F827" s="13">
        <v>0</v>
      </c>
      <c r="G827" s="14">
        <v>3.58</v>
      </c>
      <c r="H827" s="16">
        <v>14.88</v>
      </c>
    </row>
    <row r="828" spans="1:8" ht="15" customHeight="1" x14ac:dyDescent="0.3">
      <c r="A828" s="11">
        <v>2009</v>
      </c>
      <c r="B828" s="12">
        <v>40.68</v>
      </c>
      <c r="C828" s="12">
        <v>0</v>
      </c>
      <c r="D828" s="13">
        <v>0</v>
      </c>
      <c r="E828" s="12">
        <v>2.37</v>
      </c>
      <c r="F828" s="13">
        <v>0</v>
      </c>
      <c r="G828" s="14">
        <v>5.69</v>
      </c>
      <c r="H828" s="16">
        <v>32.619999999999997</v>
      </c>
    </row>
    <row r="829" spans="1:8" ht="15" customHeight="1" x14ac:dyDescent="0.3">
      <c r="A829" s="11">
        <v>2010</v>
      </c>
      <c r="B829" s="12">
        <v>27.37</v>
      </c>
      <c r="C829" s="12">
        <v>0</v>
      </c>
      <c r="D829" s="13">
        <v>0</v>
      </c>
      <c r="E829" s="12">
        <v>2.08</v>
      </c>
      <c r="F829" s="13">
        <v>0</v>
      </c>
      <c r="G829" s="14">
        <v>0.54</v>
      </c>
      <c r="H829" s="16">
        <v>24.75</v>
      </c>
    </row>
    <row r="830" spans="1:8" ht="14.15" customHeight="1" x14ac:dyDescent="0.3">
      <c r="A830" s="11">
        <v>2011</v>
      </c>
      <c r="B830" s="12">
        <v>54.01</v>
      </c>
      <c r="C830" s="12">
        <v>0</v>
      </c>
      <c r="D830" s="13">
        <v>0</v>
      </c>
      <c r="E830" s="12">
        <v>2.1</v>
      </c>
      <c r="F830" s="13">
        <v>0</v>
      </c>
      <c r="G830" s="14">
        <v>0.42</v>
      </c>
      <c r="H830" s="16">
        <v>51.49</v>
      </c>
    </row>
    <row r="831" spans="1:8" ht="15" customHeight="1" x14ac:dyDescent="0.3">
      <c r="A831" s="11">
        <v>2012</v>
      </c>
      <c r="B831" s="12">
        <v>29.78</v>
      </c>
      <c r="C831" s="12">
        <v>0</v>
      </c>
      <c r="D831" s="13">
        <v>0</v>
      </c>
      <c r="E831" s="12">
        <v>0.01</v>
      </c>
      <c r="F831" s="13">
        <v>0</v>
      </c>
      <c r="G831" s="14">
        <v>0.43</v>
      </c>
      <c r="H831" s="16">
        <v>29.34</v>
      </c>
    </row>
    <row r="832" spans="1:8" ht="14.15" customHeight="1" x14ac:dyDescent="0.3">
      <c r="A832" s="11">
        <v>2013</v>
      </c>
      <c r="B832" s="12">
        <v>33.83</v>
      </c>
      <c r="C832" s="12">
        <v>0</v>
      </c>
      <c r="D832" s="13">
        <v>0</v>
      </c>
      <c r="E832" s="12">
        <v>0.02</v>
      </c>
      <c r="F832" s="13">
        <v>0</v>
      </c>
      <c r="G832" s="14">
        <v>0.43</v>
      </c>
      <c r="H832" s="16">
        <v>33.380000000000003</v>
      </c>
    </row>
    <row r="833" spans="1:10" ht="15" customHeight="1" x14ac:dyDescent="0.3">
      <c r="A833" s="11">
        <v>2014</v>
      </c>
      <c r="B833" s="12">
        <v>45.26</v>
      </c>
      <c r="C833" s="12">
        <v>0</v>
      </c>
      <c r="D833" s="13">
        <v>0</v>
      </c>
      <c r="E833" s="12">
        <v>3.52</v>
      </c>
      <c r="F833" s="13">
        <v>0</v>
      </c>
      <c r="G833" s="14">
        <v>0.4</v>
      </c>
      <c r="H833" s="16">
        <v>41.34</v>
      </c>
    </row>
    <row r="834" spans="1:10" ht="14.15" customHeight="1" x14ac:dyDescent="0.3">
      <c r="A834" s="11">
        <v>2015</v>
      </c>
      <c r="B834" s="12">
        <v>34.72</v>
      </c>
      <c r="C834" s="12">
        <v>0</v>
      </c>
      <c r="D834" s="13">
        <v>0</v>
      </c>
      <c r="E834" s="12">
        <v>4.09</v>
      </c>
      <c r="F834" s="13">
        <v>0</v>
      </c>
      <c r="G834" s="14">
        <v>0.7</v>
      </c>
      <c r="H834" s="16">
        <v>29.93</v>
      </c>
    </row>
    <row r="835" spans="1:10" ht="15" customHeight="1" x14ac:dyDescent="0.3">
      <c r="A835" s="11">
        <v>2016</v>
      </c>
      <c r="B835" s="12">
        <v>61.06</v>
      </c>
      <c r="C835" s="12">
        <v>0</v>
      </c>
      <c r="D835" s="13">
        <v>0</v>
      </c>
      <c r="E835" s="12">
        <v>4.38</v>
      </c>
      <c r="F835" s="13">
        <v>0</v>
      </c>
      <c r="G835" s="14">
        <v>12.96</v>
      </c>
      <c r="H835" s="16">
        <v>43.72</v>
      </c>
    </row>
    <row r="836" spans="1:10" ht="13.5" customHeight="1" x14ac:dyDescent="0.3">
      <c r="A836" s="11">
        <v>2017</v>
      </c>
      <c r="B836" s="12">
        <v>67.489999999999995</v>
      </c>
      <c r="C836" s="12">
        <v>0</v>
      </c>
      <c r="D836" s="13">
        <v>0</v>
      </c>
      <c r="E836" s="12">
        <v>4.2</v>
      </c>
      <c r="F836" s="13">
        <v>0</v>
      </c>
      <c r="G836" s="14">
        <v>0.93</v>
      </c>
      <c r="H836" s="16">
        <v>62.36</v>
      </c>
    </row>
    <row r="837" spans="1:10" ht="13.5" customHeight="1" x14ac:dyDescent="0.3">
      <c r="A837" s="11">
        <v>2018</v>
      </c>
      <c r="B837" s="12">
        <v>152.24</v>
      </c>
      <c r="C837" s="12">
        <v>0</v>
      </c>
      <c r="D837" s="13">
        <v>0</v>
      </c>
      <c r="E837" s="12">
        <v>8.2899999999999991</v>
      </c>
      <c r="F837" s="13">
        <v>0</v>
      </c>
      <c r="G837" s="14">
        <v>33.65</v>
      </c>
      <c r="H837" s="16">
        <v>110.3</v>
      </c>
    </row>
    <row r="838" spans="1:10" ht="14.15" customHeight="1" x14ac:dyDescent="0.3">
      <c r="A838" s="11">
        <v>2019</v>
      </c>
      <c r="B838" s="12">
        <v>276.61</v>
      </c>
      <c r="C838" s="12">
        <v>0</v>
      </c>
      <c r="D838" s="21">
        <v>-21.11</v>
      </c>
      <c r="E838" s="12">
        <v>29.33</v>
      </c>
      <c r="F838" s="21">
        <v>-0.08</v>
      </c>
      <c r="G838" s="14">
        <v>10.32</v>
      </c>
      <c r="H838" s="16">
        <v>215.93</v>
      </c>
    </row>
    <row r="839" spans="1:10" ht="15" customHeight="1" x14ac:dyDescent="0.3">
      <c r="A839" s="11">
        <v>2020</v>
      </c>
      <c r="B839" s="12">
        <v>326.8</v>
      </c>
      <c r="C839" s="12">
        <v>0</v>
      </c>
      <c r="D839" s="21">
        <v>-63.52</v>
      </c>
      <c r="E839" s="12">
        <v>18.09</v>
      </c>
      <c r="F839" s="13">
        <v>0.13</v>
      </c>
      <c r="G839" s="14">
        <v>4.62</v>
      </c>
      <c r="H839" s="16">
        <v>240.44</v>
      </c>
    </row>
    <row r="840" spans="1:10" ht="15" customHeight="1" x14ac:dyDescent="0.3">
      <c r="A840" s="11">
        <v>2021</v>
      </c>
      <c r="B840" s="17">
        <v>1065.69</v>
      </c>
      <c r="C840" s="12">
        <v>0</v>
      </c>
      <c r="D840" s="21">
        <v>-142.38</v>
      </c>
      <c r="E840" s="12">
        <v>332.82</v>
      </c>
      <c r="F840" s="21">
        <v>-1.54</v>
      </c>
      <c r="G840" s="14">
        <v>6.25</v>
      </c>
      <c r="H840" s="16">
        <v>585.78</v>
      </c>
    </row>
    <row r="841" spans="1:10" ht="14.15" customHeight="1" x14ac:dyDescent="0.3">
      <c r="A841" s="11">
        <v>2022</v>
      </c>
      <c r="B841" s="17">
        <v>2370.2399999999998</v>
      </c>
      <c r="C841" s="12">
        <v>0</v>
      </c>
      <c r="D841" s="21">
        <v>-99.58</v>
      </c>
      <c r="E841" s="12">
        <v>827.98</v>
      </c>
      <c r="F841" s="13">
        <v>0.04</v>
      </c>
      <c r="G841" s="14">
        <v>4.17</v>
      </c>
      <c r="H841" s="18">
        <v>1438.47</v>
      </c>
    </row>
    <row r="842" spans="1:10" ht="15" customHeight="1" x14ac:dyDescent="0.3">
      <c r="A842" s="11">
        <v>2023</v>
      </c>
      <c r="B842" s="17">
        <v>4729.3900000000003</v>
      </c>
      <c r="C842" s="12">
        <v>4.5199999999999996</v>
      </c>
      <c r="D842" s="21">
        <v>-157.75</v>
      </c>
      <c r="E842" s="17">
        <v>1244.71</v>
      </c>
      <c r="F842" s="13">
        <v>0.05</v>
      </c>
      <c r="G842" s="14">
        <v>4.43</v>
      </c>
      <c r="H842" s="18">
        <v>3326.97</v>
      </c>
    </row>
    <row r="843" spans="1:10" ht="14.15" customHeight="1" x14ac:dyDescent="0.3">
      <c r="A843" s="11">
        <v>2024</v>
      </c>
      <c r="B843" s="17">
        <v>16056</v>
      </c>
      <c r="C843" s="12">
        <v>0</v>
      </c>
      <c r="D843" s="20">
        <v>-1165.3699999999999</v>
      </c>
      <c r="E843" s="17">
        <v>9733.34</v>
      </c>
      <c r="F843" s="21">
        <v>-7.41</v>
      </c>
      <c r="G843" s="14">
        <v>6.96</v>
      </c>
      <c r="H843" s="18">
        <v>5157.74</v>
      </c>
    </row>
    <row r="844" spans="1:10" ht="14.15" customHeight="1" x14ac:dyDescent="0.3">
      <c r="A844" s="22">
        <v>2025</v>
      </c>
      <c r="B844" s="23">
        <v>1620330.94</v>
      </c>
      <c r="C844" s="36">
        <v>528.79</v>
      </c>
      <c r="D844" s="24">
        <v>-1744.24</v>
      </c>
      <c r="E844" s="23">
        <v>1560214.51</v>
      </c>
      <c r="F844" s="25">
        <v>41402.620000000003</v>
      </c>
      <c r="G844" s="37">
        <v>7.87</v>
      </c>
      <c r="H844" s="27">
        <v>17490.490000000002</v>
      </c>
    </row>
    <row r="845" spans="1:10" ht="13.5" customHeight="1" x14ac:dyDescent="0.3">
      <c r="A845" s="28"/>
      <c r="B845" s="29">
        <v>1645777.22</v>
      </c>
      <c r="C845" s="7">
        <v>533.30999999999995</v>
      </c>
      <c r="D845" s="30">
        <v>-3393.95</v>
      </c>
      <c r="E845" s="29">
        <v>1572437.36</v>
      </c>
      <c r="F845" s="31">
        <v>41393.81</v>
      </c>
      <c r="G845" s="9">
        <v>107.27</v>
      </c>
      <c r="H845" s="33">
        <v>28978.14</v>
      </c>
      <c r="J845" s="58">
        <f>H845</f>
        <v>28978.14</v>
      </c>
    </row>
    <row r="846" spans="1:10" ht="49" customHeight="1" x14ac:dyDescent="0.3">
      <c r="A846" s="93" t="s">
        <v>34</v>
      </c>
      <c r="B846" s="93"/>
      <c r="C846" s="93"/>
      <c r="D846" s="93"/>
      <c r="E846" s="93"/>
      <c r="F846" s="93"/>
      <c r="G846" s="93"/>
      <c r="H846" s="93"/>
    </row>
    <row r="847" spans="1:10" ht="14.15" customHeight="1" x14ac:dyDescent="0.3">
      <c r="A847" s="1" t="s">
        <v>1</v>
      </c>
      <c r="B847" s="2" t="s">
        <v>2</v>
      </c>
      <c r="C847" s="2" t="s">
        <v>3</v>
      </c>
      <c r="D847" s="3" t="s">
        <v>4</v>
      </c>
      <c r="E847" s="2" t="s">
        <v>5</v>
      </c>
      <c r="F847" s="3" t="s">
        <v>6</v>
      </c>
      <c r="G847" s="4" t="s">
        <v>7</v>
      </c>
      <c r="H847" s="5" t="s">
        <v>8</v>
      </c>
    </row>
    <row r="848" spans="1:10" ht="15" customHeight="1" x14ac:dyDescent="0.3">
      <c r="A848" s="6">
        <v>2004</v>
      </c>
      <c r="B848" s="7">
        <v>0.48</v>
      </c>
      <c r="C848" s="7">
        <v>0</v>
      </c>
      <c r="D848" s="8">
        <v>0</v>
      </c>
      <c r="E848" s="7">
        <v>0.01</v>
      </c>
      <c r="F848" s="8">
        <v>0</v>
      </c>
      <c r="G848" s="9">
        <v>7.0000000000000007E-2</v>
      </c>
      <c r="H848" s="35">
        <v>0.4</v>
      </c>
    </row>
    <row r="849" spans="1:10" ht="15" customHeight="1" x14ac:dyDescent="0.3">
      <c r="A849" s="11">
        <v>2005</v>
      </c>
      <c r="B849" s="12">
        <v>0.65</v>
      </c>
      <c r="C849" s="12">
        <v>0</v>
      </c>
      <c r="D849" s="13">
        <v>0</v>
      </c>
      <c r="E849" s="12">
        <v>0.01</v>
      </c>
      <c r="F849" s="13">
        <v>0</v>
      </c>
      <c r="G849" s="14">
        <v>7.0000000000000007E-2</v>
      </c>
      <c r="H849" s="16">
        <v>0.56999999999999995</v>
      </c>
    </row>
    <row r="850" spans="1:10" ht="15" customHeight="1" x14ac:dyDescent="0.3">
      <c r="A850" s="11">
        <v>2006</v>
      </c>
      <c r="B850" s="12">
        <v>0.81</v>
      </c>
      <c r="C850" s="12">
        <v>0</v>
      </c>
      <c r="D850" s="13">
        <v>0</v>
      </c>
      <c r="E850" s="12">
        <v>0.06</v>
      </c>
      <c r="F850" s="13">
        <v>0</v>
      </c>
      <c r="G850" s="14">
        <v>0.09</v>
      </c>
      <c r="H850" s="16">
        <v>0.66</v>
      </c>
    </row>
    <row r="851" spans="1:10" ht="14.15" customHeight="1" x14ac:dyDescent="0.3">
      <c r="A851" s="11">
        <v>2007</v>
      </c>
      <c r="B851" s="12">
        <v>0.81</v>
      </c>
      <c r="C851" s="12">
        <v>0</v>
      </c>
      <c r="D851" s="13">
        <v>0</v>
      </c>
      <c r="E851" s="12">
        <v>0.01</v>
      </c>
      <c r="F851" s="13">
        <v>0</v>
      </c>
      <c r="G851" s="14">
        <v>0.08</v>
      </c>
      <c r="H851" s="16">
        <v>0.72</v>
      </c>
    </row>
    <row r="852" spans="1:10" ht="15" customHeight="1" x14ac:dyDescent="0.3">
      <c r="A852" s="11">
        <v>2020</v>
      </c>
      <c r="B852" s="12">
        <v>0</v>
      </c>
      <c r="C852" s="12">
        <v>0</v>
      </c>
      <c r="D852" s="13">
        <v>0</v>
      </c>
      <c r="E852" s="12">
        <v>0</v>
      </c>
      <c r="F852" s="13">
        <v>0</v>
      </c>
      <c r="G852" s="14">
        <v>0</v>
      </c>
      <c r="H852" s="16">
        <v>0</v>
      </c>
    </row>
    <row r="853" spans="1:10" ht="14.15" customHeight="1" x14ac:dyDescent="0.3">
      <c r="A853" s="11">
        <v>2021</v>
      </c>
      <c r="B853" s="12">
        <v>143.77000000000001</v>
      </c>
      <c r="C853" s="12">
        <v>0</v>
      </c>
      <c r="D853" s="21">
        <v>-24.12</v>
      </c>
      <c r="E853" s="12">
        <v>56.35</v>
      </c>
      <c r="F853" s="21">
        <v>-0.26</v>
      </c>
      <c r="G853" s="14">
        <v>1.06</v>
      </c>
      <c r="H853" s="16">
        <v>62.5</v>
      </c>
    </row>
    <row r="854" spans="1:10" ht="15" customHeight="1" x14ac:dyDescent="0.3">
      <c r="A854" s="11">
        <v>2022</v>
      </c>
      <c r="B854" s="12">
        <v>359.83</v>
      </c>
      <c r="C854" s="12">
        <v>0</v>
      </c>
      <c r="D854" s="21">
        <v>-18.100000000000001</v>
      </c>
      <c r="E854" s="12">
        <v>150.47999999999999</v>
      </c>
      <c r="F854" s="13">
        <v>0.01</v>
      </c>
      <c r="G854" s="14">
        <v>0.76</v>
      </c>
      <c r="H854" s="16">
        <v>190.48</v>
      </c>
    </row>
    <row r="855" spans="1:10" ht="14.15" customHeight="1" x14ac:dyDescent="0.3">
      <c r="A855" s="11">
        <v>2023</v>
      </c>
      <c r="B855" s="12">
        <v>674.06</v>
      </c>
      <c r="C855" s="12">
        <v>0.82</v>
      </c>
      <c r="D855" s="21">
        <v>-28.76</v>
      </c>
      <c r="E855" s="12">
        <v>227.09</v>
      </c>
      <c r="F855" s="13">
        <v>0.01</v>
      </c>
      <c r="G855" s="14">
        <v>0.81</v>
      </c>
      <c r="H855" s="16">
        <v>418.21</v>
      </c>
    </row>
    <row r="856" spans="1:10" ht="15" customHeight="1" x14ac:dyDescent="0.3">
      <c r="A856" s="11">
        <v>2024</v>
      </c>
      <c r="B856" s="17">
        <v>2229.41</v>
      </c>
      <c r="C856" s="12">
        <v>0</v>
      </c>
      <c r="D856" s="21">
        <v>-161.81</v>
      </c>
      <c r="E856" s="17">
        <v>1351.51</v>
      </c>
      <c r="F856" s="21">
        <v>-1.04</v>
      </c>
      <c r="G856" s="14">
        <v>0.96</v>
      </c>
      <c r="H856" s="16">
        <v>716.17</v>
      </c>
    </row>
    <row r="857" spans="1:10" ht="14.15" customHeight="1" x14ac:dyDescent="0.3">
      <c r="A857" s="22">
        <v>2025</v>
      </c>
      <c r="B857" s="23">
        <v>224928.58</v>
      </c>
      <c r="C857" s="36">
        <v>73.400000000000006</v>
      </c>
      <c r="D857" s="38">
        <v>-242.13</v>
      </c>
      <c r="E857" s="23">
        <v>216583.44</v>
      </c>
      <c r="F857" s="25">
        <v>5747.36</v>
      </c>
      <c r="G857" s="37">
        <v>1.0900000000000001</v>
      </c>
      <c r="H857" s="27">
        <v>2427.96</v>
      </c>
    </row>
    <row r="858" spans="1:10" ht="13.5" customHeight="1" x14ac:dyDescent="0.3">
      <c r="A858" s="28"/>
      <c r="B858" s="29">
        <v>228338.4</v>
      </c>
      <c r="C858" s="7">
        <v>74.22</v>
      </c>
      <c r="D858" s="34">
        <v>-474.92</v>
      </c>
      <c r="E858" s="29">
        <v>218368.96</v>
      </c>
      <c r="F858" s="31">
        <v>5746.08</v>
      </c>
      <c r="G858" s="9">
        <v>4.99</v>
      </c>
      <c r="H858" s="33">
        <v>3817.67</v>
      </c>
      <c r="J858" s="58">
        <f>H858</f>
        <v>3817.67</v>
      </c>
    </row>
    <row r="859" spans="1:10" ht="49" customHeight="1" x14ac:dyDescent="0.3">
      <c r="A859" s="91" t="s">
        <v>35</v>
      </c>
      <c r="B859" s="91"/>
      <c r="C859" s="91"/>
      <c r="D859" s="91"/>
      <c r="E859" s="91"/>
      <c r="F859" s="91"/>
      <c r="G859" s="91"/>
      <c r="H859" s="91"/>
    </row>
    <row r="860" spans="1:10" ht="14.15" customHeight="1" x14ac:dyDescent="0.3">
      <c r="A860" s="1" t="s">
        <v>1</v>
      </c>
      <c r="B860" s="2" t="s">
        <v>2</v>
      </c>
      <c r="C860" s="2" t="s">
        <v>3</v>
      </c>
      <c r="D860" s="3" t="s">
        <v>4</v>
      </c>
      <c r="E860" s="2" t="s">
        <v>5</v>
      </c>
      <c r="F860" s="3" t="s">
        <v>6</v>
      </c>
      <c r="G860" s="4" t="s">
        <v>7</v>
      </c>
      <c r="H860" s="5" t="s">
        <v>8</v>
      </c>
    </row>
    <row r="861" spans="1:10" ht="15" customHeight="1" x14ac:dyDescent="0.3">
      <c r="A861" s="6">
        <v>1983</v>
      </c>
      <c r="B861" s="7">
        <v>0.33</v>
      </c>
      <c r="C861" s="7">
        <v>0</v>
      </c>
      <c r="D861" s="8">
        <v>0</v>
      </c>
      <c r="E861" s="7">
        <v>0.33</v>
      </c>
      <c r="F861" s="8">
        <v>0</v>
      </c>
      <c r="G861" s="9">
        <v>0</v>
      </c>
      <c r="H861" s="35">
        <v>0</v>
      </c>
    </row>
    <row r="862" spans="1:10" ht="15" customHeight="1" x14ac:dyDescent="0.3">
      <c r="A862" s="11">
        <v>1984</v>
      </c>
      <c r="B862" s="12">
        <v>1.43</v>
      </c>
      <c r="C862" s="12">
        <v>0</v>
      </c>
      <c r="D862" s="13">
        <v>0</v>
      </c>
      <c r="E862" s="12">
        <v>1.43</v>
      </c>
      <c r="F862" s="13">
        <v>0</v>
      </c>
      <c r="G862" s="14">
        <v>0</v>
      </c>
      <c r="H862" s="16">
        <v>0</v>
      </c>
    </row>
    <row r="863" spans="1:10" ht="15" customHeight="1" x14ac:dyDescent="0.3">
      <c r="A863" s="11">
        <v>1985</v>
      </c>
      <c r="B863" s="12">
        <v>1.99</v>
      </c>
      <c r="C863" s="12">
        <v>0</v>
      </c>
      <c r="D863" s="13">
        <v>0</v>
      </c>
      <c r="E863" s="12">
        <v>1.54</v>
      </c>
      <c r="F863" s="13">
        <v>0</v>
      </c>
      <c r="G863" s="14">
        <v>0</v>
      </c>
      <c r="H863" s="16">
        <v>0.45</v>
      </c>
    </row>
    <row r="864" spans="1:10" ht="14.15" customHeight="1" x14ac:dyDescent="0.3">
      <c r="A864" s="11">
        <v>1986</v>
      </c>
      <c r="B864" s="12">
        <v>2.2200000000000002</v>
      </c>
      <c r="C864" s="12">
        <v>0</v>
      </c>
      <c r="D864" s="13">
        <v>0</v>
      </c>
      <c r="E864" s="12">
        <v>1.59</v>
      </c>
      <c r="F864" s="13">
        <v>0</v>
      </c>
      <c r="G864" s="14">
        <v>0</v>
      </c>
      <c r="H864" s="16">
        <v>0.63</v>
      </c>
    </row>
    <row r="865" spans="1:8" ht="15" customHeight="1" x14ac:dyDescent="0.3">
      <c r="A865" s="11">
        <v>1987</v>
      </c>
      <c r="B865" s="12">
        <v>2.8</v>
      </c>
      <c r="C865" s="12">
        <v>0</v>
      </c>
      <c r="D865" s="13">
        <v>0</v>
      </c>
      <c r="E865" s="12">
        <v>1.94</v>
      </c>
      <c r="F865" s="13">
        <v>0</v>
      </c>
      <c r="G865" s="14">
        <v>0</v>
      </c>
      <c r="H865" s="16">
        <v>0.86</v>
      </c>
    </row>
    <row r="866" spans="1:8" ht="14.15" customHeight="1" x14ac:dyDescent="0.3">
      <c r="A866" s="11">
        <v>1988</v>
      </c>
      <c r="B866" s="12">
        <v>0.92</v>
      </c>
      <c r="C866" s="12">
        <v>0</v>
      </c>
      <c r="D866" s="13">
        <v>0</v>
      </c>
      <c r="E866" s="12">
        <v>0</v>
      </c>
      <c r="F866" s="13">
        <v>0</v>
      </c>
      <c r="G866" s="14">
        <v>0</v>
      </c>
      <c r="H866" s="16">
        <v>0.92</v>
      </c>
    </row>
    <row r="867" spans="1:8" ht="15" customHeight="1" x14ac:dyDescent="0.3">
      <c r="A867" s="11">
        <v>1989</v>
      </c>
      <c r="B867" s="12">
        <v>0.9</v>
      </c>
      <c r="C867" s="12">
        <v>0</v>
      </c>
      <c r="D867" s="13">
        <v>0</v>
      </c>
      <c r="E867" s="12">
        <v>0</v>
      </c>
      <c r="F867" s="13">
        <v>0</v>
      </c>
      <c r="G867" s="14">
        <v>0</v>
      </c>
      <c r="H867" s="16">
        <v>0.9</v>
      </c>
    </row>
    <row r="868" spans="1:8" ht="14.15" customHeight="1" x14ac:dyDescent="0.3">
      <c r="A868" s="11">
        <v>1990</v>
      </c>
      <c r="B868" s="12">
        <v>0.88</v>
      </c>
      <c r="C868" s="12">
        <v>0</v>
      </c>
      <c r="D868" s="13">
        <v>0</v>
      </c>
      <c r="E868" s="12">
        <v>0</v>
      </c>
      <c r="F868" s="13">
        <v>0</v>
      </c>
      <c r="G868" s="14">
        <v>0</v>
      </c>
      <c r="H868" s="16">
        <v>0.88</v>
      </c>
    </row>
    <row r="869" spans="1:8" ht="15" customHeight="1" x14ac:dyDescent="0.3">
      <c r="A869" s="11">
        <v>1991</v>
      </c>
      <c r="B869" s="12">
        <v>0.75</v>
      </c>
      <c r="C869" s="12">
        <v>0</v>
      </c>
      <c r="D869" s="13">
        <v>0</v>
      </c>
      <c r="E869" s="12">
        <v>0</v>
      </c>
      <c r="F869" s="13">
        <v>0</v>
      </c>
      <c r="G869" s="14">
        <v>0</v>
      </c>
      <c r="H869" s="16">
        <v>0.75</v>
      </c>
    </row>
    <row r="870" spans="1:8" ht="14.15" customHeight="1" x14ac:dyDescent="0.3">
      <c r="A870" s="11">
        <v>1992</v>
      </c>
      <c r="B870" s="12">
        <v>0.67</v>
      </c>
      <c r="C870" s="12">
        <v>0</v>
      </c>
      <c r="D870" s="13">
        <v>0</v>
      </c>
      <c r="E870" s="12">
        <v>0</v>
      </c>
      <c r="F870" s="13">
        <v>0</v>
      </c>
      <c r="G870" s="14">
        <v>0</v>
      </c>
      <c r="H870" s="16">
        <v>0.67</v>
      </c>
    </row>
    <row r="871" spans="1:8" ht="15" customHeight="1" x14ac:dyDescent="0.3">
      <c r="A871" s="11">
        <v>1993</v>
      </c>
      <c r="B871" s="12">
        <v>0.57999999999999996</v>
      </c>
      <c r="C871" s="12">
        <v>0</v>
      </c>
      <c r="D871" s="13">
        <v>0</v>
      </c>
      <c r="E871" s="12">
        <v>0</v>
      </c>
      <c r="F871" s="13">
        <v>0</v>
      </c>
      <c r="G871" s="14">
        <v>0</v>
      </c>
      <c r="H871" s="16">
        <v>0.57999999999999996</v>
      </c>
    </row>
    <row r="872" spans="1:8" ht="15" customHeight="1" x14ac:dyDescent="0.3">
      <c r="A872" s="11">
        <v>1994</v>
      </c>
      <c r="B872" s="12">
        <v>0</v>
      </c>
      <c r="C872" s="12">
        <v>0</v>
      </c>
      <c r="D872" s="13">
        <v>0</v>
      </c>
      <c r="E872" s="12">
        <v>0</v>
      </c>
      <c r="F872" s="13">
        <v>0</v>
      </c>
      <c r="G872" s="14">
        <v>0</v>
      </c>
      <c r="H872" s="16">
        <v>0</v>
      </c>
    </row>
    <row r="873" spans="1:8" ht="14.15" customHeight="1" x14ac:dyDescent="0.3">
      <c r="A873" s="11">
        <v>1995</v>
      </c>
      <c r="B873" s="12">
        <v>0.95</v>
      </c>
      <c r="C873" s="12">
        <v>0</v>
      </c>
      <c r="D873" s="13">
        <v>0</v>
      </c>
      <c r="E873" s="12">
        <v>0</v>
      </c>
      <c r="F873" s="13">
        <v>0</v>
      </c>
      <c r="G873" s="14">
        <v>0</v>
      </c>
      <c r="H873" s="16">
        <v>0.95</v>
      </c>
    </row>
    <row r="874" spans="1:8" ht="15" customHeight="1" x14ac:dyDescent="0.3">
      <c r="A874" s="11">
        <v>1996</v>
      </c>
      <c r="B874" s="12">
        <v>1.32</v>
      </c>
      <c r="C874" s="12">
        <v>0</v>
      </c>
      <c r="D874" s="13">
        <v>0</v>
      </c>
      <c r="E874" s="12">
        <v>0</v>
      </c>
      <c r="F874" s="13">
        <v>0</v>
      </c>
      <c r="G874" s="14">
        <v>0</v>
      </c>
      <c r="H874" s="16">
        <v>1.32</v>
      </c>
    </row>
    <row r="875" spans="1:8" ht="14.15" customHeight="1" x14ac:dyDescent="0.3">
      <c r="A875" s="11">
        <v>1997</v>
      </c>
      <c r="B875" s="12">
        <v>3.03</v>
      </c>
      <c r="C875" s="12">
        <v>0</v>
      </c>
      <c r="D875" s="13">
        <v>0</v>
      </c>
      <c r="E875" s="12">
        <v>0</v>
      </c>
      <c r="F875" s="13">
        <v>0</v>
      </c>
      <c r="G875" s="14">
        <v>0</v>
      </c>
      <c r="H875" s="16">
        <v>3.03</v>
      </c>
    </row>
    <row r="876" spans="1:8" ht="15" customHeight="1" x14ac:dyDescent="0.3">
      <c r="A876" s="11">
        <v>1998</v>
      </c>
      <c r="B876" s="12">
        <v>14.96</v>
      </c>
      <c r="C876" s="12">
        <v>0</v>
      </c>
      <c r="D876" s="13">
        <v>0</v>
      </c>
      <c r="E876" s="12">
        <v>0</v>
      </c>
      <c r="F876" s="13">
        <v>0</v>
      </c>
      <c r="G876" s="14">
        <v>0</v>
      </c>
      <c r="H876" s="16">
        <v>14.96</v>
      </c>
    </row>
    <row r="877" spans="1:8" ht="14.15" customHeight="1" x14ac:dyDescent="0.3">
      <c r="A877" s="11">
        <v>1999</v>
      </c>
      <c r="B877" s="12">
        <v>19.809999999999999</v>
      </c>
      <c r="C877" s="12">
        <v>0</v>
      </c>
      <c r="D877" s="13">
        <v>0</v>
      </c>
      <c r="E877" s="12">
        <v>0</v>
      </c>
      <c r="F877" s="13">
        <v>0</v>
      </c>
      <c r="G877" s="14">
        <v>0</v>
      </c>
      <c r="H877" s="16">
        <v>19.809999999999999</v>
      </c>
    </row>
    <row r="878" spans="1:8" ht="15" customHeight="1" x14ac:dyDescent="0.3">
      <c r="A878" s="11">
        <v>2000</v>
      </c>
      <c r="B878" s="12">
        <v>34.020000000000003</v>
      </c>
      <c r="C878" s="12">
        <v>0</v>
      </c>
      <c r="D878" s="13">
        <v>0</v>
      </c>
      <c r="E878" s="12">
        <v>0</v>
      </c>
      <c r="F878" s="13">
        <v>0</v>
      </c>
      <c r="G878" s="14">
        <v>0</v>
      </c>
      <c r="H878" s="16">
        <v>34.020000000000003</v>
      </c>
    </row>
    <row r="879" spans="1:8" ht="15" customHeight="1" x14ac:dyDescent="0.3">
      <c r="A879" s="11">
        <v>2001</v>
      </c>
      <c r="B879" s="12">
        <v>26.94</v>
      </c>
      <c r="C879" s="12">
        <v>0</v>
      </c>
      <c r="D879" s="13">
        <v>0</v>
      </c>
      <c r="E879" s="12">
        <v>0</v>
      </c>
      <c r="F879" s="13">
        <v>0</v>
      </c>
      <c r="G879" s="14">
        <v>0</v>
      </c>
      <c r="H879" s="16">
        <v>26.94</v>
      </c>
    </row>
    <row r="880" spans="1:8" ht="14.15" customHeight="1" x14ac:dyDescent="0.3">
      <c r="A880" s="11">
        <v>2002</v>
      </c>
      <c r="B880" s="12">
        <v>15.97</v>
      </c>
      <c r="C880" s="12">
        <v>0</v>
      </c>
      <c r="D880" s="13">
        <v>0</v>
      </c>
      <c r="E880" s="12">
        <v>0</v>
      </c>
      <c r="F880" s="13">
        <v>0</v>
      </c>
      <c r="G880" s="14">
        <v>0</v>
      </c>
      <c r="H880" s="16">
        <v>15.97</v>
      </c>
    </row>
    <row r="881" spans="1:8" ht="15" customHeight="1" x14ac:dyDescent="0.3">
      <c r="A881" s="11">
        <v>2003</v>
      </c>
      <c r="B881" s="12">
        <v>13.05</v>
      </c>
      <c r="C881" s="12">
        <v>0</v>
      </c>
      <c r="D881" s="13">
        <v>0</v>
      </c>
      <c r="E881" s="12">
        <v>0</v>
      </c>
      <c r="F881" s="13">
        <v>0</v>
      </c>
      <c r="G881" s="14">
        <v>2.0099999999999998</v>
      </c>
      <c r="H881" s="16">
        <v>11.04</v>
      </c>
    </row>
    <row r="882" spans="1:8" ht="14.15" customHeight="1" x14ac:dyDescent="0.3">
      <c r="A882" s="11">
        <v>2004</v>
      </c>
      <c r="B882" s="12">
        <v>26.31</v>
      </c>
      <c r="C882" s="12">
        <v>0</v>
      </c>
      <c r="D882" s="13">
        <v>0</v>
      </c>
      <c r="E882" s="12">
        <v>0.49</v>
      </c>
      <c r="F882" s="13">
        <v>0</v>
      </c>
      <c r="G882" s="14">
        <v>4.26</v>
      </c>
      <c r="H882" s="16">
        <v>21.56</v>
      </c>
    </row>
    <row r="883" spans="1:8" ht="15" customHeight="1" x14ac:dyDescent="0.3">
      <c r="A883" s="11">
        <v>2005</v>
      </c>
      <c r="B883" s="12">
        <v>35.979999999999997</v>
      </c>
      <c r="C883" s="12">
        <v>0</v>
      </c>
      <c r="D883" s="13">
        <v>0</v>
      </c>
      <c r="E883" s="12">
        <v>0.93</v>
      </c>
      <c r="F883" s="13">
        <v>0</v>
      </c>
      <c r="G883" s="14">
        <v>4.51</v>
      </c>
      <c r="H883" s="16">
        <v>30.54</v>
      </c>
    </row>
    <row r="884" spans="1:8" ht="14.15" customHeight="1" x14ac:dyDescent="0.3">
      <c r="A884" s="11">
        <v>2006</v>
      </c>
      <c r="B884" s="12">
        <v>45.1</v>
      </c>
      <c r="C884" s="12">
        <v>0</v>
      </c>
      <c r="D884" s="13">
        <v>0</v>
      </c>
      <c r="E884" s="12">
        <v>4</v>
      </c>
      <c r="F884" s="13">
        <v>0</v>
      </c>
      <c r="G884" s="14">
        <v>5.79</v>
      </c>
      <c r="H884" s="16">
        <v>35.31</v>
      </c>
    </row>
    <row r="885" spans="1:8" ht="15" customHeight="1" x14ac:dyDescent="0.3">
      <c r="A885" s="11">
        <v>2007</v>
      </c>
      <c r="B885" s="12">
        <v>47.58</v>
      </c>
      <c r="C885" s="12">
        <v>0</v>
      </c>
      <c r="D885" s="13">
        <v>0</v>
      </c>
      <c r="E885" s="12">
        <v>1.86</v>
      </c>
      <c r="F885" s="13">
        <v>0</v>
      </c>
      <c r="G885" s="14">
        <v>5.33</v>
      </c>
      <c r="H885" s="16">
        <v>40.39</v>
      </c>
    </row>
    <row r="886" spans="1:8" ht="14.15" customHeight="1" x14ac:dyDescent="0.3">
      <c r="A886" s="11">
        <v>2008</v>
      </c>
      <c r="B886" s="12">
        <v>125.08</v>
      </c>
      <c r="C886" s="12">
        <v>0</v>
      </c>
      <c r="D886" s="13">
        <v>0</v>
      </c>
      <c r="E886" s="12">
        <v>18.79</v>
      </c>
      <c r="F886" s="13">
        <v>0</v>
      </c>
      <c r="G886" s="14">
        <v>28.69</v>
      </c>
      <c r="H886" s="16">
        <v>77.599999999999994</v>
      </c>
    </row>
    <row r="887" spans="1:8" ht="15" customHeight="1" x14ac:dyDescent="0.3">
      <c r="A887" s="11">
        <v>2009</v>
      </c>
      <c r="B887" s="12">
        <v>245.93</v>
      </c>
      <c r="C887" s="12">
        <v>0</v>
      </c>
      <c r="D887" s="13">
        <v>0</v>
      </c>
      <c r="E887" s="12">
        <v>19.43</v>
      </c>
      <c r="F887" s="13">
        <v>0</v>
      </c>
      <c r="G887" s="14">
        <v>46.76</v>
      </c>
      <c r="H887" s="16">
        <v>179.74</v>
      </c>
    </row>
    <row r="888" spans="1:8" ht="15" customHeight="1" x14ac:dyDescent="0.3">
      <c r="A888" s="11">
        <v>2010</v>
      </c>
      <c r="B888" s="12">
        <v>164.98</v>
      </c>
      <c r="C888" s="12">
        <v>0</v>
      </c>
      <c r="D888" s="13">
        <v>0</v>
      </c>
      <c r="E888" s="12">
        <v>17.22</v>
      </c>
      <c r="F888" s="13">
        <v>0</v>
      </c>
      <c r="G888" s="14">
        <v>4.4800000000000004</v>
      </c>
      <c r="H888" s="16">
        <v>143.28</v>
      </c>
    </row>
    <row r="889" spans="1:8" ht="14.15" customHeight="1" x14ac:dyDescent="0.3">
      <c r="A889" s="11">
        <v>2011</v>
      </c>
      <c r="B889" s="12">
        <v>328.28</v>
      </c>
      <c r="C889" s="12">
        <v>0</v>
      </c>
      <c r="D889" s="13">
        <v>0</v>
      </c>
      <c r="E889" s="12">
        <v>17.350000000000001</v>
      </c>
      <c r="F889" s="13">
        <v>0</v>
      </c>
      <c r="G889" s="14">
        <v>3.45</v>
      </c>
      <c r="H889" s="16">
        <v>307.48</v>
      </c>
    </row>
    <row r="890" spans="1:8" ht="15" customHeight="1" x14ac:dyDescent="0.3">
      <c r="A890" s="11">
        <v>2012</v>
      </c>
      <c r="B890" s="12">
        <v>175.55</v>
      </c>
      <c r="C890" s="12">
        <v>0</v>
      </c>
      <c r="D890" s="13">
        <v>0</v>
      </c>
      <c r="E890" s="12">
        <v>0.05</v>
      </c>
      <c r="F890" s="13">
        <v>0</v>
      </c>
      <c r="G890" s="14">
        <v>3.42</v>
      </c>
      <c r="H890" s="16">
        <v>172.08</v>
      </c>
    </row>
    <row r="891" spans="1:8" ht="14.15" customHeight="1" x14ac:dyDescent="0.3">
      <c r="A891" s="11">
        <v>2013</v>
      </c>
      <c r="B891" s="12">
        <v>200.67</v>
      </c>
      <c r="C891" s="12">
        <v>0</v>
      </c>
      <c r="D891" s="13">
        <v>0</v>
      </c>
      <c r="E891" s="12">
        <v>0.08</v>
      </c>
      <c r="F891" s="13">
        <v>0</v>
      </c>
      <c r="G891" s="14">
        <v>3.55</v>
      </c>
      <c r="H891" s="16">
        <v>197.04</v>
      </c>
    </row>
    <row r="892" spans="1:8" ht="15" customHeight="1" x14ac:dyDescent="0.3">
      <c r="A892" s="11">
        <v>2014</v>
      </c>
      <c r="B892" s="12">
        <v>269.24</v>
      </c>
      <c r="C892" s="12">
        <v>0</v>
      </c>
      <c r="D892" s="13">
        <v>0</v>
      </c>
      <c r="E892" s="12">
        <v>28.38</v>
      </c>
      <c r="F892" s="13">
        <v>0</v>
      </c>
      <c r="G892" s="14">
        <v>3.26</v>
      </c>
      <c r="H892" s="16">
        <v>237.6</v>
      </c>
    </row>
    <row r="893" spans="1:8" ht="14.15" customHeight="1" x14ac:dyDescent="0.3">
      <c r="A893" s="11">
        <v>2015</v>
      </c>
      <c r="B893" s="12">
        <v>225.31</v>
      </c>
      <c r="C893" s="12">
        <v>0</v>
      </c>
      <c r="D893" s="13">
        <v>0</v>
      </c>
      <c r="E893" s="12">
        <v>33.97</v>
      </c>
      <c r="F893" s="13">
        <v>0</v>
      </c>
      <c r="G893" s="14">
        <v>5.78</v>
      </c>
      <c r="H893" s="16">
        <v>185.56</v>
      </c>
    </row>
    <row r="894" spans="1:8" ht="15" customHeight="1" x14ac:dyDescent="0.3">
      <c r="A894" s="11">
        <v>2016</v>
      </c>
      <c r="B894" s="12">
        <v>371.39</v>
      </c>
      <c r="C894" s="12">
        <v>0</v>
      </c>
      <c r="D894" s="13">
        <v>0</v>
      </c>
      <c r="E894" s="12">
        <v>37.36</v>
      </c>
      <c r="F894" s="13">
        <v>0</v>
      </c>
      <c r="G894" s="14">
        <v>111.01</v>
      </c>
      <c r="H894" s="16">
        <v>223.02</v>
      </c>
    </row>
    <row r="895" spans="1:8" ht="13.5" customHeight="1" x14ac:dyDescent="0.3">
      <c r="A895" s="11">
        <v>2017</v>
      </c>
      <c r="B895" s="12">
        <v>297</v>
      </c>
      <c r="C895" s="12">
        <v>0</v>
      </c>
      <c r="D895" s="13">
        <v>0</v>
      </c>
      <c r="E895" s="12">
        <v>31.4</v>
      </c>
      <c r="F895" s="13">
        <v>0</v>
      </c>
      <c r="G895" s="14">
        <v>6.98</v>
      </c>
      <c r="H895" s="16">
        <v>258.62</v>
      </c>
    </row>
    <row r="896" spans="1:8" ht="13.5" customHeight="1" x14ac:dyDescent="0.3">
      <c r="A896" s="11">
        <v>2018</v>
      </c>
      <c r="B896" s="12">
        <v>720.77</v>
      </c>
      <c r="C896" s="12">
        <v>0</v>
      </c>
      <c r="D896" s="13">
        <v>0</v>
      </c>
      <c r="E896" s="12">
        <v>62.17</v>
      </c>
      <c r="F896" s="13">
        <v>0</v>
      </c>
      <c r="G896" s="14">
        <v>252.22</v>
      </c>
      <c r="H896" s="16">
        <v>406.38</v>
      </c>
    </row>
    <row r="897" spans="1:10" ht="14.15" customHeight="1" x14ac:dyDescent="0.3">
      <c r="A897" s="11">
        <v>2019</v>
      </c>
      <c r="B897" s="17">
        <v>1321.31</v>
      </c>
      <c r="C897" s="12">
        <v>0</v>
      </c>
      <c r="D897" s="21">
        <v>-168.58</v>
      </c>
      <c r="E897" s="12">
        <v>234.26</v>
      </c>
      <c r="F897" s="21">
        <v>-0.62</v>
      </c>
      <c r="G897" s="14">
        <v>82.36</v>
      </c>
      <c r="H897" s="16">
        <v>836.73</v>
      </c>
    </row>
    <row r="898" spans="1:10" ht="15" customHeight="1" x14ac:dyDescent="0.3">
      <c r="A898" s="11">
        <v>2020</v>
      </c>
      <c r="B898" s="17">
        <v>1230.82</v>
      </c>
      <c r="C898" s="12">
        <v>0</v>
      </c>
      <c r="D898" s="21">
        <v>-490.97</v>
      </c>
      <c r="E898" s="12">
        <v>139.91</v>
      </c>
      <c r="F898" s="13">
        <v>1.1200000000000001</v>
      </c>
      <c r="G898" s="14">
        <v>35.67</v>
      </c>
      <c r="H898" s="16">
        <v>563.15</v>
      </c>
    </row>
    <row r="899" spans="1:10" ht="15" customHeight="1" x14ac:dyDescent="0.3">
      <c r="A899" s="11">
        <v>2021</v>
      </c>
      <c r="B899" s="17">
        <v>3877.66</v>
      </c>
      <c r="C899" s="12">
        <v>0</v>
      </c>
      <c r="D899" s="21">
        <v>-972.6</v>
      </c>
      <c r="E899" s="17">
        <v>2273.62</v>
      </c>
      <c r="F899" s="21">
        <v>-10.45</v>
      </c>
      <c r="G899" s="14">
        <v>42.7</v>
      </c>
      <c r="H899" s="16">
        <v>599.19000000000005</v>
      </c>
    </row>
    <row r="900" spans="1:10" ht="14.15" customHeight="1" x14ac:dyDescent="0.3">
      <c r="A900" s="11">
        <v>2022</v>
      </c>
      <c r="B900" s="17">
        <v>11071.1</v>
      </c>
      <c r="C900" s="12">
        <v>0</v>
      </c>
      <c r="D900" s="21">
        <v>-700.75</v>
      </c>
      <c r="E900" s="17">
        <v>5827.41</v>
      </c>
      <c r="F900" s="13">
        <v>0.31</v>
      </c>
      <c r="G900" s="14">
        <v>29.34</v>
      </c>
      <c r="H900" s="18">
        <v>4513.29</v>
      </c>
    </row>
    <row r="901" spans="1:10" ht="15" customHeight="1" x14ac:dyDescent="0.3">
      <c r="A901" s="11">
        <v>2023</v>
      </c>
      <c r="B901" s="17">
        <v>25738.51</v>
      </c>
      <c r="C901" s="12">
        <v>31.47</v>
      </c>
      <c r="D901" s="20">
        <v>-1098.95</v>
      </c>
      <c r="E901" s="17">
        <v>8671.11</v>
      </c>
      <c r="F901" s="13">
        <v>0.37</v>
      </c>
      <c r="G901" s="14">
        <v>30.87</v>
      </c>
      <c r="H901" s="18">
        <v>15968.68</v>
      </c>
    </row>
    <row r="902" spans="1:10" ht="14.15" customHeight="1" x14ac:dyDescent="0.3">
      <c r="A902" s="11">
        <v>2024</v>
      </c>
      <c r="B902" s="17">
        <v>87785.83</v>
      </c>
      <c r="C902" s="12">
        <v>0</v>
      </c>
      <c r="D902" s="20">
        <v>-6371.64</v>
      </c>
      <c r="E902" s="17">
        <v>53216.86</v>
      </c>
      <c r="F902" s="21">
        <v>-40.42</v>
      </c>
      <c r="G902" s="14">
        <v>38.11</v>
      </c>
      <c r="H902" s="18">
        <v>28199.64</v>
      </c>
    </row>
    <row r="903" spans="1:10" ht="14.15" customHeight="1" x14ac:dyDescent="0.3">
      <c r="A903" s="22">
        <v>2025</v>
      </c>
      <c r="B903" s="23">
        <v>9026409.0500000007</v>
      </c>
      <c r="C903" s="23">
        <v>2945.67</v>
      </c>
      <c r="D903" s="24">
        <v>-9716.7000000000007</v>
      </c>
      <c r="E903" s="23">
        <v>8691517.2200000007</v>
      </c>
      <c r="F903" s="25">
        <v>230642.37</v>
      </c>
      <c r="G903" s="37">
        <v>43.82</v>
      </c>
      <c r="H903" s="27">
        <v>97434.61</v>
      </c>
    </row>
    <row r="904" spans="1:10" ht="13.5" customHeight="1" x14ac:dyDescent="0.3">
      <c r="A904" s="28"/>
      <c r="B904" s="29">
        <v>9160856.9700000007</v>
      </c>
      <c r="C904" s="29">
        <v>2977.14</v>
      </c>
      <c r="D904" s="30">
        <v>-19520.189999999999</v>
      </c>
      <c r="E904" s="29">
        <v>8762160.6999999993</v>
      </c>
      <c r="F904" s="31">
        <v>230592.68</v>
      </c>
      <c r="G904" s="9">
        <v>794.37</v>
      </c>
      <c r="H904" s="33">
        <v>150766.17000000001</v>
      </c>
      <c r="J904" s="58">
        <f>H904</f>
        <v>150766.17000000001</v>
      </c>
    </row>
    <row r="905" spans="1:10" ht="49" customHeight="1" x14ac:dyDescent="0.3">
      <c r="A905" s="91" t="s">
        <v>36</v>
      </c>
      <c r="B905" s="91"/>
      <c r="C905" s="91"/>
      <c r="D905" s="91"/>
      <c r="E905" s="91"/>
      <c r="F905" s="91"/>
      <c r="G905" s="91"/>
      <c r="H905" s="91"/>
    </row>
    <row r="906" spans="1:10" ht="14.15" customHeight="1" x14ac:dyDescent="0.3">
      <c r="A906" s="1" t="s">
        <v>1</v>
      </c>
      <c r="B906" s="2" t="s">
        <v>2</v>
      </c>
      <c r="C906" s="2" t="s">
        <v>3</v>
      </c>
      <c r="D906" s="3" t="s">
        <v>4</v>
      </c>
      <c r="E906" s="2" t="s">
        <v>5</v>
      </c>
      <c r="F906" s="3" t="s">
        <v>6</v>
      </c>
      <c r="G906" s="4" t="s">
        <v>7</v>
      </c>
      <c r="H906" s="5" t="s">
        <v>8</v>
      </c>
    </row>
    <row r="907" spans="1:10" ht="15" customHeight="1" x14ac:dyDescent="0.3">
      <c r="A907" s="6">
        <v>2001</v>
      </c>
      <c r="B907" s="7">
        <v>2.67</v>
      </c>
      <c r="C907" s="7">
        <v>0</v>
      </c>
      <c r="D907" s="8">
        <v>0</v>
      </c>
      <c r="E907" s="7">
        <v>0</v>
      </c>
      <c r="F907" s="8">
        <v>0</v>
      </c>
      <c r="G907" s="9">
        <v>0</v>
      </c>
      <c r="H907" s="35">
        <v>2.67</v>
      </c>
    </row>
    <row r="908" spans="1:10" ht="15" customHeight="1" x14ac:dyDescent="0.3">
      <c r="A908" s="11">
        <v>2002</v>
      </c>
      <c r="B908" s="12">
        <v>3.98</v>
      </c>
      <c r="C908" s="12">
        <v>0</v>
      </c>
      <c r="D908" s="13">
        <v>0</v>
      </c>
      <c r="E908" s="12">
        <v>0</v>
      </c>
      <c r="F908" s="13">
        <v>0</v>
      </c>
      <c r="G908" s="14">
        <v>0</v>
      </c>
      <c r="H908" s="16">
        <v>3.98</v>
      </c>
    </row>
    <row r="909" spans="1:10" ht="15" customHeight="1" x14ac:dyDescent="0.3">
      <c r="A909" s="11">
        <v>2003</v>
      </c>
      <c r="B909" s="12">
        <v>4.51</v>
      </c>
      <c r="C909" s="12">
        <v>0</v>
      </c>
      <c r="D909" s="13">
        <v>0</v>
      </c>
      <c r="E909" s="12">
        <v>0</v>
      </c>
      <c r="F909" s="13">
        <v>0</v>
      </c>
      <c r="G909" s="14">
        <v>0</v>
      </c>
      <c r="H909" s="16">
        <v>4.51</v>
      </c>
    </row>
    <row r="910" spans="1:10" ht="14.15" customHeight="1" x14ac:dyDescent="0.3">
      <c r="A910" s="11">
        <v>2004</v>
      </c>
      <c r="B910" s="12">
        <v>9.16</v>
      </c>
      <c r="C910" s="12">
        <v>0</v>
      </c>
      <c r="D910" s="13">
        <v>0</v>
      </c>
      <c r="E910" s="12">
        <v>0</v>
      </c>
      <c r="F910" s="13">
        <v>0</v>
      </c>
      <c r="G910" s="14">
        <v>0</v>
      </c>
      <c r="H910" s="16">
        <v>9.16</v>
      </c>
    </row>
    <row r="911" spans="1:10" ht="15" customHeight="1" x14ac:dyDescent="0.3">
      <c r="A911" s="11">
        <v>2005</v>
      </c>
      <c r="B911" s="12">
        <v>18.22</v>
      </c>
      <c r="C911" s="12">
        <v>0</v>
      </c>
      <c r="D911" s="13">
        <v>0</v>
      </c>
      <c r="E911" s="12">
        <v>0</v>
      </c>
      <c r="F911" s="13">
        <v>0</v>
      </c>
      <c r="G911" s="14">
        <v>0</v>
      </c>
      <c r="H911" s="16">
        <v>18.22</v>
      </c>
    </row>
    <row r="912" spans="1:10" ht="14.15" customHeight="1" x14ac:dyDescent="0.3">
      <c r="A912" s="11">
        <v>2006</v>
      </c>
      <c r="B912" s="12">
        <v>26.61</v>
      </c>
      <c r="C912" s="12">
        <v>0</v>
      </c>
      <c r="D912" s="13">
        <v>0</v>
      </c>
      <c r="E912" s="12">
        <v>0</v>
      </c>
      <c r="F912" s="13">
        <v>0</v>
      </c>
      <c r="G912" s="14">
        <v>0</v>
      </c>
      <c r="H912" s="16">
        <v>26.61</v>
      </c>
    </row>
    <row r="913" spans="1:8" ht="15" customHeight="1" x14ac:dyDescent="0.3">
      <c r="A913" s="11">
        <v>2007</v>
      </c>
      <c r="B913" s="12">
        <v>33.130000000000003</v>
      </c>
      <c r="C913" s="12">
        <v>0</v>
      </c>
      <c r="D913" s="13">
        <v>0</v>
      </c>
      <c r="E913" s="12">
        <v>0</v>
      </c>
      <c r="F913" s="13">
        <v>0</v>
      </c>
      <c r="G913" s="14">
        <v>0</v>
      </c>
      <c r="H913" s="16">
        <v>33.130000000000003</v>
      </c>
    </row>
    <row r="914" spans="1:8" ht="14.15" customHeight="1" x14ac:dyDescent="0.3">
      <c r="A914" s="11">
        <v>2008</v>
      </c>
      <c r="B914" s="12">
        <v>79.61</v>
      </c>
      <c r="C914" s="12">
        <v>0</v>
      </c>
      <c r="D914" s="13">
        <v>0</v>
      </c>
      <c r="E914" s="12">
        <v>0</v>
      </c>
      <c r="F914" s="13">
        <v>0</v>
      </c>
      <c r="G914" s="14">
        <v>0</v>
      </c>
      <c r="H914" s="16">
        <v>79.61</v>
      </c>
    </row>
    <row r="915" spans="1:8" ht="15" customHeight="1" x14ac:dyDescent="0.3">
      <c r="A915" s="11">
        <v>2009</v>
      </c>
      <c r="B915" s="12">
        <v>174.3</v>
      </c>
      <c r="C915" s="12">
        <v>0</v>
      </c>
      <c r="D915" s="13">
        <v>0</v>
      </c>
      <c r="E915" s="12">
        <v>0</v>
      </c>
      <c r="F915" s="13">
        <v>0</v>
      </c>
      <c r="G915" s="14">
        <v>0</v>
      </c>
      <c r="H915" s="16">
        <v>174.3</v>
      </c>
    </row>
    <row r="916" spans="1:8" ht="14.15" customHeight="1" x14ac:dyDescent="0.3">
      <c r="A916" s="11">
        <v>2010</v>
      </c>
      <c r="B916" s="12">
        <v>124.43</v>
      </c>
      <c r="C916" s="12">
        <v>0</v>
      </c>
      <c r="D916" s="13">
        <v>0</v>
      </c>
      <c r="E916" s="12">
        <v>0</v>
      </c>
      <c r="F916" s="13">
        <v>0</v>
      </c>
      <c r="G916" s="14">
        <v>0</v>
      </c>
      <c r="H916" s="16">
        <v>124.43</v>
      </c>
    </row>
    <row r="917" spans="1:8" ht="15" customHeight="1" x14ac:dyDescent="0.3">
      <c r="A917" s="11">
        <v>2011</v>
      </c>
      <c r="B917" s="12">
        <v>230.6</v>
      </c>
      <c r="C917" s="12">
        <v>0</v>
      </c>
      <c r="D917" s="13">
        <v>0</v>
      </c>
      <c r="E917" s="12">
        <v>0</v>
      </c>
      <c r="F917" s="13">
        <v>0</v>
      </c>
      <c r="G917" s="14">
        <v>0</v>
      </c>
      <c r="H917" s="16">
        <v>230.6</v>
      </c>
    </row>
    <row r="918" spans="1:8" ht="15" customHeight="1" x14ac:dyDescent="0.3">
      <c r="A918" s="11">
        <v>2012</v>
      </c>
      <c r="B918" s="12">
        <v>120.58</v>
      </c>
      <c r="C918" s="12">
        <v>0</v>
      </c>
      <c r="D918" s="13">
        <v>0</v>
      </c>
      <c r="E918" s="12">
        <v>0</v>
      </c>
      <c r="F918" s="13">
        <v>0</v>
      </c>
      <c r="G918" s="14">
        <v>0</v>
      </c>
      <c r="H918" s="16">
        <v>120.58</v>
      </c>
    </row>
    <row r="919" spans="1:8" ht="14.15" customHeight="1" x14ac:dyDescent="0.3">
      <c r="A919" s="11">
        <v>2013</v>
      </c>
      <c r="B919" s="12">
        <v>152.24</v>
      </c>
      <c r="C919" s="12">
        <v>0</v>
      </c>
      <c r="D919" s="13">
        <v>0</v>
      </c>
      <c r="E919" s="12">
        <v>0</v>
      </c>
      <c r="F919" s="13">
        <v>0</v>
      </c>
      <c r="G919" s="14">
        <v>0</v>
      </c>
      <c r="H919" s="16">
        <v>152.24</v>
      </c>
    </row>
    <row r="920" spans="1:8" ht="15" customHeight="1" x14ac:dyDescent="0.3">
      <c r="A920" s="11">
        <v>2014</v>
      </c>
      <c r="B920" s="12">
        <v>180.28</v>
      </c>
      <c r="C920" s="12">
        <v>0</v>
      </c>
      <c r="D920" s="13">
        <v>0</v>
      </c>
      <c r="E920" s="12">
        <v>0</v>
      </c>
      <c r="F920" s="13">
        <v>0</v>
      </c>
      <c r="G920" s="14">
        <v>0</v>
      </c>
      <c r="H920" s="16">
        <v>180.28</v>
      </c>
    </row>
    <row r="921" spans="1:8" ht="14.15" customHeight="1" x14ac:dyDescent="0.3">
      <c r="A921" s="11">
        <v>2015</v>
      </c>
      <c r="B921" s="12">
        <v>73.09</v>
      </c>
      <c r="C921" s="12">
        <v>0</v>
      </c>
      <c r="D921" s="13">
        <v>0</v>
      </c>
      <c r="E921" s="12">
        <v>0</v>
      </c>
      <c r="F921" s="13">
        <v>0</v>
      </c>
      <c r="G921" s="14">
        <v>0</v>
      </c>
      <c r="H921" s="16">
        <v>73.09</v>
      </c>
    </row>
    <row r="922" spans="1:8" ht="15" customHeight="1" x14ac:dyDescent="0.3">
      <c r="A922" s="11">
        <v>2016</v>
      </c>
      <c r="B922" s="12">
        <v>287.16000000000003</v>
      </c>
      <c r="C922" s="12">
        <v>0</v>
      </c>
      <c r="D922" s="13">
        <v>0</v>
      </c>
      <c r="E922" s="12">
        <v>0</v>
      </c>
      <c r="F922" s="13">
        <v>0</v>
      </c>
      <c r="G922" s="14">
        <v>0</v>
      </c>
      <c r="H922" s="16">
        <v>287.16000000000003</v>
      </c>
    </row>
    <row r="923" spans="1:8" ht="14.15" customHeight="1" x14ac:dyDescent="0.3">
      <c r="A923" s="11">
        <v>2017</v>
      </c>
      <c r="B923" s="12">
        <v>532.92999999999995</v>
      </c>
      <c r="C923" s="12">
        <v>0</v>
      </c>
      <c r="D923" s="13">
        <v>0</v>
      </c>
      <c r="E923" s="12">
        <v>0</v>
      </c>
      <c r="F923" s="13">
        <v>0</v>
      </c>
      <c r="G923" s="14">
        <v>0</v>
      </c>
      <c r="H923" s="16">
        <v>532.92999999999995</v>
      </c>
    </row>
    <row r="924" spans="1:8" ht="15" customHeight="1" x14ac:dyDescent="0.3">
      <c r="A924" s="11">
        <v>2018</v>
      </c>
      <c r="B924" s="17">
        <v>1063.99</v>
      </c>
      <c r="C924" s="12">
        <v>0</v>
      </c>
      <c r="D924" s="13">
        <v>0</v>
      </c>
      <c r="E924" s="12">
        <v>0</v>
      </c>
      <c r="F924" s="13">
        <v>0</v>
      </c>
      <c r="G924" s="14">
        <v>0</v>
      </c>
      <c r="H924" s="18">
        <v>1063.99</v>
      </c>
    </row>
    <row r="925" spans="1:8" ht="15" customHeight="1" x14ac:dyDescent="0.3">
      <c r="A925" s="11">
        <v>2019</v>
      </c>
      <c r="B925" s="17">
        <v>2497.13</v>
      </c>
      <c r="C925" s="12">
        <v>0</v>
      </c>
      <c r="D925" s="13">
        <v>0</v>
      </c>
      <c r="E925" s="12">
        <v>0</v>
      </c>
      <c r="F925" s="13">
        <v>0</v>
      </c>
      <c r="G925" s="14">
        <v>0</v>
      </c>
      <c r="H925" s="18">
        <v>2497.13</v>
      </c>
    </row>
    <row r="926" spans="1:8" ht="14.15" customHeight="1" x14ac:dyDescent="0.3">
      <c r="A926" s="11">
        <v>2020</v>
      </c>
      <c r="B926" s="17">
        <v>4613.46</v>
      </c>
      <c r="C926" s="12">
        <v>0</v>
      </c>
      <c r="D926" s="13">
        <v>0</v>
      </c>
      <c r="E926" s="12">
        <v>0</v>
      </c>
      <c r="F926" s="13">
        <v>0</v>
      </c>
      <c r="G926" s="14">
        <v>0</v>
      </c>
      <c r="H926" s="18">
        <v>4613.46</v>
      </c>
    </row>
    <row r="927" spans="1:8" ht="15" customHeight="1" x14ac:dyDescent="0.3">
      <c r="A927" s="11">
        <v>2021</v>
      </c>
      <c r="B927" s="17">
        <v>10050.58</v>
      </c>
      <c r="C927" s="12">
        <v>0</v>
      </c>
      <c r="D927" s="13">
        <v>0</v>
      </c>
      <c r="E927" s="12">
        <v>0</v>
      </c>
      <c r="F927" s="13">
        <v>0</v>
      </c>
      <c r="G927" s="14">
        <v>0</v>
      </c>
      <c r="H927" s="18">
        <v>10050.58</v>
      </c>
    </row>
    <row r="928" spans="1:8" ht="14.15" customHeight="1" x14ac:dyDescent="0.3">
      <c r="A928" s="11">
        <v>2022</v>
      </c>
      <c r="B928" s="17">
        <v>15666.49</v>
      </c>
      <c r="C928" s="12">
        <v>0</v>
      </c>
      <c r="D928" s="21">
        <v>-48.42</v>
      </c>
      <c r="E928" s="12">
        <v>402.63</v>
      </c>
      <c r="F928" s="13">
        <v>0.03</v>
      </c>
      <c r="G928" s="14">
        <v>2.0299999999999998</v>
      </c>
      <c r="H928" s="18">
        <v>15213.38</v>
      </c>
    </row>
    <row r="929" spans="1:10" ht="15" customHeight="1" x14ac:dyDescent="0.3">
      <c r="A929" s="11">
        <v>2023</v>
      </c>
      <c r="B929" s="17">
        <v>3548.18</v>
      </c>
      <c r="C929" s="12">
        <v>4.34</v>
      </c>
      <c r="D929" s="21">
        <v>-151.47999999999999</v>
      </c>
      <c r="E929" s="17">
        <v>1195.33</v>
      </c>
      <c r="F929" s="13">
        <v>0.06</v>
      </c>
      <c r="G929" s="14">
        <v>4.26</v>
      </c>
      <c r="H929" s="18">
        <v>2201.39</v>
      </c>
    </row>
    <row r="930" spans="1:10" ht="14.15" customHeight="1" x14ac:dyDescent="0.3">
      <c r="A930" s="11">
        <v>2024</v>
      </c>
      <c r="B930" s="17">
        <v>17543.759999999998</v>
      </c>
      <c r="C930" s="12">
        <v>0</v>
      </c>
      <c r="D930" s="20">
        <v>-1273.3599999999999</v>
      </c>
      <c r="E930" s="17">
        <v>10635.25</v>
      </c>
      <c r="F930" s="21">
        <v>-8.08</v>
      </c>
      <c r="G930" s="14">
        <v>7.62</v>
      </c>
      <c r="H930" s="18">
        <v>5635.61</v>
      </c>
    </row>
    <row r="931" spans="1:10" ht="15" customHeight="1" x14ac:dyDescent="0.3">
      <c r="A931" s="22">
        <v>2025</v>
      </c>
      <c r="B931" s="23">
        <v>2554099.5</v>
      </c>
      <c r="C931" s="36">
        <v>833.51</v>
      </c>
      <c r="D931" s="24">
        <v>-2749.42</v>
      </c>
      <c r="E931" s="23">
        <v>2459339</v>
      </c>
      <c r="F931" s="25">
        <v>65262.22</v>
      </c>
      <c r="G931" s="37">
        <v>12.4</v>
      </c>
      <c r="H931" s="27">
        <v>27569.97</v>
      </c>
    </row>
    <row r="932" spans="1:10" ht="13.5" customHeight="1" x14ac:dyDescent="0.3">
      <c r="A932" s="28"/>
      <c r="B932" s="29">
        <v>2611136.59</v>
      </c>
      <c r="C932" s="7">
        <v>837.85</v>
      </c>
      <c r="D932" s="30">
        <v>-4222.68</v>
      </c>
      <c r="E932" s="29">
        <v>2471572.21</v>
      </c>
      <c r="F932" s="31">
        <v>65254.23</v>
      </c>
      <c r="G932" s="9">
        <v>26.31</v>
      </c>
      <c r="H932" s="33">
        <v>70899.009999999995</v>
      </c>
      <c r="J932" s="58">
        <f>H932</f>
        <v>70899.009999999995</v>
      </c>
    </row>
    <row r="933" spans="1:10" ht="49" customHeight="1" x14ac:dyDescent="0.3">
      <c r="A933" s="91" t="s">
        <v>37</v>
      </c>
      <c r="B933" s="91"/>
      <c r="C933" s="91"/>
      <c r="D933" s="91"/>
      <c r="E933" s="91"/>
      <c r="F933" s="91"/>
      <c r="G933" s="91"/>
      <c r="H933" s="91"/>
    </row>
    <row r="934" spans="1:10" ht="14.15" customHeight="1" x14ac:dyDescent="0.3">
      <c r="A934" s="1" t="s">
        <v>1</v>
      </c>
      <c r="B934" s="2" t="s">
        <v>2</v>
      </c>
      <c r="C934" s="2" t="s">
        <v>3</v>
      </c>
      <c r="D934" s="3" t="s">
        <v>4</v>
      </c>
      <c r="E934" s="2" t="s">
        <v>5</v>
      </c>
      <c r="F934" s="3" t="s">
        <v>6</v>
      </c>
      <c r="G934" s="4" t="s">
        <v>7</v>
      </c>
      <c r="H934" s="5" t="s">
        <v>8</v>
      </c>
    </row>
    <row r="935" spans="1:10" ht="15" customHeight="1" x14ac:dyDescent="0.3">
      <c r="A935" s="6">
        <v>1983</v>
      </c>
      <c r="B935" s="7">
        <v>2.54</v>
      </c>
      <c r="C935" s="7">
        <v>0</v>
      </c>
      <c r="D935" s="8">
        <v>0</v>
      </c>
      <c r="E935" s="7">
        <v>2.54</v>
      </c>
      <c r="F935" s="8">
        <v>0</v>
      </c>
      <c r="G935" s="9">
        <v>0</v>
      </c>
      <c r="H935" s="35">
        <v>0</v>
      </c>
    </row>
    <row r="936" spans="1:10" ht="15" customHeight="1" x14ac:dyDescent="0.3">
      <c r="A936" s="11">
        <v>1984</v>
      </c>
      <c r="B936" s="12">
        <v>10.87</v>
      </c>
      <c r="C936" s="12">
        <v>0</v>
      </c>
      <c r="D936" s="13">
        <v>0</v>
      </c>
      <c r="E936" s="12">
        <v>10.87</v>
      </c>
      <c r="F936" s="13">
        <v>0</v>
      </c>
      <c r="G936" s="14">
        <v>0</v>
      </c>
      <c r="H936" s="16">
        <v>0</v>
      </c>
    </row>
    <row r="937" spans="1:10" ht="15" customHeight="1" x14ac:dyDescent="0.3">
      <c r="A937" s="11">
        <v>1985</v>
      </c>
      <c r="B937" s="12">
        <v>15.11</v>
      </c>
      <c r="C937" s="12">
        <v>0</v>
      </c>
      <c r="D937" s="13">
        <v>0</v>
      </c>
      <c r="E937" s="12">
        <v>11.71</v>
      </c>
      <c r="F937" s="13">
        <v>0</v>
      </c>
      <c r="G937" s="14">
        <v>0</v>
      </c>
      <c r="H937" s="16">
        <v>3.4</v>
      </c>
    </row>
    <row r="938" spans="1:10" ht="14.15" customHeight="1" x14ac:dyDescent="0.3">
      <c r="A938" s="11">
        <v>1986</v>
      </c>
      <c r="B938" s="12">
        <v>16.86</v>
      </c>
      <c r="C938" s="12">
        <v>0</v>
      </c>
      <c r="D938" s="13">
        <v>0</v>
      </c>
      <c r="E938" s="12">
        <v>12.07</v>
      </c>
      <c r="F938" s="13">
        <v>0</v>
      </c>
      <c r="G938" s="14">
        <v>0</v>
      </c>
      <c r="H938" s="16">
        <v>4.79</v>
      </c>
    </row>
    <row r="939" spans="1:10" ht="15" customHeight="1" x14ac:dyDescent="0.3">
      <c r="A939" s="11">
        <v>1987</v>
      </c>
      <c r="B939" s="12">
        <v>21.34</v>
      </c>
      <c r="C939" s="12">
        <v>0</v>
      </c>
      <c r="D939" s="13">
        <v>0</v>
      </c>
      <c r="E939" s="12">
        <v>14.74</v>
      </c>
      <c r="F939" s="13">
        <v>0</v>
      </c>
      <c r="G939" s="14">
        <v>0</v>
      </c>
      <c r="H939" s="16">
        <v>6.6</v>
      </c>
    </row>
    <row r="940" spans="1:10" ht="14.15" customHeight="1" x14ac:dyDescent="0.3">
      <c r="A940" s="11">
        <v>1988</v>
      </c>
      <c r="B940" s="12">
        <v>7.02</v>
      </c>
      <c r="C940" s="12">
        <v>0</v>
      </c>
      <c r="D940" s="13">
        <v>0</v>
      </c>
      <c r="E940" s="12">
        <v>0</v>
      </c>
      <c r="F940" s="13">
        <v>0</v>
      </c>
      <c r="G940" s="14">
        <v>0</v>
      </c>
      <c r="H940" s="16">
        <v>7.02</v>
      </c>
    </row>
    <row r="941" spans="1:10" ht="15" customHeight="1" x14ac:dyDescent="0.3">
      <c r="A941" s="11">
        <v>1989</v>
      </c>
      <c r="B941" s="12">
        <v>6.87</v>
      </c>
      <c r="C941" s="12">
        <v>0</v>
      </c>
      <c r="D941" s="13">
        <v>0</v>
      </c>
      <c r="E941" s="12">
        <v>0</v>
      </c>
      <c r="F941" s="13">
        <v>0</v>
      </c>
      <c r="G941" s="14">
        <v>0</v>
      </c>
      <c r="H941" s="16">
        <v>6.87</v>
      </c>
    </row>
    <row r="942" spans="1:10" ht="14.15" customHeight="1" x14ac:dyDescent="0.3">
      <c r="A942" s="11">
        <v>1990</v>
      </c>
      <c r="B942" s="12">
        <v>6.67</v>
      </c>
      <c r="C942" s="12">
        <v>0</v>
      </c>
      <c r="D942" s="13">
        <v>0</v>
      </c>
      <c r="E942" s="12">
        <v>0</v>
      </c>
      <c r="F942" s="13">
        <v>0</v>
      </c>
      <c r="G942" s="14">
        <v>0</v>
      </c>
      <c r="H942" s="16">
        <v>6.67</v>
      </c>
    </row>
    <row r="943" spans="1:10" ht="15" customHeight="1" x14ac:dyDescent="0.3">
      <c r="A943" s="11">
        <v>1991</v>
      </c>
      <c r="B943" s="12">
        <v>5.73</v>
      </c>
      <c r="C943" s="12">
        <v>0</v>
      </c>
      <c r="D943" s="13">
        <v>0</v>
      </c>
      <c r="E943" s="12">
        <v>0</v>
      </c>
      <c r="F943" s="13">
        <v>0</v>
      </c>
      <c r="G943" s="14">
        <v>0</v>
      </c>
      <c r="H943" s="16">
        <v>5.73</v>
      </c>
    </row>
    <row r="944" spans="1:10" ht="14.15" customHeight="1" x14ac:dyDescent="0.3">
      <c r="A944" s="11">
        <v>1992</v>
      </c>
      <c r="B944" s="12">
        <v>5.12</v>
      </c>
      <c r="C944" s="12">
        <v>0</v>
      </c>
      <c r="D944" s="13">
        <v>0</v>
      </c>
      <c r="E944" s="12">
        <v>0</v>
      </c>
      <c r="F944" s="13">
        <v>0</v>
      </c>
      <c r="G944" s="14">
        <v>0</v>
      </c>
      <c r="H944" s="16">
        <v>5.12</v>
      </c>
    </row>
    <row r="945" spans="1:8" ht="15" customHeight="1" x14ac:dyDescent="0.3">
      <c r="A945" s="11">
        <v>1993</v>
      </c>
      <c r="B945" s="12">
        <v>4.45</v>
      </c>
      <c r="C945" s="12">
        <v>0</v>
      </c>
      <c r="D945" s="13">
        <v>0</v>
      </c>
      <c r="E945" s="12">
        <v>0</v>
      </c>
      <c r="F945" s="13">
        <v>0</v>
      </c>
      <c r="G945" s="14">
        <v>0</v>
      </c>
      <c r="H945" s="16">
        <v>4.45</v>
      </c>
    </row>
    <row r="946" spans="1:8" ht="15" customHeight="1" x14ac:dyDescent="0.3">
      <c r="A946" s="11">
        <v>1994</v>
      </c>
      <c r="B946" s="12">
        <v>0</v>
      </c>
      <c r="C946" s="12">
        <v>0</v>
      </c>
      <c r="D946" s="13">
        <v>0</v>
      </c>
      <c r="E946" s="12">
        <v>0</v>
      </c>
      <c r="F946" s="13">
        <v>0</v>
      </c>
      <c r="G946" s="14">
        <v>0</v>
      </c>
      <c r="H946" s="16">
        <v>0</v>
      </c>
    </row>
    <row r="947" spans="1:8" ht="14.15" customHeight="1" x14ac:dyDescent="0.3">
      <c r="A947" s="11">
        <v>1995</v>
      </c>
      <c r="B947" s="12">
        <v>5.78</v>
      </c>
      <c r="C947" s="12">
        <v>0</v>
      </c>
      <c r="D947" s="13">
        <v>0</v>
      </c>
      <c r="E947" s="12">
        <v>0</v>
      </c>
      <c r="F947" s="13">
        <v>0</v>
      </c>
      <c r="G947" s="14">
        <v>0</v>
      </c>
      <c r="H947" s="16">
        <v>5.78</v>
      </c>
    </row>
    <row r="948" spans="1:8" ht="15" customHeight="1" x14ac:dyDescent="0.3">
      <c r="A948" s="11">
        <v>1996</v>
      </c>
      <c r="B948" s="12">
        <v>7.87</v>
      </c>
      <c r="C948" s="12">
        <v>0</v>
      </c>
      <c r="D948" s="13">
        <v>0</v>
      </c>
      <c r="E948" s="12">
        <v>0</v>
      </c>
      <c r="F948" s="13">
        <v>0</v>
      </c>
      <c r="G948" s="14">
        <v>0</v>
      </c>
      <c r="H948" s="16">
        <v>7.87</v>
      </c>
    </row>
    <row r="949" spans="1:8" ht="14.15" customHeight="1" x14ac:dyDescent="0.3">
      <c r="A949" s="11">
        <v>1997</v>
      </c>
      <c r="B949" s="12">
        <v>10.94</v>
      </c>
      <c r="C949" s="12">
        <v>0</v>
      </c>
      <c r="D949" s="13">
        <v>0</v>
      </c>
      <c r="E949" s="12">
        <v>0</v>
      </c>
      <c r="F949" s="13">
        <v>0</v>
      </c>
      <c r="G949" s="14">
        <v>0</v>
      </c>
      <c r="H949" s="16">
        <v>10.94</v>
      </c>
    </row>
    <row r="950" spans="1:8" ht="15" customHeight="1" x14ac:dyDescent="0.3">
      <c r="A950" s="11">
        <v>1998</v>
      </c>
      <c r="B950" s="12">
        <v>51.82</v>
      </c>
      <c r="C950" s="12">
        <v>0</v>
      </c>
      <c r="D950" s="13">
        <v>0</v>
      </c>
      <c r="E950" s="12">
        <v>0</v>
      </c>
      <c r="F950" s="13">
        <v>0</v>
      </c>
      <c r="G950" s="14">
        <v>0</v>
      </c>
      <c r="H950" s="16">
        <v>51.82</v>
      </c>
    </row>
    <row r="951" spans="1:8" ht="14.15" customHeight="1" x14ac:dyDescent="0.3">
      <c r="A951" s="11">
        <v>1999</v>
      </c>
      <c r="B951" s="12">
        <v>57.48</v>
      </c>
      <c r="C951" s="12">
        <v>0</v>
      </c>
      <c r="D951" s="13">
        <v>0</v>
      </c>
      <c r="E951" s="12">
        <v>0</v>
      </c>
      <c r="F951" s="13">
        <v>0</v>
      </c>
      <c r="G951" s="14">
        <v>0</v>
      </c>
      <c r="H951" s="16">
        <v>57.48</v>
      </c>
    </row>
    <row r="952" spans="1:8" ht="15" customHeight="1" x14ac:dyDescent="0.3">
      <c r="A952" s="11">
        <v>2000</v>
      </c>
      <c r="B952" s="12">
        <v>92.22</v>
      </c>
      <c r="C952" s="12">
        <v>0</v>
      </c>
      <c r="D952" s="13">
        <v>0</v>
      </c>
      <c r="E952" s="12">
        <v>0</v>
      </c>
      <c r="F952" s="13">
        <v>0</v>
      </c>
      <c r="G952" s="14">
        <v>0</v>
      </c>
      <c r="H952" s="16">
        <v>92.22</v>
      </c>
    </row>
    <row r="953" spans="1:8" ht="15" customHeight="1" x14ac:dyDescent="0.3">
      <c r="A953" s="11">
        <v>2001</v>
      </c>
      <c r="B953" s="12">
        <v>65.77</v>
      </c>
      <c r="C953" s="12">
        <v>0</v>
      </c>
      <c r="D953" s="13">
        <v>0</v>
      </c>
      <c r="E953" s="12">
        <v>0</v>
      </c>
      <c r="F953" s="13">
        <v>0</v>
      </c>
      <c r="G953" s="14">
        <v>0</v>
      </c>
      <c r="H953" s="16">
        <v>65.77</v>
      </c>
    </row>
    <row r="954" spans="1:8" ht="14.15" customHeight="1" x14ac:dyDescent="0.3">
      <c r="A954" s="11">
        <v>2002</v>
      </c>
      <c r="B954" s="12">
        <v>45.08</v>
      </c>
      <c r="C954" s="12">
        <v>0</v>
      </c>
      <c r="D954" s="13">
        <v>0</v>
      </c>
      <c r="E954" s="12">
        <v>0</v>
      </c>
      <c r="F954" s="13">
        <v>0</v>
      </c>
      <c r="G954" s="14">
        <v>0</v>
      </c>
      <c r="H954" s="16">
        <v>45.08</v>
      </c>
    </row>
    <row r="955" spans="1:8" ht="15" customHeight="1" x14ac:dyDescent="0.3">
      <c r="A955" s="11">
        <v>2003</v>
      </c>
      <c r="B955" s="12">
        <v>34.07</v>
      </c>
      <c r="C955" s="12">
        <v>0</v>
      </c>
      <c r="D955" s="13">
        <v>0</v>
      </c>
      <c r="E955" s="12">
        <v>0</v>
      </c>
      <c r="F955" s="13">
        <v>0</v>
      </c>
      <c r="G955" s="14">
        <v>4.88</v>
      </c>
      <c r="H955" s="16">
        <v>29.19</v>
      </c>
    </row>
    <row r="956" spans="1:8" ht="14.15" customHeight="1" x14ac:dyDescent="0.3">
      <c r="A956" s="11">
        <v>2004</v>
      </c>
      <c r="B956" s="12">
        <v>69.2</v>
      </c>
      <c r="C956" s="12">
        <v>0</v>
      </c>
      <c r="D956" s="13">
        <v>0</v>
      </c>
      <c r="E956" s="12">
        <v>1.21</v>
      </c>
      <c r="F956" s="13">
        <v>0</v>
      </c>
      <c r="G956" s="14">
        <v>10.4</v>
      </c>
      <c r="H956" s="16">
        <v>57.59</v>
      </c>
    </row>
    <row r="957" spans="1:8" ht="15" customHeight="1" x14ac:dyDescent="0.3">
      <c r="A957" s="11">
        <v>2005</v>
      </c>
      <c r="B957" s="12">
        <v>94.48</v>
      </c>
      <c r="C957" s="12">
        <v>0</v>
      </c>
      <c r="D957" s="13">
        <v>0</v>
      </c>
      <c r="E957" s="12">
        <v>2.2000000000000002</v>
      </c>
      <c r="F957" s="13">
        <v>0</v>
      </c>
      <c r="G957" s="14">
        <v>10.67</v>
      </c>
      <c r="H957" s="16">
        <v>81.61</v>
      </c>
    </row>
    <row r="958" spans="1:8" ht="14.15" customHeight="1" x14ac:dyDescent="0.3">
      <c r="A958" s="11">
        <v>2006</v>
      </c>
      <c r="B958" s="12">
        <v>118.23</v>
      </c>
      <c r="C958" s="12">
        <v>0</v>
      </c>
      <c r="D958" s="13">
        <v>0</v>
      </c>
      <c r="E958" s="12">
        <v>9.2899999999999991</v>
      </c>
      <c r="F958" s="13">
        <v>0</v>
      </c>
      <c r="G958" s="14">
        <v>13.45</v>
      </c>
      <c r="H958" s="16">
        <v>95.49</v>
      </c>
    </row>
    <row r="959" spans="1:8" ht="15" customHeight="1" x14ac:dyDescent="0.3">
      <c r="A959" s="11">
        <v>2007</v>
      </c>
      <c r="B959" s="12">
        <v>125.93</v>
      </c>
      <c r="C959" s="12">
        <v>0</v>
      </c>
      <c r="D959" s="13">
        <v>0</v>
      </c>
      <c r="E959" s="12">
        <v>4.3099999999999996</v>
      </c>
      <c r="F959" s="13">
        <v>0</v>
      </c>
      <c r="G959" s="14">
        <v>12.25</v>
      </c>
      <c r="H959" s="16">
        <v>109.37</v>
      </c>
    </row>
    <row r="960" spans="1:8" ht="14.15" customHeight="1" x14ac:dyDescent="0.3">
      <c r="A960" s="11">
        <v>2008</v>
      </c>
      <c r="B960" s="12">
        <v>331.35</v>
      </c>
      <c r="C960" s="12">
        <v>0</v>
      </c>
      <c r="D960" s="13">
        <v>0</v>
      </c>
      <c r="E960" s="12">
        <v>43.7</v>
      </c>
      <c r="F960" s="13">
        <v>0</v>
      </c>
      <c r="G960" s="14">
        <v>66.72</v>
      </c>
      <c r="H960" s="16">
        <v>220.93</v>
      </c>
    </row>
    <row r="961" spans="1:8" ht="15" customHeight="1" x14ac:dyDescent="0.3">
      <c r="A961" s="11">
        <v>2009</v>
      </c>
      <c r="B961" s="12">
        <v>655.23</v>
      </c>
      <c r="C961" s="12">
        <v>0</v>
      </c>
      <c r="D961" s="13">
        <v>0</v>
      </c>
      <c r="E961" s="12">
        <v>44.83</v>
      </c>
      <c r="F961" s="13">
        <v>0</v>
      </c>
      <c r="G961" s="14">
        <v>107.87</v>
      </c>
      <c r="H961" s="16">
        <v>502.53</v>
      </c>
    </row>
    <row r="962" spans="1:8" ht="15" customHeight="1" x14ac:dyDescent="0.3">
      <c r="A962" s="11">
        <v>2010</v>
      </c>
      <c r="B962" s="12">
        <v>441</v>
      </c>
      <c r="C962" s="12">
        <v>0</v>
      </c>
      <c r="D962" s="13">
        <v>0</v>
      </c>
      <c r="E962" s="12">
        <v>39.49</v>
      </c>
      <c r="F962" s="13">
        <v>0</v>
      </c>
      <c r="G962" s="14">
        <v>10.28</v>
      </c>
      <c r="H962" s="16">
        <v>391.23</v>
      </c>
    </row>
    <row r="963" spans="1:8" ht="14.15" customHeight="1" x14ac:dyDescent="0.3">
      <c r="A963" s="11">
        <v>2011</v>
      </c>
      <c r="B963" s="12">
        <v>956.19</v>
      </c>
      <c r="C963" s="12">
        <v>0</v>
      </c>
      <c r="D963" s="13">
        <v>0</v>
      </c>
      <c r="E963" s="12">
        <v>43.8</v>
      </c>
      <c r="F963" s="13">
        <v>0</v>
      </c>
      <c r="G963" s="14">
        <v>8.7200000000000006</v>
      </c>
      <c r="H963" s="16">
        <v>903.67</v>
      </c>
    </row>
    <row r="964" spans="1:8" ht="15" customHeight="1" x14ac:dyDescent="0.3">
      <c r="A964" s="11">
        <v>2012</v>
      </c>
      <c r="B964" s="12">
        <v>515.89</v>
      </c>
      <c r="C964" s="12">
        <v>0</v>
      </c>
      <c r="D964" s="13">
        <v>0</v>
      </c>
      <c r="E964" s="12">
        <v>0.11</v>
      </c>
      <c r="F964" s="13">
        <v>0</v>
      </c>
      <c r="G964" s="14">
        <v>8.74</v>
      </c>
      <c r="H964" s="16">
        <v>507.04</v>
      </c>
    </row>
    <row r="965" spans="1:8" ht="14.15" customHeight="1" x14ac:dyDescent="0.3">
      <c r="A965" s="11">
        <v>2013</v>
      </c>
      <c r="B965" s="12">
        <v>576.17999999999995</v>
      </c>
      <c r="C965" s="12">
        <v>0</v>
      </c>
      <c r="D965" s="13">
        <v>0</v>
      </c>
      <c r="E965" s="12">
        <v>0.22</v>
      </c>
      <c r="F965" s="13">
        <v>0</v>
      </c>
      <c r="G965" s="14">
        <v>8.74</v>
      </c>
      <c r="H965" s="16">
        <v>567.22</v>
      </c>
    </row>
    <row r="966" spans="1:8" ht="15" customHeight="1" x14ac:dyDescent="0.3">
      <c r="A966" s="11">
        <v>2014</v>
      </c>
      <c r="B966" s="12">
        <v>777.05</v>
      </c>
      <c r="C966" s="12">
        <v>0</v>
      </c>
      <c r="D966" s="13">
        <v>0</v>
      </c>
      <c r="E966" s="12">
        <v>71.459999999999994</v>
      </c>
      <c r="F966" s="13">
        <v>0</v>
      </c>
      <c r="G966" s="14">
        <v>8.2200000000000006</v>
      </c>
      <c r="H966" s="16">
        <v>697.37</v>
      </c>
    </row>
    <row r="967" spans="1:8" ht="14.15" customHeight="1" x14ac:dyDescent="0.3">
      <c r="A967" s="11">
        <v>2015</v>
      </c>
      <c r="B967" s="12">
        <v>609.55999999999995</v>
      </c>
      <c r="C967" s="12">
        <v>0</v>
      </c>
      <c r="D967" s="13">
        <v>0</v>
      </c>
      <c r="E967" s="12">
        <v>85.82</v>
      </c>
      <c r="F967" s="13">
        <v>0</v>
      </c>
      <c r="G967" s="14">
        <v>14.6</v>
      </c>
      <c r="H967" s="16">
        <v>509.14</v>
      </c>
    </row>
    <row r="968" spans="1:8" ht="15" customHeight="1" x14ac:dyDescent="0.3">
      <c r="A968" s="11">
        <v>2016</v>
      </c>
      <c r="B968" s="17">
        <v>1076.43</v>
      </c>
      <c r="C968" s="12">
        <v>0</v>
      </c>
      <c r="D968" s="13">
        <v>0</v>
      </c>
      <c r="E968" s="12">
        <v>92.65</v>
      </c>
      <c r="F968" s="13">
        <v>0</v>
      </c>
      <c r="G968" s="14">
        <v>275.22000000000003</v>
      </c>
      <c r="H968" s="16">
        <v>708.56</v>
      </c>
    </row>
    <row r="969" spans="1:8" ht="13.5" customHeight="1" x14ac:dyDescent="0.3">
      <c r="A969" s="11">
        <v>2017</v>
      </c>
      <c r="B969" s="17">
        <v>1111.6199999999999</v>
      </c>
      <c r="C969" s="12">
        <v>0</v>
      </c>
      <c r="D969" s="13">
        <v>0</v>
      </c>
      <c r="E969" s="12">
        <v>87.06</v>
      </c>
      <c r="F969" s="13">
        <v>0</v>
      </c>
      <c r="G969" s="14">
        <v>19.34</v>
      </c>
      <c r="H969" s="18">
        <v>1005.22</v>
      </c>
    </row>
    <row r="970" spans="1:8" ht="13.5" customHeight="1" x14ac:dyDescent="0.3">
      <c r="A970" s="11">
        <v>2018</v>
      </c>
      <c r="B970" s="17">
        <v>2591.94</v>
      </c>
      <c r="C970" s="12">
        <v>0</v>
      </c>
      <c r="D970" s="13">
        <v>0</v>
      </c>
      <c r="E970" s="12">
        <v>173.54</v>
      </c>
      <c r="F970" s="13">
        <v>0</v>
      </c>
      <c r="G970" s="14">
        <v>704.17</v>
      </c>
      <c r="H970" s="18">
        <v>1714.23</v>
      </c>
    </row>
    <row r="971" spans="1:8" ht="14.15" customHeight="1" x14ac:dyDescent="0.3">
      <c r="A971" s="11">
        <v>2019</v>
      </c>
      <c r="B971" s="17">
        <v>4865.26</v>
      </c>
      <c r="C971" s="12">
        <v>0</v>
      </c>
      <c r="D971" s="21">
        <v>-454.02</v>
      </c>
      <c r="E971" s="12">
        <v>630.88</v>
      </c>
      <c r="F971" s="21">
        <v>-1.66</v>
      </c>
      <c r="G971" s="14">
        <v>221.8</v>
      </c>
      <c r="H971" s="18">
        <v>3560.22</v>
      </c>
    </row>
    <row r="972" spans="1:8" ht="15" customHeight="1" x14ac:dyDescent="0.3">
      <c r="A972" s="11">
        <v>2020</v>
      </c>
      <c r="B972" s="17">
        <v>6395.53</v>
      </c>
      <c r="C972" s="12">
        <v>0</v>
      </c>
      <c r="D972" s="20">
        <v>-1471.22</v>
      </c>
      <c r="E972" s="12">
        <v>419.29</v>
      </c>
      <c r="F972" s="13">
        <v>3.36</v>
      </c>
      <c r="G972" s="14">
        <v>106.92</v>
      </c>
      <c r="H972" s="18">
        <v>4394.74</v>
      </c>
    </row>
    <row r="973" spans="1:8" ht="15" customHeight="1" x14ac:dyDescent="0.3">
      <c r="A973" s="11">
        <v>2021</v>
      </c>
      <c r="B973" s="17">
        <v>17927.04</v>
      </c>
      <c r="C973" s="12">
        <v>0</v>
      </c>
      <c r="D973" s="20">
        <v>-3006.73</v>
      </c>
      <c r="E973" s="17">
        <v>7028.76</v>
      </c>
      <c r="F973" s="21">
        <v>-32.31</v>
      </c>
      <c r="G973" s="14">
        <v>132</v>
      </c>
      <c r="H973" s="18">
        <v>7791.86</v>
      </c>
    </row>
    <row r="974" spans="1:8" ht="14.15" customHeight="1" x14ac:dyDescent="0.3">
      <c r="A974" s="11">
        <v>2022</v>
      </c>
      <c r="B974" s="17">
        <v>43089.06</v>
      </c>
      <c r="C974" s="12">
        <v>0</v>
      </c>
      <c r="D974" s="20">
        <v>-2166.83</v>
      </c>
      <c r="E974" s="17">
        <v>18019.310000000001</v>
      </c>
      <c r="F974" s="13">
        <v>0.91</v>
      </c>
      <c r="G974" s="14">
        <v>90.7</v>
      </c>
      <c r="H974" s="18">
        <v>22811.31</v>
      </c>
    </row>
    <row r="975" spans="1:8" ht="15" customHeight="1" x14ac:dyDescent="0.3">
      <c r="A975" s="11">
        <v>2023</v>
      </c>
      <c r="B975" s="17">
        <v>80170.39</v>
      </c>
      <c r="C975" s="12">
        <v>98.03</v>
      </c>
      <c r="D975" s="20">
        <v>-3423.01</v>
      </c>
      <c r="E975" s="17">
        <v>27008.720000000001</v>
      </c>
      <c r="F975" s="13">
        <v>1.21</v>
      </c>
      <c r="G975" s="14">
        <v>96.15</v>
      </c>
      <c r="H975" s="18">
        <v>49739.33</v>
      </c>
    </row>
    <row r="976" spans="1:8" ht="14.15" customHeight="1" x14ac:dyDescent="0.3">
      <c r="A976" s="11">
        <v>2024</v>
      </c>
      <c r="B976" s="17">
        <v>270562.86</v>
      </c>
      <c r="C976" s="12">
        <v>0</v>
      </c>
      <c r="D976" s="20">
        <v>-19637.939999999999</v>
      </c>
      <c r="E976" s="17">
        <v>164018.64000000001</v>
      </c>
      <c r="F976" s="21">
        <v>-124.56</v>
      </c>
      <c r="G976" s="14">
        <v>117.41</v>
      </c>
      <c r="H976" s="18">
        <v>86913.43</v>
      </c>
    </row>
    <row r="977" spans="1:10" ht="14.15" customHeight="1" x14ac:dyDescent="0.3">
      <c r="A977" s="22">
        <v>2025</v>
      </c>
      <c r="B977" s="23">
        <v>27297936.760000002</v>
      </c>
      <c r="C977" s="23">
        <v>8908.41</v>
      </c>
      <c r="D977" s="24">
        <v>-29385.59</v>
      </c>
      <c r="E977" s="23">
        <v>26285146.870000001</v>
      </c>
      <c r="F977" s="25">
        <v>697515.56</v>
      </c>
      <c r="G977" s="37">
        <v>132.53</v>
      </c>
      <c r="H977" s="27">
        <v>294664.62</v>
      </c>
    </row>
    <row r="978" spans="1:10" ht="13.5" customHeight="1" x14ac:dyDescent="0.3">
      <c r="A978" s="28"/>
      <c r="B978" s="29">
        <v>27731470.789999999</v>
      </c>
      <c r="C978" s="29">
        <v>9006.44</v>
      </c>
      <c r="D978" s="30">
        <v>-59545.34</v>
      </c>
      <c r="E978" s="29">
        <v>26503024.09</v>
      </c>
      <c r="F978" s="31">
        <v>697362.51</v>
      </c>
      <c r="G978" s="32">
        <v>2181.7800000000002</v>
      </c>
      <c r="H978" s="33">
        <v>478363.51</v>
      </c>
      <c r="J978" s="58">
        <f>H978</f>
        <v>478363.51</v>
      </c>
    </row>
    <row r="979" spans="1:10" ht="49" customHeight="1" x14ac:dyDescent="0.3">
      <c r="A979" s="91" t="s">
        <v>38</v>
      </c>
      <c r="B979" s="91"/>
      <c r="C979" s="91"/>
      <c r="D979" s="91"/>
      <c r="E979" s="91"/>
      <c r="F979" s="91"/>
      <c r="G979" s="91"/>
      <c r="H979" s="91"/>
    </row>
    <row r="980" spans="1:10" ht="14.15" customHeight="1" x14ac:dyDescent="0.3">
      <c r="A980" s="1" t="s">
        <v>1</v>
      </c>
      <c r="B980" s="2" t="s">
        <v>2</v>
      </c>
      <c r="C980" s="2" t="s">
        <v>3</v>
      </c>
      <c r="D980" s="3" t="s">
        <v>4</v>
      </c>
      <c r="E980" s="2" t="s">
        <v>5</v>
      </c>
      <c r="F980" s="3" t="s">
        <v>6</v>
      </c>
      <c r="G980" s="4" t="s">
        <v>7</v>
      </c>
      <c r="H980" s="5" t="s">
        <v>8</v>
      </c>
    </row>
    <row r="981" spans="1:10" ht="15" customHeight="1" x14ac:dyDescent="0.3">
      <c r="A981" s="6">
        <v>1983</v>
      </c>
      <c r="B981" s="7">
        <v>1.63</v>
      </c>
      <c r="C981" s="7">
        <v>0</v>
      </c>
      <c r="D981" s="8">
        <v>0</v>
      </c>
      <c r="E981" s="7">
        <v>1.63</v>
      </c>
      <c r="F981" s="8">
        <v>0</v>
      </c>
      <c r="G981" s="9">
        <v>0</v>
      </c>
      <c r="H981" s="35">
        <v>0</v>
      </c>
    </row>
    <row r="982" spans="1:10" ht="15" customHeight="1" x14ac:dyDescent="0.3">
      <c r="A982" s="11">
        <v>1984</v>
      </c>
      <c r="B982" s="12">
        <v>6.99</v>
      </c>
      <c r="C982" s="12">
        <v>0</v>
      </c>
      <c r="D982" s="13">
        <v>0</v>
      </c>
      <c r="E982" s="12">
        <v>6.99</v>
      </c>
      <c r="F982" s="13">
        <v>0</v>
      </c>
      <c r="G982" s="14">
        <v>0</v>
      </c>
      <c r="H982" s="16">
        <v>0</v>
      </c>
    </row>
    <row r="983" spans="1:10" ht="15" customHeight="1" x14ac:dyDescent="0.3">
      <c r="A983" s="11">
        <v>1985</v>
      </c>
      <c r="B983" s="12">
        <v>9.7200000000000006</v>
      </c>
      <c r="C983" s="12">
        <v>0</v>
      </c>
      <c r="D983" s="13">
        <v>0</v>
      </c>
      <c r="E983" s="12">
        <v>7.54</v>
      </c>
      <c r="F983" s="13">
        <v>0</v>
      </c>
      <c r="G983" s="14">
        <v>0</v>
      </c>
      <c r="H983" s="16">
        <v>2.1800000000000002</v>
      </c>
    </row>
    <row r="984" spans="1:10" ht="14.15" customHeight="1" x14ac:dyDescent="0.3">
      <c r="A984" s="11">
        <v>1986</v>
      </c>
      <c r="B984" s="12">
        <v>10.85</v>
      </c>
      <c r="C984" s="12">
        <v>0</v>
      </c>
      <c r="D984" s="13">
        <v>0</v>
      </c>
      <c r="E984" s="12">
        <v>7.77</v>
      </c>
      <c r="F984" s="13">
        <v>0</v>
      </c>
      <c r="G984" s="14">
        <v>0</v>
      </c>
      <c r="H984" s="16">
        <v>3.08</v>
      </c>
    </row>
    <row r="985" spans="1:10" ht="15" customHeight="1" x14ac:dyDescent="0.3">
      <c r="A985" s="11">
        <v>1987</v>
      </c>
      <c r="B985" s="12">
        <v>13.73</v>
      </c>
      <c r="C985" s="12">
        <v>0</v>
      </c>
      <c r="D985" s="13">
        <v>0</v>
      </c>
      <c r="E985" s="12">
        <v>9.48</v>
      </c>
      <c r="F985" s="13">
        <v>0</v>
      </c>
      <c r="G985" s="14">
        <v>0</v>
      </c>
      <c r="H985" s="16">
        <v>4.25</v>
      </c>
    </row>
    <row r="986" spans="1:10" ht="14.15" customHeight="1" x14ac:dyDescent="0.3">
      <c r="A986" s="11">
        <v>1988</v>
      </c>
      <c r="B986" s="12">
        <v>4.5199999999999996</v>
      </c>
      <c r="C986" s="12">
        <v>0</v>
      </c>
      <c r="D986" s="13">
        <v>0</v>
      </c>
      <c r="E986" s="12">
        <v>0</v>
      </c>
      <c r="F986" s="13">
        <v>0</v>
      </c>
      <c r="G986" s="14">
        <v>0</v>
      </c>
      <c r="H986" s="16">
        <v>4.5199999999999996</v>
      </c>
    </row>
    <row r="987" spans="1:10" ht="15" customHeight="1" x14ac:dyDescent="0.3">
      <c r="A987" s="11">
        <v>1989</v>
      </c>
      <c r="B987" s="12">
        <v>4.42</v>
      </c>
      <c r="C987" s="12">
        <v>0</v>
      </c>
      <c r="D987" s="13">
        <v>0</v>
      </c>
      <c r="E987" s="12">
        <v>0</v>
      </c>
      <c r="F987" s="13">
        <v>0</v>
      </c>
      <c r="G987" s="14">
        <v>0</v>
      </c>
      <c r="H987" s="16">
        <v>4.42</v>
      </c>
    </row>
    <row r="988" spans="1:10" ht="14.15" customHeight="1" x14ac:dyDescent="0.3">
      <c r="A988" s="11">
        <v>1990</v>
      </c>
      <c r="B988" s="12">
        <v>4.29</v>
      </c>
      <c r="C988" s="12">
        <v>0</v>
      </c>
      <c r="D988" s="13">
        <v>0</v>
      </c>
      <c r="E988" s="12">
        <v>0</v>
      </c>
      <c r="F988" s="13">
        <v>0</v>
      </c>
      <c r="G988" s="14">
        <v>0</v>
      </c>
      <c r="H988" s="16">
        <v>4.29</v>
      </c>
    </row>
    <row r="989" spans="1:10" ht="15" customHeight="1" x14ac:dyDescent="0.3">
      <c r="A989" s="11">
        <v>1991</v>
      </c>
      <c r="B989" s="12">
        <v>3.69</v>
      </c>
      <c r="C989" s="12">
        <v>0</v>
      </c>
      <c r="D989" s="13">
        <v>0</v>
      </c>
      <c r="E989" s="12">
        <v>0</v>
      </c>
      <c r="F989" s="13">
        <v>0</v>
      </c>
      <c r="G989" s="14">
        <v>0</v>
      </c>
      <c r="H989" s="16">
        <v>3.69</v>
      </c>
    </row>
    <row r="990" spans="1:10" ht="14.15" customHeight="1" x14ac:dyDescent="0.3">
      <c r="A990" s="11">
        <v>1992</v>
      </c>
      <c r="B990" s="12">
        <v>3.29</v>
      </c>
      <c r="C990" s="12">
        <v>0</v>
      </c>
      <c r="D990" s="13">
        <v>0</v>
      </c>
      <c r="E990" s="12">
        <v>0</v>
      </c>
      <c r="F990" s="13">
        <v>0</v>
      </c>
      <c r="G990" s="14">
        <v>0</v>
      </c>
      <c r="H990" s="16">
        <v>3.29</v>
      </c>
    </row>
    <row r="991" spans="1:10" ht="15" customHeight="1" x14ac:dyDescent="0.3">
      <c r="A991" s="11">
        <v>1993</v>
      </c>
      <c r="B991" s="12">
        <v>2.86</v>
      </c>
      <c r="C991" s="12">
        <v>0</v>
      </c>
      <c r="D991" s="13">
        <v>0</v>
      </c>
      <c r="E991" s="12">
        <v>0</v>
      </c>
      <c r="F991" s="13">
        <v>0</v>
      </c>
      <c r="G991" s="14">
        <v>0</v>
      </c>
      <c r="H991" s="16">
        <v>2.86</v>
      </c>
    </row>
    <row r="992" spans="1:10" ht="15" customHeight="1" x14ac:dyDescent="0.3">
      <c r="A992" s="11">
        <v>1994</v>
      </c>
      <c r="B992" s="12">
        <v>0</v>
      </c>
      <c r="C992" s="12">
        <v>0</v>
      </c>
      <c r="D992" s="13">
        <v>0</v>
      </c>
      <c r="E992" s="12">
        <v>0</v>
      </c>
      <c r="F992" s="13">
        <v>0</v>
      </c>
      <c r="G992" s="14">
        <v>0</v>
      </c>
      <c r="H992" s="16">
        <v>0</v>
      </c>
    </row>
    <row r="993" spans="1:8" ht="14.15" customHeight="1" x14ac:dyDescent="0.3">
      <c r="A993" s="11">
        <v>1995</v>
      </c>
      <c r="B993" s="12">
        <v>4</v>
      </c>
      <c r="C993" s="12">
        <v>0</v>
      </c>
      <c r="D993" s="13">
        <v>0</v>
      </c>
      <c r="E993" s="12">
        <v>0</v>
      </c>
      <c r="F993" s="13">
        <v>0</v>
      </c>
      <c r="G993" s="14">
        <v>0</v>
      </c>
      <c r="H993" s="16">
        <v>4</v>
      </c>
    </row>
    <row r="994" spans="1:8" ht="15" customHeight="1" x14ac:dyDescent="0.3">
      <c r="A994" s="11">
        <v>1996</v>
      </c>
      <c r="B994" s="12">
        <v>3.92</v>
      </c>
      <c r="C994" s="12">
        <v>0</v>
      </c>
      <c r="D994" s="13">
        <v>0</v>
      </c>
      <c r="E994" s="12">
        <v>0</v>
      </c>
      <c r="F994" s="13">
        <v>0</v>
      </c>
      <c r="G994" s="14">
        <v>0</v>
      </c>
      <c r="H994" s="16">
        <v>3.92</v>
      </c>
    </row>
    <row r="995" spans="1:8" ht="14.15" customHeight="1" x14ac:dyDescent="0.3">
      <c r="A995" s="11">
        <v>1997</v>
      </c>
      <c r="B995" s="12">
        <v>5.36</v>
      </c>
      <c r="C995" s="12">
        <v>0</v>
      </c>
      <c r="D995" s="13">
        <v>0</v>
      </c>
      <c r="E995" s="12">
        <v>0</v>
      </c>
      <c r="F995" s="13">
        <v>0</v>
      </c>
      <c r="G995" s="14">
        <v>0</v>
      </c>
      <c r="H995" s="16">
        <v>5.36</v>
      </c>
    </row>
    <row r="996" spans="1:8" ht="15" customHeight="1" x14ac:dyDescent="0.3">
      <c r="A996" s="11">
        <v>1998</v>
      </c>
      <c r="B996" s="12">
        <v>22.75</v>
      </c>
      <c r="C996" s="12">
        <v>0</v>
      </c>
      <c r="D996" s="13">
        <v>0</v>
      </c>
      <c r="E996" s="12">
        <v>0</v>
      </c>
      <c r="F996" s="13">
        <v>0</v>
      </c>
      <c r="G996" s="14">
        <v>0</v>
      </c>
      <c r="H996" s="16">
        <v>22.75</v>
      </c>
    </row>
    <row r="997" spans="1:8" ht="14.15" customHeight="1" x14ac:dyDescent="0.3">
      <c r="A997" s="11">
        <v>1999</v>
      </c>
      <c r="B997" s="12">
        <v>32.61</v>
      </c>
      <c r="C997" s="12">
        <v>0</v>
      </c>
      <c r="D997" s="13">
        <v>0</v>
      </c>
      <c r="E997" s="12">
        <v>0</v>
      </c>
      <c r="F997" s="13">
        <v>0</v>
      </c>
      <c r="G997" s="14">
        <v>0</v>
      </c>
      <c r="H997" s="16">
        <v>32.61</v>
      </c>
    </row>
    <row r="998" spans="1:8" ht="15" customHeight="1" x14ac:dyDescent="0.3">
      <c r="A998" s="11">
        <v>2000</v>
      </c>
      <c r="B998" s="12">
        <v>48.57</v>
      </c>
      <c r="C998" s="12">
        <v>0</v>
      </c>
      <c r="D998" s="13">
        <v>0</v>
      </c>
      <c r="E998" s="12">
        <v>0</v>
      </c>
      <c r="F998" s="13">
        <v>0</v>
      </c>
      <c r="G998" s="14">
        <v>0</v>
      </c>
      <c r="H998" s="16">
        <v>48.57</v>
      </c>
    </row>
    <row r="999" spans="1:8" ht="15" customHeight="1" x14ac:dyDescent="0.3">
      <c r="A999" s="11">
        <v>2001</v>
      </c>
      <c r="B999" s="12">
        <v>33.090000000000003</v>
      </c>
      <c r="C999" s="12">
        <v>0</v>
      </c>
      <c r="D999" s="13">
        <v>0</v>
      </c>
      <c r="E999" s="12">
        <v>0</v>
      </c>
      <c r="F999" s="13">
        <v>0</v>
      </c>
      <c r="G999" s="14">
        <v>0</v>
      </c>
      <c r="H999" s="16">
        <v>33.090000000000003</v>
      </c>
    </row>
    <row r="1000" spans="1:8" ht="14.15" customHeight="1" x14ac:dyDescent="0.3">
      <c r="A1000" s="11">
        <v>2002</v>
      </c>
      <c r="B1000" s="12">
        <v>18.28</v>
      </c>
      <c r="C1000" s="12">
        <v>0</v>
      </c>
      <c r="D1000" s="13">
        <v>0</v>
      </c>
      <c r="E1000" s="12">
        <v>0</v>
      </c>
      <c r="F1000" s="13">
        <v>0</v>
      </c>
      <c r="G1000" s="14">
        <v>0</v>
      </c>
      <c r="H1000" s="16">
        <v>18.28</v>
      </c>
    </row>
    <row r="1001" spans="1:8" ht="15" customHeight="1" x14ac:dyDescent="0.3">
      <c r="A1001" s="11">
        <v>2003</v>
      </c>
      <c r="B1001" s="12">
        <v>15.73</v>
      </c>
      <c r="C1001" s="12">
        <v>0</v>
      </c>
      <c r="D1001" s="13">
        <v>0</v>
      </c>
      <c r="E1001" s="12">
        <v>0</v>
      </c>
      <c r="F1001" s="13">
        <v>0</v>
      </c>
      <c r="G1001" s="14">
        <v>2.25</v>
      </c>
      <c r="H1001" s="16">
        <v>13.48</v>
      </c>
    </row>
    <row r="1002" spans="1:8" ht="14.15" customHeight="1" x14ac:dyDescent="0.3">
      <c r="A1002" s="11">
        <v>2004</v>
      </c>
      <c r="B1002" s="12">
        <v>31.66</v>
      </c>
      <c r="C1002" s="12">
        <v>0</v>
      </c>
      <c r="D1002" s="13">
        <v>0</v>
      </c>
      <c r="E1002" s="12">
        <v>0.55000000000000004</v>
      </c>
      <c r="F1002" s="13">
        <v>0</v>
      </c>
      <c r="G1002" s="14">
        <v>4.76</v>
      </c>
      <c r="H1002" s="16">
        <v>26.35</v>
      </c>
    </row>
    <row r="1003" spans="1:8" ht="15" customHeight="1" x14ac:dyDescent="0.3">
      <c r="A1003" s="11">
        <v>2005</v>
      </c>
      <c r="B1003" s="12">
        <v>46.01</v>
      </c>
      <c r="C1003" s="12">
        <v>0</v>
      </c>
      <c r="D1003" s="13">
        <v>0</v>
      </c>
      <c r="E1003" s="12">
        <v>1.07</v>
      </c>
      <c r="F1003" s="13">
        <v>0</v>
      </c>
      <c r="G1003" s="14">
        <v>5.2</v>
      </c>
      <c r="H1003" s="16">
        <v>39.74</v>
      </c>
    </row>
    <row r="1004" spans="1:8" ht="14.15" customHeight="1" x14ac:dyDescent="0.3">
      <c r="A1004" s="11">
        <v>2006</v>
      </c>
      <c r="B1004" s="12">
        <v>57.38</v>
      </c>
      <c r="C1004" s="12">
        <v>0</v>
      </c>
      <c r="D1004" s="13">
        <v>0</v>
      </c>
      <c r="E1004" s="12">
        <v>4.51</v>
      </c>
      <c r="F1004" s="13">
        <v>0</v>
      </c>
      <c r="G1004" s="14">
        <v>6.53</v>
      </c>
      <c r="H1004" s="16">
        <v>46.34</v>
      </c>
    </row>
    <row r="1005" spans="1:8" ht="15" customHeight="1" x14ac:dyDescent="0.3">
      <c r="A1005" s="11">
        <v>2007</v>
      </c>
      <c r="B1005" s="12">
        <v>65.209999999999994</v>
      </c>
      <c r="C1005" s="12">
        <v>0</v>
      </c>
      <c r="D1005" s="13">
        <v>0</v>
      </c>
      <c r="E1005" s="12">
        <v>2.2200000000000002</v>
      </c>
      <c r="F1005" s="13">
        <v>0</v>
      </c>
      <c r="G1005" s="14">
        <v>6.34</v>
      </c>
      <c r="H1005" s="16">
        <v>56.65</v>
      </c>
    </row>
    <row r="1006" spans="1:8" ht="14.15" customHeight="1" x14ac:dyDescent="0.3">
      <c r="A1006" s="11">
        <v>2008</v>
      </c>
      <c r="B1006" s="12">
        <v>168.57</v>
      </c>
      <c r="C1006" s="12">
        <v>0</v>
      </c>
      <c r="D1006" s="13">
        <v>0</v>
      </c>
      <c r="E1006" s="12">
        <v>22.23</v>
      </c>
      <c r="F1006" s="13">
        <v>0</v>
      </c>
      <c r="G1006" s="14">
        <v>33.950000000000003</v>
      </c>
      <c r="H1006" s="16">
        <v>112.39</v>
      </c>
    </row>
    <row r="1007" spans="1:8" ht="15" customHeight="1" x14ac:dyDescent="0.3">
      <c r="A1007" s="11">
        <v>2009</v>
      </c>
      <c r="B1007" s="12">
        <v>332.24</v>
      </c>
      <c r="C1007" s="12">
        <v>0</v>
      </c>
      <c r="D1007" s="13">
        <v>0</v>
      </c>
      <c r="E1007" s="12">
        <v>22.73</v>
      </c>
      <c r="F1007" s="13">
        <v>0</v>
      </c>
      <c r="G1007" s="14">
        <v>54.69</v>
      </c>
      <c r="H1007" s="16">
        <v>254.82</v>
      </c>
    </row>
    <row r="1008" spans="1:8" ht="15" customHeight="1" x14ac:dyDescent="0.3">
      <c r="A1008" s="11">
        <v>2010</v>
      </c>
      <c r="B1008" s="12">
        <v>240.12</v>
      </c>
      <c r="C1008" s="12">
        <v>0</v>
      </c>
      <c r="D1008" s="13">
        <v>0</v>
      </c>
      <c r="E1008" s="12">
        <v>21.51</v>
      </c>
      <c r="F1008" s="13">
        <v>0</v>
      </c>
      <c r="G1008" s="14">
        <v>5.6</v>
      </c>
      <c r="H1008" s="16">
        <v>213.01</v>
      </c>
    </row>
    <row r="1009" spans="1:10" ht="14.15" customHeight="1" x14ac:dyDescent="0.3">
      <c r="A1009" s="11">
        <v>2011</v>
      </c>
      <c r="B1009" s="12">
        <v>476.06</v>
      </c>
      <c r="C1009" s="12">
        <v>0</v>
      </c>
      <c r="D1009" s="13">
        <v>0</v>
      </c>
      <c r="E1009" s="12">
        <v>21.81</v>
      </c>
      <c r="F1009" s="13">
        <v>0</v>
      </c>
      <c r="G1009" s="14">
        <v>4.34</v>
      </c>
      <c r="H1009" s="16">
        <v>449.91</v>
      </c>
    </row>
    <row r="1010" spans="1:10" ht="15" customHeight="1" x14ac:dyDescent="0.3">
      <c r="A1010" s="11">
        <v>2012</v>
      </c>
      <c r="B1010" s="12">
        <v>255.67</v>
      </c>
      <c r="C1010" s="12">
        <v>0</v>
      </c>
      <c r="D1010" s="13">
        <v>0</v>
      </c>
      <c r="E1010" s="12">
        <v>0.06</v>
      </c>
      <c r="F1010" s="13">
        <v>0</v>
      </c>
      <c r="G1010" s="14">
        <v>4.33</v>
      </c>
      <c r="H1010" s="16">
        <v>251.28</v>
      </c>
    </row>
    <row r="1011" spans="1:10" ht="14.15" customHeight="1" x14ac:dyDescent="0.3">
      <c r="A1011" s="11">
        <v>2013</v>
      </c>
      <c r="B1011" s="12">
        <v>286.95999999999998</v>
      </c>
      <c r="C1011" s="12">
        <v>0</v>
      </c>
      <c r="D1011" s="13">
        <v>0</v>
      </c>
      <c r="E1011" s="12">
        <v>0.12</v>
      </c>
      <c r="F1011" s="13">
        <v>0</v>
      </c>
      <c r="G1011" s="14">
        <v>4.3499999999999996</v>
      </c>
      <c r="H1011" s="16">
        <v>282.49</v>
      </c>
    </row>
    <row r="1012" spans="1:10" ht="15" customHeight="1" x14ac:dyDescent="0.3">
      <c r="A1012" s="11">
        <v>2014</v>
      </c>
      <c r="B1012" s="12">
        <v>388.84</v>
      </c>
      <c r="C1012" s="12">
        <v>0</v>
      </c>
      <c r="D1012" s="13">
        <v>0</v>
      </c>
      <c r="E1012" s="12">
        <v>35.75</v>
      </c>
      <c r="F1012" s="13">
        <v>0</v>
      </c>
      <c r="G1012" s="14">
        <v>4.1100000000000003</v>
      </c>
      <c r="H1012" s="16">
        <v>348.98</v>
      </c>
    </row>
    <row r="1013" spans="1:10" ht="14.15" customHeight="1" x14ac:dyDescent="0.3">
      <c r="A1013" s="11">
        <v>2015</v>
      </c>
      <c r="B1013" s="12">
        <v>307.57</v>
      </c>
      <c r="C1013" s="12">
        <v>0</v>
      </c>
      <c r="D1013" s="13">
        <v>0</v>
      </c>
      <c r="E1013" s="12">
        <v>43.29</v>
      </c>
      <c r="F1013" s="13">
        <v>0</v>
      </c>
      <c r="G1013" s="14">
        <v>7.37</v>
      </c>
      <c r="H1013" s="16">
        <v>256.91000000000003</v>
      </c>
    </row>
    <row r="1014" spans="1:10" ht="15" customHeight="1" x14ac:dyDescent="0.3">
      <c r="A1014" s="11">
        <v>2016</v>
      </c>
      <c r="B1014" s="12">
        <v>550.99</v>
      </c>
      <c r="C1014" s="12">
        <v>0</v>
      </c>
      <c r="D1014" s="13">
        <v>0</v>
      </c>
      <c r="E1014" s="12">
        <v>47.42</v>
      </c>
      <c r="F1014" s="13">
        <v>0</v>
      </c>
      <c r="G1014" s="14">
        <v>140.88</v>
      </c>
      <c r="H1014" s="16">
        <v>362.69</v>
      </c>
    </row>
    <row r="1015" spans="1:10" ht="13.5" customHeight="1" x14ac:dyDescent="0.3">
      <c r="A1015" s="11">
        <v>2017</v>
      </c>
      <c r="B1015" s="12">
        <v>569.03</v>
      </c>
      <c r="C1015" s="12">
        <v>0</v>
      </c>
      <c r="D1015" s="13">
        <v>0</v>
      </c>
      <c r="E1015" s="12">
        <v>44.57</v>
      </c>
      <c r="F1015" s="13">
        <v>0</v>
      </c>
      <c r="G1015" s="14">
        <v>9.9</v>
      </c>
      <c r="H1015" s="16">
        <v>514.55999999999995</v>
      </c>
    </row>
    <row r="1016" spans="1:10" ht="13.5" customHeight="1" x14ac:dyDescent="0.3">
      <c r="A1016" s="11">
        <v>2018</v>
      </c>
      <c r="B1016" s="17">
        <v>1565.42</v>
      </c>
      <c r="C1016" s="12">
        <v>0</v>
      </c>
      <c r="D1016" s="13">
        <v>0</v>
      </c>
      <c r="E1016" s="12">
        <v>104.81</v>
      </c>
      <c r="F1016" s="13">
        <v>0</v>
      </c>
      <c r="G1016" s="14">
        <v>425.28</v>
      </c>
      <c r="H1016" s="18">
        <v>1035.33</v>
      </c>
    </row>
    <row r="1017" spans="1:10" ht="14.15" customHeight="1" x14ac:dyDescent="0.3">
      <c r="A1017" s="11">
        <v>2019</v>
      </c>
      <c r="B1017" s="17">
        <v>2972.79</v>
      </c>
      <c r="C1017" s="12">
        <v>0</v>
      </c>
      <c r="D1017" s="21">
        <v>-277.42</v>
      </c>
      <c r="E1017" s="12">
        <v>385.51</v>
      </c>
      <c r="F1017" s="21">
        <v>-1.02</v>
      </c>
      <c r="G1017" s="14">
        <v>135.52000000000001</v>
      </c>
      <c r="H1017" s="18">
        <v>2175.36</v>
      </c>
    </row>
    <row r="1018" spans="1:10" ht="15" customHeight="1" x14ac:dyDescent="0.3">
      <c r="A1018" s="11">
        <v>2020</v>
      </c>
      <c r="B1018" s="17">
        <v>3520.16</v>
      </c>
      <c r="C1018" s="12">
        <v>0</v>
      </c>
      <c r="D1018" s="21">
        <v>-809.77</v>
      </c>
      <c r="E1018" s="12">
        <v>230.78</v>
      </c>
      <c r="F1018" s="13">
        <v>1.86</v>
      </c>
      <c r="G1018" s="14">
        <v>58.85</v>
      </c>
      <c r="H1018" s="18">
        <v>2418.9</v>
      </c>
    </row>
    <row r="1019" spans="1:10" ht="15" customHeight="1" x14ac:dyDescent="0.3">
      <c r="A1019" s="11">
        <v>2021</v>
      </c>
      <c r="B1019" s="17">
        <v>9975.0300000000007</v>
      </c>
      <c r="C1019" s="12">
        <v>0</v>
      </c>
      <c r="D1019" s="20">
        <v>-1673.01</v>
      </c>
      <c r="E1019" s="17">
        <v>3910.96</v>
      </c>
      <c r="F1019" s="21">
        <v>-17.989999999999998</v>
      </c>
      <c r="G1019" s="14">
        <v>73.44</v>
      </c>
      <c r="H1019" s="18">
        <v>4335.6099999999997</v>
      </c>
    </row>
    <row r="1020" spans="1:10" ht="14.15" customHeight="1" x14ac:dyDescent="0.3">
      <c r="A1020" s="11">
        <v>2022</v>
      </c>
      <c r="B1020" s="17">
        <v>24222.49</v>
      </c>
      <c r="C1020" s="12">
        <v>0</v>
      </c>
      <c r="D1020" s="20">
        <v>-1218.07</v>
      </c>
      <c r="E1020" s="17">
        <v>10129.540000000001</v>
      </c>
      <c r="F1020" s="13">
        <v>0.51</v>
      </c>
      <c r="G1020" s="14">
        <v>50.99</v>
      </c>
      <c r="H1020" s="18">
        <v>12823.38</v>
      </c>
    </row>
    <row r="1021" spans="1:10" ht="15" customHeight="1" x14ac:dyDescent="0.3">
      <c r="A1021" s="11">
        <v>2023</v>
      </c>
      <c r="B1021" s="17">
        <v>48391.94</v>
      </c>
      <c r="C1021" s="12">
        <v>59.18</v>
      </c>
      <c r="D1021" s="20">
        <v>-2066.19</v>
      </c>
      <c r="E1021" s="17">
        <v>16302.8</v>
      </c>
      <c r="F1021" s="13">
        <v>0.72</v>
      </c>
      <c r="G1021" s="14">
        <v>58.04</v>
      </c>
      <c r="H1021" s="18">
        <v>30023.37</v>
      </c>
    </row>
    <row r="1022" spans="1:10" ht="14.15" customHeight="1" x14ac:dyDescent="0.3">
      <c r="A1022" s="11">
        <v>2024</v>
      </c>
      <c r="B1022" s="17">
        <v>163949.24</v>
      </c>
      <c r="C1022" s="12">
        <v>0</v>
      </c>
      <c r="D1022" s="20">
        <v>-11899.74</v>
      </c>
      <c r="E1022" s="17">
        <v>99388.11</v>
      </c>
      <c r="F1022" s="21">
        <v>-75.48</v>
      </c>
      <c r="G1022" s="14">
        <v>71.150000000000006</v>
      </c>
      <c r="H1022" s="18">
        <v>52665.72</v>
      </c>
    </row>
    <row r="1023" spans="1:10" ht="14.15" customHeight="1" x14ac:dyDescent="0.3">
      <c r="A1023" s="22">
        <v>2025</v>
      </c>
      <c r="B1023" s="23">
        <v>16853310.27</v>
      </c>
      <c r="C1023" s="23">
        <v>5499.9</v>
      </c>
      <c r="D1023" s="24">
        <v>-18142.2</v>
      </c>
      <c r="E1023" s="23">
        <v>16228029.970000001</v>
      </c>
      <c r="F1023" s="25">
        <v>430634.97</v>
      </c>
      <c r="G1023" s="37">
        <v>81.819999999999993</v>
      </c>
      <c r="H1023" s="27">
        <v>181921.21</v>
      </c>
    </row>
    <row r="1024" spans="1:10" ht="13.5" customHeight="1" x14ac:dyDescent="0.3">
      <c r="A1024" s="28"/>
      <c r="B1024" s="29">
        <v>17111933.949999999</v>
      </c>
      <c r="C1024" s="29">
        <v>5559.08</v>
      </c>
      <c r="D1024" s="30">
        <v>-36086.400000000001</v>
      </c>
      <c r="E1024" s="29">
        <v>16358783.73</v>
      </c>
      <c r="F1024" s="31">
        <v>430543.57</v>
      </c>
      <c r="G1024" s="32">
        <v>1249.69</v>
      </c>
      <c r="H1024" s="33">
        <v>290829.64</v>
      </c>
      <c r="J1024" s="58">
        <f>H1024</f>
        <v>290829.64</v>
      </c>
    </row>
    <row r="1025" spans="1:8" ht="49" customHeight="1" x14ac:dyDescent="0.3">
      <c r="A1025" s="91" t="s">
        <v>39</v>
      </c>
      <c r="B1025" s="91"/>
      <c r="C1025" s="91"/>
      <c r="D1025" s="91"/>
      <c r="E1025" s="91"/>
      <c r="F1025" s="91"/>
      <c r="G1025" s="91"/>
      <c r="H1025" s="91"/>
    </row>
    <row r="1026" spans="1:8" ht="14.15" customHeight="1" x14ac:dyDescent="0.3">
      <c r="A1026" s="1" t="s">
        <v>1</v>
      </c>
      <c r="B1026" s="2" t="s">
        <v>2</v>
      </c>
      <c r="C1026" s="2" t="s">
        <v>3</v>
      </c>
      <c r="D1026" s="3" t="s">
        <v>4</v>
      </c>
      <c r="E1026" s="2" t="s">
        <v>5</v>
      </c>
      <c r="F1026" s="3" t="s">
        <v>6</v>
      </c>
      <c r="G1026" s="4" t="s">
        <v>7</v>
      </c>
      <c r="H1026" s="5" t="s">
        <v>8</v>
      </c>
    </row>
    <row r="1027" spans="1:8" ht="15" customHeight="1" x14ac:dyDescent="0.3">
      <c r="A1027" s="6">
        <v>1983</v>
      </c>
      <c r="B1027" s="7">
        <v>0.09</v>
      </c>
      <c r="C1027" s="7">
        <v>0</v>
      </c>
      <c r="D1027" s="8">
        <v>0</v>
      </c>
      <c r="E1027" s="7">
        <v>0.08</v>
      </c>
      <c r="F1027" s="8">
        <v>0</v>
      </c>
      <c r="G1027" s="9">
        <v>0</v>
      </c>
      <c r="H1027" s="35">
        <v>0.01</v>
      </c>
    </row>
    <row r="1028" spans="1:8" ht="15" customHeight="1" x14ac:dyDescent="0.3">
      <c r="A1028" s="11">
        <v>1984</v>
      </c>
      <c r="B1028" s="12">
        <v>0.36</v>
      </c>
      <c r="C1028" s="12">
        <v>0</v>
      </c>
      <c r="D1028" s="13">
        <v>0</v>
      </c>
      <c r="E1028" s="12">
        <v>0.36</v>
      </c>
      <c r="F1028" s="13">
        <v>0</v>
      </c>
      <c r="G1028" s="14">
        <v>0</v>
      </c>
      <c r="H1028" s="16">
        <v>0</v>
      </c>
    </row>
    <row r="1029" spans="1:8" ht="15" customHeight="1" x14ac:dyDescent="0.3">
      <c r="A1029" s="11">
        <v>1985</v>
      </c>
      <c r="B1029" s="12">
        <v>0.51</v>
      </c>
      <c r="C1029" s="12">
        <v>0</v>
      </c>
      <c r="D1029" s="13">
        <v>0</v>
      </c>
      <c r="E1029" s="12">
        <v>0.39</v>
      </c>
      <c r="F1029" s="13">
        <v>0</v>
      </c>
      <c r="G1029" s="14">
        <v>0</v>
      </c>
      <c r="H1029" s="16">
        <v>0.12</v>
      </c>
    </row>
    <row r="1030" spans="1:8" ht="14.15" customHeight="1" x14ac:dyDescent="0.3">
      <c r="A1030" s="11">
        <v>1986</v>
      </c>
      <c r="B1030" s="12">
        <v>0.56999999999999995</v>
      </c>
      <c r="C1030" s="12">
        <v>0</v>
      </c>
      <c r="D1030" s="13">
        <v>0</v>
      </c>
      <c r="E1030" s="12">
        <v>0.4</v>
      </c>
      <c r="F1030" s="13">
        <v>0</v>
      </c>
      <c r="G1030" s="14">
        <v>0</v>
      </c>
      <c r="H1030" s="16">
        <v>0.17</v>
      </c>
    </row>
    <row r="1031" spans="1:8" ht="15" customHeight="1" x14ac:dyDescent="0.3">
      <c r="A1031" s="11">
        <v>1987</v>
      </c>
      <c r="B1031" s="12">
        <v>0.72</v>
      </c>
      <c r="C1031" s="12">
        <v>0</v>
      </c>
      <c r="D1031" s="13">
        <v>0</v>
      </c>
      <c r="E1031" s="12">
        <v>0.5</v>
      </c>
      <c r="F1031" s="13">
        <v>0</v>
      </c>
      <c r="G1031" s="14">
        <v>0</v>
      </c>
      <c r="H1031" s="16">
        <v>0.22</v>
      </c>
    </row>
    <row r="1032" spans="1:8" ht="14.15" customHeight="1" x14ac:dyDescent="0.3">
      <c r="A1032" s="11">
        <v>1988</v>
      </c>
      <c r="B1032" s="12">
        <v>0.24</v>
      </c>
      <c r="C1032" s="12">
        <v>0</v>
      </c>
      <c r="D1032" s="13">
        <v>0</v>
      </c>
      <c r="E1032" s="12">
        <v>0</v>
      </c>
      <c r="F1032" s="13">
        <v>0</v>
      </c>
      <c r="G1032" s="14">
        <v>0</v>
      </c>
      <c r="H1032" s="16">
        <v>0.24</v>
      </c>
    </row>
    <row r="1033" spans="1:8" ht="15" customHeight="1" x14ac:dyDescent="0.3">
      <c r="A1033" s="11">
        <v>1989</v>
      </c>
      <c r="B1033" s="12">
        <v>0.23</v>
      </c>
      <c r="C1033" s="12">
        <v>0</v>
      </c>
      <c r="D1033" s="13">
        <v>0</v>
      </c>
      <c r="E1033" s="12">
        <v>0</v>
      </c>
      <c r="F1033" s="13">
        <v>0</v>
      </c>
      <c r="G1033" s="14">
        <v>0</v>
      </c>
      <c r="H1033" s="16">
        <v>0.23</v>
      </c>
    </row>
    <row r="1034" spans="1:8" ht="14.15" customHeight="1" x14ac:dyDescent="0.3">
      <c r="A1034" s="11">
        <v>1990</v>
      </c>
      <c r="B1034" s="12">
        <v>0.22</v>
      </c>
      <c r="C1034" s="12">
        <v>0</v>
      </c>
      <c r="D1034" s="13">
        <v>0</v>
      </c>
      <c r="E1034" s="12">
        <v>0</v>
      </c>
      <c r="F1034" s="13">
        <v>0</v>
      </c>
      <c r="G1034" s="14">
        <v>0</v>
      </c>
      <c r="H1034" s="16">
        <v>0.22</v>
      </c>
    </row>
    <row r="1035" spans="1:8" ht="15" customHeight="1" x14ac:dyDescent="0.3">
      <c r="A1035" s="11">
        <v>1991</v>
      </c>
      <c r="B1035" s="12">
        <v>0.19</v>
      </c>
      <c r="C1035" s="12">
        <v>0</v>
      </c>
      <c r="D1035" s="13">
        <v>0</v>
      </c>
      <c r="E1035" s="12">
        <v>0</v>
      </c>
      <c r="F1035" s="13">
        <v>0</v>
      </c>
      <c r="G1035" s="14">
        <v>0</v>
      </c>
      <c r="H1035" s="16">
        <v>0.19</v>
      </c>
    </row>
    <row r="1036" spans="1:8" ht="14.15" customHeight="1" x14ac:dyDescent="0.3">
      <c r="A1036" s="11">
        <v>1992</v>
      </c>
      <c r="B1036" s="12">
        <v>0.17</v>
      </c>
      <c r="C1036" s="12">
        <v>0</v>
      </c>
      <c r="D1036" s="13">
        <v>0</v>
      </c>
      <c r="E1036" s="12">
        <v>0</v>
      </c>
      <c r="F1036" s="13">
        <v>0</v>
      </c>
      <c r="G1036" s="14">
        <v>0</v>
      </c>
      <c r="H1036" s="16">
        <v>0.17</v>
      </c>
    </row>
    <row r="1037" spans="1:8" ht="15" customHeight="1" x14ac:dyDescent="0.3">
      <c r="A1037" s="11">
        <v>1993</v>
      </c>
      <c r="B1037" s="12">
        <v>0.15</v>
      </c>
      <c r="C1037" s="12">
        <v>0</v>
      </c>
      <c r="D1037" s="13">
        <v>0</v>
      </c>
      <c r="E1037" s="12">
        <v>0</v>
      </c>
      <c r="F1037" s="13">
        <v>0</v>
      </c>
      <c r="G1037" s="14">
        <v>0</v>
      </c>
      <c r="H1037" s="16">
        <v>0.15</v>
      </c>
    </row>
    <row r="1038" spans="1:8" ht="15" customHeight="1" x14ac:dyDescent="0.3">
      <c r="A1038" s="11">
        <v>1994</v>
      </c>
      <c r="B1038" s="12">
        <v>0</v>
      </c>
      <c r="C1038" s="12">
        <v>0</v>
      </c>
      <c r="D1038" s="13">
        <v>0</v>
      </c>
      <c r="E1038" s="12">
        <v>0</v>
      </c>
      <c r="F1038" s="13">
        <v>0</v>
      </c>
      <c r="G1038" s="14">
        <v>0</v>
      </c>
      <c r="H1038" s="16">
        <v>0</v>
      </c>
    </row>
    <row r="1039" spans="1:8" ht="14.15" customHeight="1" x14ac:dyDescent="0.3">
      <c r="A1039" s="11">
        <v>1995</v>
      </c>
      <c r="B1039" s="12">
        <v>0.2</v>
      </c>
      <c r="C1039" s="12">
        <v>0</v>
      </c>
      <c r="D1039" s="13">
        <v>0</v>
      </c>
      <c r="E1039" s="12">
        <v>0</v>
      </c>
      <c r="F1039" s="13">
        <v>0</v>
      </c>
      <c r="G1039" s="14">
        <v>0</v>
      </c>
      <c r="H1039" s="16">
        <v>0.2</v>
      </c>
    </row>
    <row r="1040" spans="1:8" ht="15" customHeight="1" x14ac:dyDescent="0.3">
      <c r="A1040" s="11">
        <v>1996</v>
      </c>
      <c r="B1040" s="12">
        <v>0.25</v>
      </c>
      <c r="C1040" s="12">
        <v>0</v>
      </c>
      <c r="D1040" s="13">
        <v>0</v>
      </c>
      <c r="E1040" s="12">
        <v>0</v>
      </c>
      <c r="F1040" s="13">
        <v>0</v>
      </c>
      <c r="G1040" s="14">
        <v>0</v>
      </c>
      <c r="H1040" s="16">
        <v>0.25</v>
      </c>
    </row>
    <row r="1041" spans="1:8" ht="14.15" customHeight="1" x14ac:dyDescent="0.3">
      <c r="A1041" s="11">
        <v>1997</v>
      </c>
      <c r="B1041" s="12">
        <v>0.35</v>
      </c>
      <c r="C1041" s="12">
        <v>0</v>
      </c>
      <c r="D1041" s="13">
        <v>0</v>
      </c>
      <c r="E1041" s="12">
        <v>0</v>
      </c>
      <c r="F1041" s="13">
        <v>0</v>
      </c>
      <c r="G1041" s="14">
        <v>0</v>
      </c>
      <c r="H1041" s="16">
        <v>0.35</v>
      </c>
    </row>
    <row r="1042" spans="1:8" ht="15" customHeight="1" x14ac:dyDescent="0.3">
      <c r="A1042" s="11">
        <v>1998</v>
      </c>
      <c r="B1042" s="12">
        <v>1.81</v>
      </c>
      <c r="C1042" s="12">
        <v>0</v>
      </c>
      <c r="D1042" s="13">
        <v>0</v>
      </c>
      <c r="E1042" s="12">
        <v>0</v>
      </c>
      <c r="F1042" s="13">
        <v>0</v>
      </c>
      <c r="G1042" s="14">
        <v>0</v>
      </c>
      <c r="H1042" s="16">
        <v>1.81</v>
      </c>
    </row>
    <row r="1043" spans="1:8" ht="14.15" customHeight="1" x14ac:dyDescent="0.3">
      <c r="A1043" s="11">
        <v>1999</v>
      </c>
      <c r="B1043" s="12">
        <v>2.4500000000000002</v>
      </c>
      <c r="C1043" s="12">
        <v>0</v>
      </c>
      <c r="D1043" s="13">
        <v>0</v>
      </c>
      <c r="E1043" s="12">
        <v>0</v>
      </c>
      <c r="F1043" s="13">
        <v>0</v>
      </c>
      <c r="G1043" s="14">
        <v>0</v>
      </c>
      <c r="H1043" s="16">
        <v>2.4500000000000002</v>
      </c>
    </row>
    <row r="1044" spans="1:8" ht="15" customHeight="1" x14ac:dyDescent="0.3">
      <c r="A1044" s="11">
        <v>2000</v>
      </c>
      <c r="B1044" s="12">
        <v>3.95</v>
      </c>
      <c r="C1044" s="12">
        <v>0</v>
      </c>
      <c r="D1044" s="13">
        <v>0</v>
      </c>
      <c r="E1044" s="12">
        <v>0</v>
      </c>
      <c r="F1044" s="13">
        <v>0</v>
      </c>
      <c r="G1044" s="14">
        <v>0</v>
      </c>
      <c r="H1044" s="16">
        <v>3.95</v>
      </c>
    </row>
    <row r="1045" spans="1:8" ht="15" customHeight="1" x14ac:dyDescent="0.3">
      <c r="A1045" s="11">
        <v>2001</v>
      </c>
      <c r="B1045" s="12">
        <v>3.1</v>
      </c>
      <c r="C1045" s="12">
        <v>0</v>
      </c>
      <c r="D1045" s="13">
        <v>0</v>
      </c>
      <c r="E1045" s="12">
        <v>0</v>
      </c>
      <c r="F1045" s="13">
        <v>0</v>
      </c>
      <c r="G1045" s="14">
        <v>0</v>
      </c>
      <c r="H1045" s="16">
        <v>3.1</v>
      </c>
    </row>
    <row r="1046" spans="1:8" ht="14.15" customHeight="1" x14ac:dyDescent="0.3">
      <c r="A1046" s="11">
        <v>2002</v>
      </c>
      <c r="B1046" s="12">
        <v>1.59</v>
      </c>
      <c r="C1046" s="12">
        <v>0</v>
      </c>
      <c r="D1046" s="13">
        <v>0</v>
      </c>
      <c r="E1046" s="12">
        <v>0</v>
      </c>
      <c r="F1046" s="13">
        <v>0</v>
      </c>
      <c r="G1046" s="14">
        <v>0</v>
      </c>
      <c r="H1046" s="16">
        <v>1.59</v>
      </c>
    </row>
    <row r="1047" spans="1:8" ht="15" customHeight="1" x14ac:dyDescent="0.3">
      <c r="A1047" s="11">
        <v>2003</v>
      </c>
      <c r="B1047" s="12">
        <v>1.26</v>
      </c>
      <c r="C1047" s="12">
        <v>0</v>
      </c>
      <c r="D1047" s="13">
        <v>0</v>
      </c>
      <c r="E1047" s="12">
        <v>0</v>
      </c>
      <c r="F1047" s="13">
        <v>0</v>
      </c>
      <c r="G1047" s="14">
        <v>0.2</v>
      </c>
      <c r="H1047" s="16">
        <v>1.06</v>
      </c>
    </row>
    <row r="1048" spans="1:8" ht="14.15" customHeight="1" x14ac:dyDescent="0.3">
      <c r="A1048" s="11">
        <v>2004</v>
      </c>
      <c r="B1048" s="12">
        <v>3.11</v>
      </c>
      <c r="C1048" s="12">
        <v>0</v>
      </c>
      <c r="D1048" s="13">
        <v>0</v>
      </c>
      <c r="E1048" s="12">
        <v>0.06</v>
      </c>
      <c r="F1048" s="13">
        <v>0</v>
      </c>
      <c r="G1048" s="14">
        <v>0.51</v>
      </c>
      <c r="H1048" s="16">
        <v>2.54</v>
      </c>
    </row>
    <row r="1049" spans="1:8" ht="15" customHeight="1" x14ac:dyDescent="0.3">
      <c r="A1049" s="11">
        <v>2005</v>
      </c>
      <c r="B1049" s="12">
        <v>4.0599999999999996</v>
      </c>
      <c r="C1049" s="12">
        <v>0</v>
      </c>
      <c r="D1049" s="13">
        <v>0</v>
      </c>
      <c r="E1049" s="12">
        <v>0.11</v>
      </c>
      <c r="F1049" s="13">
        <v>0</v>
      </c>
      <c r="G1049" s="14">
        <v>0.51</v>
      </c>
      <c r="H1049" s="16">
        <v>3.44</v>
      </c>
    </row>
    <row r="1050" spans="1:8" ht="14.15" customHeight="1" x14ac:dyDescent="0.3">
      <c r="A1050" s="11">
        <v>2006</v>
      </c>
      <c r="B1050" s="12">
        <v>5.01</v>
      </c>
      <c r="C1050" s="12">
        <v>0</v>
      </c>
      <c r="D1050" s="13">
        <v>0</v>
      </c>
      <c r="E1050" s="12">
        <v>0.43</v>
      </c>
      <c r="F1050" s="13">
        <v>0</v>
      </c>
      <c r="G1050" s="14">
        <v>0.62</v>
      </c>
      <c r="H1050" s="16">
        <v>3.96</v>
      </c>
    </row>
    <row r="1051" spans="1:8" ht="15" customHeight="1" x14ac:dyDescent="0.3">
      <c r="A1051" s="11">
        <v>2007</v>
      </c>
      <c r="B1051" s="12">
        <v>5.13</v>
      </c>
      <c r="C1051" s="12">
        <v>0</v>
      </c>
      <c r="D1051" s="13">
        <v>0</v>
      </c>
      <c r="E1051" s="12">
        <v>0.19</v>
      </c>
      <c r="F1051" s="13">
        <v>0</v>
      </c>
      <c r="G1051" s="14">
        <v>0.55000000000000004</v>
      </c>
      <c r="H1051" s="16">
        <v>4.3899999999999997</v>
      </c>
    </row>
    <row r="1052" spans="1:8" ht="14.15" customHeight="1" x14ac:dyDescent="0.3">
      <c r="A1052" s="11">
        <v>2008</v>
      </c>
      <c r="B1052" s="12">
        <v>13.81</v>
      </c>
      <c r="C1052" s="12">
        <v>0</v>
      </c>
      <c r="D1052" s="13">
        <v>0</v>
      </c>
      <c r="E1052" s="12">
        <v>1.99</v>
      </c>
      <c r="F1052" s="13">
        <v>0</v>
      </c>
      <c r="G1052" s="14">
        <v>3.03</v>
      </c>
      <c r="H1052" s="16">
        <v>8.7899999999999991</v>
      </c>
    </row>
    <row r="1053" spans="1:8" ht="15" customHeight="1" x14ac:dyDescent="0.3">
      <c r="A1053" s="11">
        <v>2009</v>
      </c>
      <c r="B1053" s="12">
        <v>26.03</v>
      </c>
      <c r="C1053" s="12">
        <v>0</v>
      </c>
      <c r="D1053" s="13">
        <v>0</v>
      </c>
      <c r="E1053" s="12">
        <v>1.96</v>
      </c>
      <c r="F1053" s="13">
        <v>0</v>
      </c>
      <c r="G1053" s="14">
        <v>4.71</v>
      </c>
      <c r="H1053" s="16">
        <v>19.36</v>
      </c>
    </row>
    <row r="1054" spans="1:8" ht="15" customHeight="1" x14ac:dyDescent="0.3">
      <c r="A1054" s="11">
        <v>2010</v>
      </c>
      <c r="B1054" s="12">
        <v>17.54</v>
      </c>
      <c r="C1054" s="12">
        <v>0</v>
      </c>
      <c r="D1054" s="13">
        <v>0</v>
      </c>
      <c r="E1054" s="12">
        <v>1.73</v>
      </c>
      <c r="F1054" s="13">
        <v>0</v>
      </c>
      <c r="G1054" s="14">
        <v>0.45</v>
      </c>
      <c r="H1054" s="16">
        <v>15.36</v>
      </c>
    </row>
    <row r="1055" spans="1:8" ht="14.15" customHeight="1" x14ac:dyDescent="0.3">
      <c r="A1055" s="11">
        <v>2011</v>
      </c>
      <c r="B1055" s="12">
        <v>34.82</v>
      </c>
      <c r="C1055" s="12">
        <v>0</v>
      </c>
      <c r="D1055" s="13">
        <v>0</v>
      </c>
      <c r="E1055" s="12">
        <v>1.74</v>
      </c>
      <c r="F1055" s="13">
        <v>0</v>
      </c>
      <c r="G1055" s="14">
        <v>0.35</v>
      </c>
      <c r="H1055" s="16">
        <v>32.729999999999997</v>
      </c>
    </row>
    <row r="1056" spans="1:8" ht="15" customHeight="1" x14ac:dyDescent="0.3">
      <c r="A1056" s="11">
        <v>2012</v>
      </c>
      <c r="B1056" s="12">
        <v>18.54</v>
      </c>
      <c r="C1056" s="12">
        <v>0</v>
      </c>
      <c r="D1056" s="13">
        <v>0</v>
      </c>
      <c r="E1056" s="12">
        <v>0</v>
      </c>
      <c r="F1056" s="13">
        <v>0</v>
      </c>
      <c r="G1056" s="14">
        <v>0.35</v>
      </c>
      <c r="H1056" s="16">
        <v>18.190000000000001</v>
      </c>
    </row>
    <row r="1057" spans="1:10" ht="14.15" customHeight="1" x14ac:dyDescent="0.3">
      <c r="A1057" s="11">
        <v>2013</v>
      </c>
      <c r="B1057" s="12">
        <v>20.62</v>
      </c>
      <c r="C1057" s="12">
        <v>0</v>
      </c>
      <c r="D1057" s="13">
        <v>0</v>
      </c>
      <c r="E1057" s="12">
        <v>0</v>
      </c>
      <c r="F1057" s="13">
        <v>0</v>
      </c>
      <c r="G1057" s="14">
        <v>0.34</v>
      </c>
      <c r="H1057" s="16">
        <v>20.28</v>
      </c>
    </row>
    <row r="1058" spans="1:10" ht="15" customHeight="1" x14ac:dyDescent="0.3">
      <c r="A1058" s="11">
        <v>2014</v>
      </c>
      <c r="B1058" s="12">
        <v>27.6</v>
      </c>
      <c r="C1058" s="12">
        <v>0</v>
      </c>
      <c r="D1058" s="13">
        <v>0</v>
      </c>
      <c r="E1058" s="12">
        <v>2.79</v>
      </c>
      <c r="F1058" s="13">
        <v>0</v>
      </c>
      <c r="G1058" s="14">
        <v>0.32</v>
      </c>
      <c r="H1058" s="16">
        <v>24.49</v>
      </c>
    </row>
    <row r="1059" spans="1:10" ht="14.15" customHeight="1" x14ac:dyDescent="0.3">
      <c r="A1059" s="11">
        <v>2015</v>
      </c>
      <c r="B1059" s="12">
        <v>21.21</v>
      </c>
      <c r="C1059" s="12">
        <v>0</v>
      </c>
      <c r="D1059" s="13">
        <v>0</v>
      </c>
      <c r="E1059" s="12">
        <v>3.32</v>
      </c>
      <c r="F1059" s="13">
        <v>0</v>
      </c>
      <c r="G1059" s="14">
        <v>0.56999999999999995</v>
      </c>
      <c r="H1059" s="16">
        <v>17.32</v>
      </c>
    </row>
    <row r="1060" spans="1:10" ht="15" customHeight="1" x14ac:dyDescent="0.3">
      <c r="A1060" s="11">
        <v>2016</v>
      </c>
      <c r="B1060" s="12">
        <v>35.159999999999997</v>
      </c>
      <c r="C1060" s="12">
        <v>0</v>
      </c>
      <c r="D1060" s="13">
        <v>0</v>
      </c>
      <c r="E1060" s="12">
        <v>3.43</v>
      </c>
      <c r="F1060" s="13">
        <v>0</v>
      </c>
      <c r="G1060" s="14">
        <v>10.16</v>
      </c>
      <c r="H1060" s="16">
        <v>21.57</v>
      </c>
    </row>
    <row r="1061" spans="1:10" ht="13.5" customHeight="1" x14ac:dyDescent="0.3">
      <c r="A1061" s="11">
        <v>2017</v>
      </c>
      <c r="B1061" s="12">
        <v>35.11</v>
      </c>
      <c r="C1061" s="12">
        <v>0</v>
      </c>
      <c r="D1061" s="13">
        <v>0</v>
      </c>
      <c r="E1061" s="12">
        <v>3.38</v>
      </c>
      <c r="F1061" s="13">
        <v>0</v>
      </c>
      <c r="G1061" s="14">
        <v>0.75</v>
      </c>
      <c r="H1061" s="16">
        <v>30.98</v>
      </c>
    </row>
    <row r="1062" spans="1:10" ht="13.5" customHeight="1" x14ac:dyDescent="0.3">
      <c r="A1062" s="11">
        <v>2018</v>
      </c>
      <c r="B1062" s="12">
        <v>83.48</v>
      </c>
      <c r="C1062" s="12">
        <v>0</v>
      </c>
      <c r="D1062" s="13">
        <v>0</v>
      </c>
      <c r="E1062" s="12">
        <v>6.76</v>
      </c>
      <c r="F1062" s="13">
        <v>0</v>
      </c>
      <c r="G1062" s="14">
        <v>27.46</v>
      </c>
      <c r="H1062" s="16">
        <v>49.26</v>
      </c>
    </row>
    <row r="1063" spans="1:10" ht="14.15" customHeight="1" x14ac:dyDescent="0.3">
      <c r="A1063" s="11">
        <v>2019</v>
      </c>
      <c r="B1063" s="12">
        <v>146.96</v>
      </c>
      <c r="C1063" s="12">
        <v>0</v>
      </c>
      <c r="D1063" s="21">
        <v>-17.89</v>
      </c>
      <c r="E1063" s="12">
        <v>24.85</v>
      </c>
      <c r="F1063" s="21">
        <v>-0.06</v>
      </c>
      <c r="G1063" s="14">
        <v>8.74</v>
      </c>
      <c r="H1063" s="16">
        <v>95.54</v>
      </c>
    </row>
    <row r="1064" spans="1:10" ht="15" customHeight="1" x14ac:dyDescent="0.3">
      <c r="A1064" s="11">
        <v>2020</v>
      </c>
      <c r="B1064" s="12">
        <v>128.72</v>
      </c>
      <c r="C1064" s="12">
        <v>0</v>
      </c>
      <c r="D1064" s="21">
        <v>-53.33</v>
      </c>
      <c r="E1064" s="12">
        <v>15.17</v>
      </c>
      <c r="F1064" s="13">
        <v>0.11</v>
      </c>
      <c r="G1064" s="14">
        <v>3.88</v>
      </c>
      <c r="H1064" s="16">
        <v>56.23</v>
      </c>
    </row>
    <row r="1065" spans="1:10" ht="15" customHeight="1" x14ac:dyDescent="0.3">
      <c r="A1065" s="11">
        <v>2021</v>
      </c>
      <c r="B1065" s="12">
        <v>442.88</v>
      </c>
      <c r="C1065" s="12">
        <v>0</v>
      </c>
      <c r="D1065" s="21">
        <v>-107.46</v>
      </c>
      <c r="E1065" s="12">
        <v>251.23</v>
      </c>
      <c r="F1065" s="21">
        <v>-1.1599999999999999</v>
      </c>
      <c r="G1065" s="14">
        <v>4.72</v>
      </c>
      <c r="H1065" s="16">
        <v>80.63</v>
      </c>
    </row>
    <row r="1066" spans="1:10" ht="14.15" customHeight="1" x14ac:dyDescent="0.3">
      <c r="A1066" s="11">
        <v>2022</v>
      </c>
      <c r="B1066" s="12">
        <v>978.04</v>
      </c>
      <c r="C1066" s="12">
        <v>0</v>
      </c>
      <c r="D1066" s="21">
        <v>-80.87</v>
      </c>
      <c r="E1066" s="12">
        <v>672.59</v>
      </c>
      <c r="F1066" s="13">
        <v>0.02</v>
      </c>
      <c r="G1066" s="14">
        <v>3.39</v>
      </c>
      <c r="H1066" s="16">
        <v>221.17</v>
      </c>
    </row>
    <row r="1067" spans="1:10" ht="15" customHeight="1" x14ac:dyDescent="0.3">
      <c r="A1067" s="11">
        <v>2023</v>
      </c>
      <c r="B1067" s="17">
        <v>2944.34</v>
      </c>
      <c r="C1067" s="12">
        <v>3.92</v>
      </c>
      <c r="D1067" s="21">
        <v>-136.76</v>
      </c>
      <c r="E1067" s="17">
        <v>1079.19</v>
      </c>
      <c r="F1067" s="13">
        <v>0.04</v>
      </c>
      <c r="G1067" s="14">
        <v>3.84</v>
      </c>
      <c r="H1067" s="18">
        <v>1728.43</v>
      </c>
    </row>
    <row r="1068" spans="1:10" ht="14.15" customHeight="1" x14ac:dyDescent="0.3">
      <c r="A1068" s="11">
        <v>2024</v>
      </c>
      <c r="B1068" s="17">
        <v>10581.92</v>
      </c>
      <c r="C1068" s="12">
        <v>0</v>
      </c>
      <c r="D1068" s="21">
        <v>-768.05</v>
      </c>
      <c r="E1068" s="17">
        <v>6414.93</v>
      </c>
      <c r="F1068" s="21">
        <v>-4.88</v>
      </c>
      <c r="G1068" s="14">
        <v>4.6100000000000003</v>
      </c>
      <c r="H1068" s="18">
        <v>3399.21</v>
      </c>
    </row>
    <row r="1069" spans="1:10" ht="14.15" customHeight="1" x14ac:dyDescent="0.3">
      <c r="A1069" s="22">
        <v>2025</v>
      </c>
      <c r="B1069" s="23">
        <v>1100225.22</v>
      </c>
      <c r="C1069" s="36">
        <v>359.04</v>
      </c>
      <c r="D1069" s="24">
        <v>-1184.3599999999999</v>
      </c>
      <c r="E1069" s="23">
        <v>1059405.3899999999</v>
      </c>
      <c r="F1069" s="25">
        <v>28112.9</v>
      </c>
      <c r="G1069" s="37">
        <v>5.34</v>
      </c>
      <c r="H1069" s="27">
        <v>11876.27</v>
      </c>
    </row>
    <row r="1070" spans="1:10" ht="13.5" customHeight="1" x14ac:dyDescent="0.3">
      <c r="A1070" s="28"/>
      <c r="B1070" s="29">
        <v>1115817.72</v>
      </c>
      <c r="C1070" s="7">
        <v>362.96</v>
      </c>
      <c r="D1070" s="30">
        <v>-2348.7199999999998</v>
      </c>
      <c r="E1070" s="29">
        <v>1067892.97</v>
      </c>
      <c r="F1070" s="31">
        <v>28106.97</v>
      </c>
      <c r="G1070" s="9">
        <v>85.4</v>
      </c>
      <c r="H1070" s="33">
        <v>17746.62</v>
      </c>
      <c r="J1070" s="58">
        <f>H1070</f>
        <v>17746.62</v>
      </c>
    </row>
    <row r="1071" spans="1:10" ht="49" customHeight="1" x14ac:dyDescent="0.3">
      <c r="A1071" s="91" t="s">
        <v>40</v>
      </c>
      <c r="B1071" s="91"/>
      <c r="C1071" s="91"/>
      <c r="D1071" s="91"/>
      <c r="E1071" s="91"/>
      <c r="F1071" s="91"/>
      <c r="G1071" s="91"/>
      <c r="H1071" s="91"/>
    </row>
    <row r="1072" spans="1:10" ht="14.15" customHeight="1" x14ac:dyDescent="0.3">
      <c r="A1072" s="1" t="s">
        <v>1</v>
      </c>
      <c r="B1072" s="2" t="s">
        <v>2</v>
      </c>
      <c r="C1072" s="2" t="s">
        <v>3</v>
      </c>
      <c r="D1072" s="3" t="s">
        <v>4</v>
      </c>
      <c r="E1072" s="2" t="s">
        <v>5</v>
      </c>
      <c r="F1072" s="3" t="s">
        <v>6</v>
      </c>
      <c r="G1072" s="4" t="s">
        <v>7</v>
      </c>
      <c r="H1072" s="5" t="s">
        <v>8</v>
      </c>
    </row>
    <row r="1073" spans="1:8" ht="15" customHeight="1" x14ac:dyDescent="0.3">
      <c r="A1073" s="6">
        <v>1983</v>
      </c>
      <c r="B1073" s="7">
        <v>0.02</v>
      </c>
      <c r="C1073" s="7">
        <v>0</v>
      </c>
      <c r="D1073" s="8">
        <v>0</v>
      </c>
      <c r="E1073" s="7">
        <v>0.02</v>
      </c>
      <c r="F1073" s="8">
        <v>0</v>
      </c>
      <c r="G1073" s="9">
        <v>0</v>
      </c>
      <c r="H1073" s="35">
        <v>0</v>
      </c>
    </row>
    <row r="1074" spans="1:8" ht="15" customHeight="1" x14ac:dyDescent="0.3">
      <c r="A1074" s="11">
        <v>1984</v>
      </c>
      <c r="B1074" s="12">
        <v>0.08</v>
      </c>
      <c r="C1074" s="12">
        <v>0</v>
      </c>
      <c r="D1074" s="13">
        <v>0</v>
      </c>
      <c r="E1074" s="12">
        <v>0.08</v>
      </c>
      <c r="F1074" s="13">
        <v>0</v>
      </c>
      <c r="G1074" s="14">
        <v>0</v>
      </c>
      <c r="H1074" s="16">
        <v>0</v>
      </c>
    </row>
    <row r="1075" spans="1:8" ht="15" customHeight="1" x14ac:dyDescent="0.3">
      <c r="A1075" s="11">
        <v>1985</v>
      </c>
      <c r="B1075" s="12">
        <v>0.11</v>
      </c>
      <c r="C1075" s="12">
        <v>0</v>
      </c>
      <c r="D1075" s="13">
        <v>0</v>
      </c>
      <c r="E1075" s="12">
        <v>0.09</v>
      </c>
      <c r="F1075" s="13">
        <v>0</v>
      </c>
      <c r="G1075" s="14">
        <v>0</v>
      </c>
      <c r="H1075" s="16">
        <v>0.02</v>
      </c>
    </row>
    <row r="1076" spans="1:8" ht="14.15" customHeight="1" x14ac:dyDescent="0.3">
      <c r="A1076" s="11">
        <v>1986</v>
      </c>
      <c r="B1076" s="12">
        <v>0.12</v>
      </c>
      <c r="C1076" s="12">
        <v>0</v>
      </c>
      <c r="D1076" s="13">
        <v>0</v>
      </c>
      <c r="E1076" s="12">
        <v>0.09</v>
      </c>
      <c r="F1076" s="13">
        <v>0</v>
      </c>
      <c r="G1076" s="14">
        <v>0</v>
      </c>
      <c r="H1076" s="16">
        <v>0.03</v>
      </c>
    </row>
    <row r="1077" spans="1:8" ht="15" customHeight="1" x14ac:dyDescent="0.3">
      <c r="A1077" s="11">
        <v>1987</v>
      </c>
      <c r="B1077" s="12">
        <v>0.16</v>
      </c>
      <c r="C1077" s="12">
        <v>0</v>
      </c>
      <c r="D1077" s="13">
        <v>0</v>
      </c>
      <c r="E1077" s="12">
        <v>0.11</v>
      </c>
      <c r="F1077" s="13">
        <v>0</v>
      </c>
      <c r="G1077" s="14">
        <v>0</v>
      </c>
      <c r="H1077" s="16">
        <v>0.05</v>
      </c>
    </row>
    <row r="1078" spans="1:8" ht="14.15" customHeight="1" x14ac:dyDescent="0.3">
      <c r="A1078" s="11">
        <v>1988</v>
      </c>
      <c r="B1078" s="12">
        <v>0.05</v>
      </c>
      <c r="C1078" s="12">
        <v>0</v>
      </c>
      <c r="D1078" s="13">
        <v>0</v>
      </c>
      <c r="E1078" s="12">
        <v>0</v>
      </c>
      <c r="F1078" s="13">
        <v>0</v>
      </c>
      <c r="G1078" s="14">
        <v>0</v>
      </c>
      <c r="H1078" s="16">
        <v>0.05</v>
      </c>
    </row>
    <row r="1079" spans="1:8" ht="15" customHeight="1" x14ac:dyDescent="0.3">
      <c r="A1079" s="11">
        <v>1989</v>
      </c>
      <c r="B1079" s="12">
        <v>0.05</v>
      </c>
      <c r="C1079" s="12">
        <v>0</v>
      </c>
      <c r="D1079" s="13">
        <v>0</v>
      </c>
      <c r="E1079" s="12">
        <v>0</v>
      </c>
      <c r="F1079" s="13">
        <v>0</v>
      </c>
      <c r="G1079" s="14">
        <v>0</v>
      </c>
      <c r="H1079" s="16">
        <v>0.05</v>
      </c>
    </row>
    <row r="1080" spans="1:8" ht="14.15" customHeight="1" x14ac:dyDescent="0.3">
      <c r="A1080" s="11">
        <v>1990</v>
      </c>
      <c r="B1080" s="12">
        <v>0.05</v>
      </c>
      <c r="C1080" s="12">
        <v>0</v>
      </c>
      <c r="D1080" s="13">
        <v>0</v>
      </c>
      <c r="E1080" s="12">
        <v>0</v>
      </c>
      <c r="F1080" s="13">
        <v>0</v>
      </c>
      <c r="G1080" s="14">
        <v>0</v>
      </c>
      <c r="H1080" s="16">
        <v>0.05</v>
      </c>
    </row>
    <row r="1081" spans="1:8" ht="15" customHeight="1" x14ac:dyDescent="0.3">
      <c r="A1081" s="11">
        <v>1991</v>
      </c>
      <c r="B1081" s="12">
        <v>0.04</v>
      </c>
      <c r="C1081" s="12">
        <v>0</v>
      </c>
      <c r="D1081" s="13">
        <v>0</v>
      </c>
      <c r="E1081" s="12">
        <v>0</v>
      </c>
      <c r="F1081" s="13">
        <v>0</v>
      </c>
      <c r="G1081" s="14">
        <v>0</v>
      </c>
      <c r="H1081" s="16">
        <v>0.04</v>
      </c>
    </row>
    <row r="1082" spans="1:8" ht="14.15" customHeight="1" x14ac:dyDescent="0.3">
      <c r="A1082" s="11">
        <v>1992</v>
      </c>
      <c r="B1082" s="12">
        <v>0.04</v>
      </c>
      <c r="C1082" s="12">
        <v>0</v>
      </c>
      <c r="D1082" s="13">
        <v>0</v>
      </c>
      <c r="E1082" s="12">
        <v>0</v>
      </c>
      <c r="F1082" s="13">
        <v>0</v>
      </c>
      <c r="G1082" s="14">
        <v>0</v>
      </c>
      <c r="H1082" s="16">
        <v>0.04</v>
      </c>
    </row>
    <row r="1083" spans="1:8" ht="15" customHeight="1" x14ac:dyDescent="0.3">
      <c r="A1083" s="11">
        <v>1993</v>
      </c>
      <c r="B1083" s="12">
        <v>0.03</v>
      </c>
      <c r="C1083" s="12">
        <v>0</v>
      </c>
      <c r="D1083" s="13">
        <v>0</v>
      </c>
      <c r="E1083" s="12">
        <v>0</v>
      </c>
      <c r="F1083" s="13">
        <v>0</v>
      </c>
      <c r="G1083" s="14">
        <v>0</v>
      </c>
      <c r="H1083" s="16">
        <v>0.03</v>
      </c>
    </row>
    <row r="1084" spans="1:8" ht="15" customHeight="1" x14ac:dyDescent="0.3">
      <c r="A1084" s="11">
        <v>1994</v>
      </c>
      <c r="B1084" s="12">
        <v>0</v>
      </c>
      <c r="C1084" s="12">
        <v>0</v>
      </c>
      <c r="D1084" s="13">
        <v>0</v>
      </c>
      <c r="E1084" s="12">
        <v>0</v>
      </c>
      <c r="F1084" s="13">
        <v>0</v>
      </c>
      <c r="G1084" s="14">
        <v>0</v>
      </c>
      <c r="H1084" s="16">
        <v>0</v>
      </c>
    </row>
    <row r="1085" spans="1:8" ht="14.15" customHeight="1" x14ac:dyDescent="0.3">
      <c r="A1085" s="11">
        <v>1995</v>
      </c>
      <c r="B1085" s="12">
        <v>0.05</v>
      </c>
      <c r="C1085" s="12">
        <v>0</v>
      </c>
      <c r="D1085" s="13">
        <v>0</v>
      </c>
      <c r="E1085" s="12">
        <v>0</v>
      </c>
      <c r="F1085" s="13">
        <v>0</v>
      </c>
      <c r="G1085" s="14">
        <v>0</v>
      </c>
      <c r="H1085" s="16">
        <v>0.05</v>
      </c>
    </row>
    <row r="1086" spans="1:8" ht="15" customHeight="1" x14ac:dyDescent="0.3">
      <c r="A1086" s="11">
        <v>1996</v>
      </c>
      <c r="B1086" s="12">
        <v>0.05</v>
      </c>
      <c r="C1086" s="12">
        <v>0</v>
      </c>
      <c r="D1086" s="13">
        <v>0</v>
      </c>
      <c r="E1086" s="12">
        <v>0</v>
      </c>
      <c r="F1086" s="13">
        <v>0</v>
      </c>
      <c r="G1086" s="14">
        <v>0</v>
      </c>
      <c r="H1086" s="16">
        <v>0.05</v>
      </c>
    </row>
    <row r="1087" spans="1:8" ht="14.15" customHeight="1" x14ac:dyDescent="0.3">
      <c r="A1087" s="11">
        <v>1997</v>
      </c>
      <c r="B1087" s="12">
        <v>0.05</v>
      </c>
      <c r="C1087" s="12">
        <v>0</v>
      </c>
      <c r="D1087" s="13">
        <v>0</v>
      </c>
      <c r="E1087" s="12">
        <v>0</v>
      </c>
      <c r="F1087" s="13">
        <v>0</v>
      </c>
      <c r="G1087" s="14">
        <v>0</v>
      </c>
      <c r="H1087" s="16">
        <v>0.05</v>
      </c>
    </row>
    <row r="1088" spans="1:8" ht="15" customHeight="1" x14ac:dyDescent="0.3">
      <c r="A1088" s="11">
        <v>1998</v>
      </c>
      <c r="B1088" s="12">
        <v>0.27</v>
      </c>
      <c r="C1088" s="12">
        <v>0</v>
      </c>
      <c r="D1088" s="13">
        <v>0</v>
      </c>
      <c r="E1088" s="12">
        <v>0</v>
      </c>
      <c r="F1088" s="13">
        <v>0</v>
      </c>
      <c r="G1088" s="14">
        <v>0</v>
      </c>
      <c r="H1088" s="16">
        <v>0.27</v>
      </c>
    </row>
    <row r="1089" spans="1:8" ht="14.15" customHeight="1" x14ac:dyDescent="0.3">
      <c r="A1089" s="11">
        <v>1999</v>
      </c>
      <c r="B1089" s="12">
        <v>1.07</v>
      </c>
      <c r="C1089" s="12">
        <v>0</v>
      </c>
      <c r="D1089" s="13">
        <v>0</v>
      </c>
      <c r="E1089" s="12">
        <v>0</v>
      </c>
      <c r="F1089" s="13">
        <v>0</v>
      </c>
      <c r="G1089" s="14">
        <v>0</v>
      </c>
      <c r="H1089" s="16">
        <v>1.07</v>
      </c>
    </row>
    <row r="1090" spans="1:8" ht="15" customHeight="1" x14ac:dyDescent="0.3">
      <c r="A1090" s="11">
        <v>2000</v>
      </c>
      <c r="B1090" s="12">
        <v>2.2599999999999998</v>
      </c>
      <c r="C1090" s="12">
        <v>0</v>
      </c>
      <c r="D1090" s="13">
        <v>0</v>
      </c>
      <c r="E1090" s="12">
        <v>0</v>
      </c>
      <c r="F1090" s="13">
        <v>0</v>
      </c>
      <c r="G1090" s="14">
        <v>0</v>
      </c>
      <c r="H1090" s="16">
        <v>2.2599999999999998</v>
      </c>
    </row>
    <row r="1091" spans="1:8" ht="15" customHeight="1" x14ac:dyDescent="0.3">
      <c r="A1091" s="11">
        <v>2001</v>
      </c>
      <c r="B1091" s="12">
        <v>1.48</v>
      </c>
      <c r="C1091" s="12">
        <v>0</v>
      </c>
      <c r="D1091" s="13">
        <v>0</v>
      </c>
      <c r="E1091" s="12">
        <v>0</v>
      </c>
      <c r="F1091" s="13">
        <v>0</v>
      </c>
      <c r="G1091" s="14">
        <v>0</v>
      </c>
      <c r="H1091" s="16">
        <v>1.48</v>
      </c>
    </row>
    <row r="1092" spans="1:8" ht="14.15" customHeight="1" x14ac:dyDescent="0.3">
      <c r="A1092" s="11">
        <v>2002</v>
      </c>
      <c r="B1092" s="12">
        <v>0.91</v>
      </c>
      <c r="C1092" s="12">
        <v>0</v>
      </c>
      <c r="D1092" s="13">
        <v>0</v>
      </c>
      <c r="E1092" s="12">
        <v>0</v>
      </c>
      <c r="F1092" s="13">
        <v>0</v>
      </c>
      <c r="G1092" s="14">
        <v>0</v>
      </c>
      <c r="H1092" s="16">
        <v>0.91</v>
      </c>
    </row>
    <row r="1093" spans="1:8" ht="15" customHeight="1" x14ac:dyDescent="0.3">
      <c r="A1093" s="11">
        <v>2003</v>
      </c>
      <c r="B1093" s="12">
        <v>0.77</v>
      </c>
      <c r="C1093" s="12">
        <v>0</v>
      </c>
      <c r="D1093" s="13">
        <v>0</v>
      </c>
      <c r="E1093" s="12">
        <v>0</v>
      </c>
      <c r="F1093" s="13">
        <v>0</v>
      </c>
      <c r="G1093" s="14">
        <v>0.11</v>
      </c>
      <c r="H1093" s="16">
        <v>0.66</v>
      </c>
    </row>
    <row r="1094" spans="1:8" ht="14.15" customHeight="1" x14ac:dyDescent="0.3">
      <c r="A1094" s="11">
        <v>2004</v>
      </c>
      <c r="B1094" s="12">
        <v>1.55</v>
      </c>
      <c r="C1094" s="12">
        <v>0</v>
      </c>
      <c r="D1094" s="13">
        <v>0</v>
      </c>
      <c r="E1094" s="12">
        <v>0.03</v>
      </c>
      <c r="F1094" s="13">
        <v>0</v>
      </c>
      <c r="G1094" s="14">
        <v>0.23</v>
      </c>
      <c r="H1094" s="16">
        <v>1.29</v>
      </c>
    </row>
    <row r="1095" spans="1:8" ht="15" customHeight="1" x14ac:dyDescent="0.3">
      <c r="A1095" s="11">
        <v>2005</v>
      </c>
      <c r="B1095" s="12">
        <v>1.95</v>
      </c>
      <c r="C1095" s="12">
        <v>0</v>
      </c>
      <c r="D1095" s="13">
        <v>0</v>
      </c>
      <c r="E1095" s="12">
        <v>0.05</v>
      </c>
      <c r="F1095" s="13">
        <v>0</v>
      </c>
      <c r="G1095" s="14">
        <v>0.22</v>
      </c>
      <c r="H1095" s="16">
        <v>1.68</v>
      </c>
    </row>
    <row r="1096" spans="1:8" ht="14.15" customHeight="1" x14ac:dyDescent="0.3">
      <c r="A1096" s="11">
        <v>2006</v>
      </c>
      <c r="B1096" s="12">
        <v>2.27</v>
      </c>
      <c r="C1096" s="12">
        <v>0</v>
      </c>
      <c r="D1096" s="13">
        <v>0</v>
      </c>
      <c r="E1096" s="12">
        <v>0.18</v>
      </c>
      <c r="F1096" s="13">
        <v>0</v>
      </c>
      <c r="G1096" s="14">
        <v>0.26</v>
      </c>
      <c r="H1096" s="16">
        <v>1.83</v>
      </c>
    </row>
    <row r="1097" spans="1:8" ht="15" customHeight="1" x14ac:dyDescent="0.3">
      <c r="A1097" s="11">
        <v>2007</v>
      </c>
      <c r="B1097" s="12">
        <v>2.44</v>
      </c>
      <c r="C1097" s="12">
        <v>0</v>
      </c>
      <c r="D1097" s="13">
        <v>0</v>
      </c>
      <c r="E1097" s="12">
        <v>7.0000000000000007E-2</v>
      </c>
      <c r="F1097" s="13">
        <v>0</v>
      </c>
      <c r="G1097" s="14">
        <v>0.24</v>
      </c>
      <c r="H1097" s="16">
        <v>2.13</v>
      </c>
    </row>
    <row r="1098" spans="1:8" ht="14.15" customHeight="1" x14ac:dyDescent="0.3">
      <c r="A1098" s="11">
        <v>2008</v>
      </c>
      <c r="B1098" s="12">
        <v>6.64</v>
      </c>
      <c r="C1098" s="12">
        <v>0</v>
      </c>
      <c r="D1098" s="13">
        <v>0</v>
      </c>
      <c r="E1098" s="12">
        <v>0.88</v>
      </c>
      <c r="F1098" s="13">
        <v>0</v>
      </c>
      <c r="G1098" s="14">
        <v>1.33</v>
      </c>
      <c r="H1098" s="16">
        <v>4.43</v>
      </c>
    </row>
    <row r="1099" spans="1:8" ht="15" customHeight="1" x14ac:dyDescent="0.3">
      <c r="A1099" s="11">
        <v>2009</v>
      </c>
      <c r="B1099" s="12">
        <v>12.72</v>
      </c>
      <c r="C1099" s="12">
        <v>0</v>
      </c>
      <c r="D1099" s="13">
        <v>0</v>
      </c>
      <c r="E1099" s="12">
        <v>0.87</v>
      </c>
      <c r="F1099" s="13">
        <v>0</v>
      </c>
      <c r="G1099" s="14">
        <v>2.1</v>
      </c>
      <c r="H1099" s="16">
        <v>9.75</v>
      </c>
    </row>
    <row r="1100" spans="1:8" ht="15" customHeight="1" x14ac:dyDescent="0.3">
      <c r="A1100" s="11">
        <v>2010</v>
      </c>
      <c r="B1100" s="12">
        <v>8.52</v>
      </c>
      <c r="C1100" s="12">
        <v>0</v>
      </c>
      <c r="D1100" s="13">
        <v>0</v>
      </c>
      <c r="E1100" s="12">
        <v>0.76</v>
      </c>
      <c r="F1100" s="13">
        <v>0</v>
      </c>
      <c r="G1100" s="14">
        <v>0.2</v>
      </c>
      <c r="H1100" s="16">
        <v>7.56</v>
      </c>
    </row>
    <row r="1101" spans="1:8" ht="14.15" customHeight="1" x14ac:dyDescent="0.3">
      <c r="A1101" s="11">
        <v>2011</v>
      </c>
      <c r="B1101" s="12">
        <v>17.170000000000002</v>
      </c>
      <c r="C1101" s="12">
        <v>0</v>
      </c>
      <c r="D1101" s="13">
        <v>0</v>
      </c>
      <c r="E1101" s="12">
        <v>0.79</v>
      </c>
      <c r="F1101" s="13">
        <v>0</v>
      </c>
      <c r="G1101" s="14">
        <v>0.16</v>
      </c>
      <c r="H1101" s="16">
        <v>16.22</v>
      </c>
    </row>
    <row r="1102" spans="1:8" ht="15" customHeight="1" x14ac:dyDescent="0.3">
      <c r="A1102" s="11">
        <v>2012</v>
      </c>
      <c r="B1102" s="12">
        <v>9.51</v>
      </c>
      <c r="C1102" s="12">
        <v>0</v>
      </c>
      <c r="D1102" s="13">
        <v>0</v>
      </c>
      <c r="E1102" s="12">
        <v>0</v>
      </c>
      <c r="F1102" s="13">
        <v>0</v>
      </c>
      <c r="G1102" s="14">
        <v>0.16</v>
      </c>
      <c r="H1102" s="16">
        <v>9.35</v>
      </c>
    </row>
    <row r="1103" spans="1:8" ht="14.15" customHeight="1" x14ac:dyDescent="0.3">
      <c r="A1103" s="11">
        <v>2013</v>
      </c>
      <c r="B1103" s="12">
        <v>10.54</v>
      </c>
      <c r="C1103" s="12">
        <v>0</v>
      </c>
      <c r="D1103" s="13">
        <v>0</v>
      </c>
      <c r="E1103" s="12">
        <v>0</v>
      </c>
      <c r="F1103" s="13">
        <v>0</v>
      </c>
      <c r="G1103" s="14">
        <v>0.16</v>
      </c>
      <c r="H1103" s="16">
        <v>10.38</v>
      </c>
    </row>
    <row r="1104" spans="1:8" ht="15" customHeight="1" x14ac:dyDescent="0.3">
      <c r="A1104" s="11">
        <v>2014</v>
      </c>
      <c r="B1104" s="12">
        <v>13.94</v>
      </c>
      <c r="C1104" s="12">
        <v>0</v>
      </c>
      <c r="D1104" s="13">
        <v>0</v>
      </c>
      <c r="E1104" s="12">
        <v>1.28</v>
      </c>
      <c r="F1104" s="13">
        <v>0</v>
      </c>
      <c r="G1104" s="14">
        <v>0.15</v>
      </c>
      <c r="H1104" s="16">
        <v>12.51</v>
      </c>
    </row>
    <row r="1105" spans="1:10" ht="14.15" customHeight="1" x14ac:dyDescent="0.3">
      <c r="A1105" s="11">
        <v>2015</v>
      </c>
      <c r="B1105" s="12">
        <v>11.32</v>
      </c>
      <c r="C1105" s="12">
        <v>0</v>
      </c>
      <c r="D1105" s="13">
        <v>0</v>
      </c>
      <c r="E1105" s="12">
        <v>1.59</v>
      </c>
      <c r="F1105" s="13">
        <v>0</v>
      </c>
      <c r="G1105" s="14">
        <v>0.27</v>
      </c>
      <c r="H1105" s="16">
        <v>9.4600000000000009</v>
      </c>
    </row>
    <row r="1106" spans="1:10" ht="15" customHeight="1" x14ac:dyDescent="0.3">
      <c r="A1106" s="11">
        <v>2016</v>
      </c>
      <c r="B1106" s="12">
        <v>19.54</v>
      </c>
      <c r="C1106" s="12">
        <v>0</v>
      </c>
      <c r="D1106" s="13">
        <v>0</v>
      </c>
      <c r="E1106" s="12">
        <v>1.67</v>
      </c>
      <c r="F1106" s="13">
        <v>0</v>
      </c>
      <c r="G1106" s="14">
        <v>4.99</v>
      </c>
      <c r="H1106" s="16">
        <v>12.88</v>
      </c>
    </row>
    <row r="1107" spans="1:10" ht="13.5" customHeight="1" x14ac:dyDescent="0.3">
      <c r="A1107" s="11">
        <v>2017</v>
      </c>
      <c r="B1107" s="12">
        <v>20.399999999999999</v>
      </c>
      <c r="C1107" s="12">
        <v>0</v>
      </c>
      <c r="D1107" s="13">
        <v>0</v>
      </c>
      <c r="E1107" s="12">
        <v>1.6</v>
      </c>
      <c r="F1107" s="13">
        <v>0</v>
      </c>
      <c r="G1107" s="14">
        <v>0.35</v>
      </c>
      <c r="H1107" s="16">
        <v>18.45</v>
      </c>
    </row>
    <row r="1108" spans="1:10" ht="13.5" customHeight="1" x14ac:dyDescent="0.3">
      <c r="A1108" s="11">
        <v>2018</v>
      </c>
      <c r="B1108" s="12">
        <v>31.97</v>
      </c>
      <c r="C1108" s="12">
        <v>0</v>
      </c>
      <c r="D1108" s="13">
        <v>0</v>
      </c>
      <c r="E1108" s="12">
        <v>2.14</v>
      </c>
      <c r="F1108" s="13">
        <v>0</v>
      </c>
      <c r="G1108" s="14">
        <v>8.68</v>
      </c>
      <c r="H1108" s="16">
        <v>21.15</v>
      </c>
    </row>
    <row r="1109" spans="1:10" ht="14.15" customHeight="1" x14ac:dyDescent="0.3">
      <c r="A1109" s="11">
        <v>2019</v>
      </c>
      <c r="B1109" s="12">
        <v>26.72</v>
      </c>
      <c r="C1109" s="12">
        <v>0</v>
      </c>
      <c r="D1109" s="21">
        <v>-2.4900000000000002</v>
      </c>
      <c r="E1109" s="12">
        <v>3.47</v>
      </c>
      <c r="F1109" s="21">
        <v>-0.01</v>
      </c>
      <c r="G1109" s="14">
        <v>1.21</v>
      </c>
      <c r="H1109" s="16">
        <v>19.559999999999999</v>
      </c>
    </row>
    <row r="1110" spans="1:10" ht="15" customHeight="1" x14ac:dyDescent="0.3">
      <c r="A1110" s="11">
        <v>2020</v>
      </c>
      <c r="B1110" s="12">
        <v>31.23</v>
      </c>
      <c r="C1110" s="12">
        <v>0</v>
      </c>
      <c r="D1110" s="21">
        <v>-7.18</v>
      </c>
      <c r="E1110" s="12">
        <v>2.0499999999999998</v>
      </c>
      <c r="F1110" s="13">
        <v>0.03</v>
      </c>
      <c r="G1110" s="14">
        <v>0.51</v>
      </c>
      <c r="H1110" s="16">
        <v>21.46</v>
      </c>
    </row>
    <row r="1111" spans="1:10" ht="15" customHeight="1" x14ac:dyDescent="0.3">
      <c r="A1111" s="11">
        <v>2021</v>
      </c>
      <c r="B1111" s="12">
        <v>86.73</v>
      </c>
      <c r="C1111" s="12">
        <v>0</v>
      </c>
      <c r="D1111" s="21">
        <v>-14.56</v>
      </c>
      <c r="E1111" s="12">
        <v>34.01</v>
      </c>
      <c r="F1111" s="21">
        <v>-0.15</v>
      </c>
      <c r="G1111" s="14">
        <v>0.63</v>
      </c>
      <c r="H1111" s="16">
        <v>37.68</v>
      </c>
    </row>
    <row r="1112" spans="1:10" ht="14.15" customHeight="1" x14ac:dyDescent="0.3">
      <c r="A1112" s="11">
        <v>2022</v>
      </c>
      <c r="B1112" s="12">
        <v>207.96</v>
      </c>
      <c r="C1112" s="12">
        <v>0</v>
      </c>
      <c r="D1112" s="21">
        <v>-10.45</v>
      </c>
      <c r="E1112" s="12">
        <v>86.96</v>
      </c>
      <c r="F1112" s="13">
        <v>0.02</v>
      </c>
      <c r="G1112" s="14">
        <v>0.43</v>
      </c>
      <c r="H1112" s="16">
        <v>110.1</v>
      </c>
    </row>
    <row r="1113" spans="1:10" ht="15" customHeight="1" x14ac:dyDescent="0.3">
      <c r="A1113" s="11">
        <v>2023</v>
      </c>
      <c r="B1113" s="12">
        <v>382.62</v>
      </c>
      <c r="C1113" s="12">
        <v>0.47</v>
      </c>
      <c r="D1113" s="21">
        <v>-16.350000000000001</v>
      </c>
      <c r="E1113" s="12">
        <v>128.88</v>
      </c>
      <c r="F1113" s="13">
        <v>0</v>
      </c>
      <c r="G1113" s="14">
        <v>0.45</v>
      </c>
      <c r="H1113" s="16">
        <v>237.41</v>
      </c>
    </row>
    <row r="1114" spans="1:10" ht="14.15" customHeight="1" x14ac:dyDescent="0.3">
      <c r="A1114" s="11">
        <v>2024</v>
      </c>
      <c r="B1114" s="17">
        <v>1335.82</v>
      </c>
      <c r="C1114" s="12">
        <v>0</v>
      </c>
      <c r="D1114" s="21">
        <v>-96.96</v>
      </c>
      <c r="E1114" s="12">
        <v>809.81</v>
      </c>
      <c r="F1114" s="21">
        <v>-0.61</v>
      </c>
      <c r="G1114" s="14">
        <v>0.57999999999999996</v>
      </c>
      <c r="H1114" s="16">
        <v>429.08</v>
      </c>
    </row>
    <row r="1115" spans="1:10" ht="14.15" customHeight="1" x14ac:dyDescent="0.3">
      <c r="A1115" s="22">
        <v>2025</v>
      </c>
      <c r="B1115" s="23">
        <v>140030.63</v>
      </c>
      <c r="C1115" s="36">
        <v>45.7</v>
      </c>
      <c r="D1115" s="38">
        <v>-150.74</v>
      </c>
      <c r="E1115" s="23">
        <v>134835.29999999999</v>
      </c>
      <c r="F1115" s="25">
        <v>3578.06</v>
      </c>
      <c r="G1115" s="37">
        <v>0.68</v>
      </c>
      <c r="H1115" s="27">
        <v>1511.55</v>
      </c>
    </row>
    <row r="1116" spans="1:10" ht="13.5" customHeight="1" x14ac:dyDescent="0.3">
      <c r="A1116" s="28"/>
      <c r="B1116" s="29">
        <v>142279.85</v>
      </c>
      <c r="C1116" s="7">
        <v>46.17</v>
      </c>
      <c r="D1116" s="34">
        <v>-298.73</v>
      </c>
      <c r="E1116" s="29">
        <v>135912.78</v>
      </c>
      <c r="F1116" s="31">
        <v>3577.34</v>
      </c>
      <c r="G1116" s="9">
        <v>24.1</v>
      </c>
      <c r="H1116" s="33">
        <v>2513.0700000000002</v>
      </c>
      <c r="J1116" s="58">
        <f>H1116</f>
        <v>2513.0700000000002</v>
      </c>
    </row>
    <row r="1117" spans="1:10" ht="49" customHeight="1" x14ac:dyDescent="0.3">
      <c r="A1117" s="91" t="s">
        <v>41</v>
      </c>
      <c r="B1117" s="91"/>
      <c r="C1117" s="91"/>
      <c r="D1117" s="91"/>
      <c r="E1117" s="91"/>
      <c r="F1117" s="91"/>
      <c r="G1117" s="91"/>
      <c r="H1117" s="91"/>
    </row>
    <row r="1118" spans="1:10" ht="14.15" customHeight="1" x14ac:dyDescent="0.3">
      <c r="A1118" s="1" t="s">
        <v>1</v>
      </c>
      <c r="B1118" s="2" t="s">
        <v>2</v>
      </c>
      <c r="C1118" s="2" t="s">
        <v>3</v>
      </c>
      <c r="D1118" s="3" t="s">
        <v>4</v>
      </c>
      <c r="E1118" s="2" t="s">
        <v>5</v>
      </c>
      <c r="F1118" s="3" t="s">
        <v>6</v>
      </c>
      <c r="G1118" s="4" t="s">
        <v>7</v>
      </c>
      <c r="H1118" s="5" t="s">
        <v>8</v>
      </c>
    </row>
    <row r="1119" spans="1:10" ht="15" customHeight="1" x14ac:dyDescent="0.3">
      <c r="A1119" s="6">
        <v>2008</v>
      </c>
      <c r="B1119" s="7">
        <v>3.14</v>
      </c>
      <c r="C1119" s="7">
        <v>0</v>
      </c>
      <c r="D1119" s="8">
        <v>0</v>
      </c>
      <c r="E1119" s="7">
        <v>0.42</v>
      </c>
      <c r="F1119" s="8">
        <v>0</v>
      </c>
      <c r="G1119" s="9">
        <v>0.63</v>
      </c>
      <c r="H1119" s="35">
        <v>2.09</v>
      </c>
    </row>
    <row r="1120" spans="1:10" ht="15" customHeight="1" x14ac:dyDescent="0.3">
      <c r="A1120" s="11">
        <v>2009</v>
      </c>
      <c r="B1120" s="12">
        <v>13.1</v>
      </c>
      <c r="C1120" s="12">
        <v>0</v>
      </c>
      <c r="D1120" s="13">
        <v>0</v>
      </c>
      <c r="E1120" s="12">
        <v>0.89</v>
      </c>
      <c r="F1120" s="13">
        <v>0</v>
      </c>
      <c r="G1120" s="14">
        <v>2.15</v>
      </c>
      <c r="H1120" s="16">
        <v>10.06</v>
      </c>
    </row>
    <row r="1121" spans="1:8" ht="15" customHeight="1" x14ac:dyDescent="0.3">
      <c r="A1121" s="11">
        <v>2010</v>
      </c>
      <c r="B1121" s="12">
        <v>10.96</v>
      </c>
      <c r="C1121" s="12">
        <v>0</v>
      </c>
      <c r="D1121" s="13">
        <v>0</v>
      </c>
      <c r="E1121" s="12">
        <v>0.98</v>
      </c>
      <c r="F1121" s="13">
        <v>0</v>
      </c>
      <c r="G1121" s="14">
        <v>0.26</v>
      </c>
      <c r="H1121" s="16">
        <v>9.7200000000000006</v>
      </c>
    </row>
    <row r="1122" spans="1:8" ht="14.15" customHeight="1" x14ac:dyDescent="0.3">
      <c r="A1122" s="11">
        <v>2011</v>
      </c>
      <c r="B1122" s="12">
        <v>20.81</v>
      </c>
      <c r="C1122" s="12">
        <v>0</v>
      </c>
      <c r="D1122" s="13">
        <v>0</v>
      </c>
      <c r="E1122" s="12">
        <v>0.95</v>
      </c>
      <c r="F1122" s="13">
        <v>0</v>
      </c>
      <c r="G1122" s="14">
        <v>0.19</v>
      </c>
      <c r="H1122" s="16">
        <v>19.670000000000002</v>
      </c>
    </row>
    <row r="1123" spans="1:8" ht="15" customHeight="1" x14ac:dyDescent="0.3">
      <c r="A1123" s="11">
        <v>2012</v>
      </c>
      <c r="B1123" s="12">
        <v>9.9700000000000006</v>
      </c>
      <c r="C1123" s="12">
        <v>0</v>
      </c>
      <c r="D1123" s="13">
        <v>0</v>
      </c>
      <c r="E1123" s="12">
        <v>0</v>
      </c>
      <c r="F1123" s="13">
        <v>0</v>
      </c>
      <c r="G1123" s="14">
        <v>0.17</v>
      </c>
      <c r="H1123" s="16">
        <v>9.8000000000000007</v>
      </c>
    </row>
    <row r="1124" spans="1:8" ht="14.15" customHeight="1" x14ac:dyDescent="0.3">
      <c r="A1124" s="11">
        <v>2013</v>
      </c>
      <c r="B1124" s="12">
        <v>12.28</v>
      </c>
      <c r="C1124" s="12">
        <v>0</v>
      </c>
      <c r="D1124" s="13">
        <v>0</v>
      </c>
      <c r="E1124" s="12">
        <v>0</v>
      </c>
      <c r="F1124" s="13">
        <v>0</v>
      </c>
      <c r="G1124" s="14">
        <v>0.19</v>
      </c>
      <c r="H1124" s="16">
        <v>12.09</v>
      </c>
    </row>
    <row r="1125" spans="1:8" ht="15" customHeight="1" x14ac:dyDescent="0.3">
      <c r="A1125" s="11">
        <v>2014</v>
      </c>
      <c r="B1125" s="12">
        <v>16.82</v>
      </c>
      <c r="C1125" s="12">
        <v>0</v>
      </c>
      <c r="D1125" s="13">
        <v>0</v>
      </c>
      <c r="E1125" s="12">
        <v>1.54</v>
      </c>
      <c r="F1125" s="13">
        <v>0</v>
      </c>
      <c r="G1125" s="14">
        <v>0.18</v>
      </c>
      <c r="H1125" s="16">
        <v>15.1</v>
      </c>
    </row>
    <row r="1126" spans="1:8" ht="14.15" customHeight="1" x14ac:dyDescent="0.3">
      <c r="A1126" s="11">
        <v>2015</v>
      </c>
      <c r="B1126" s="12">
        <v>13.49</v>
      </c>
      <c r="C1126" s="12">
        <v>0</v>
      </c>
      <c r="D1126" s="13">
        <v>0</v>
      </c>
      <c r="E1126" s="12">
        <v>1.9</v>
      </c>
      <c r="F1126" s="13">
        <v>0</v>
      </c>
      <c r="G1126" s="14">
        <v>0.32</v>
      </c>
      <c r="H1126" s="16">
        <v>11.27</v>
      </c>
    </row>
    <row r="1127" spans="1:8" ht="15" customHeight="1" x14ac:dyDescent="0.3">
      <c r="A1127" s="11">
        <v>2016</v>
      </c>
      <c r="B1127" s="12">
        <v>27.74</v>
      </c>
      <c r="C1127" s="12">
        <v>0</v>
      </c>
      <c r="D1127" s="13">
        <v>0</v>
      </c>
      <c r="E1127" s="12">
        <v>2.41</v>
      </c>
      <c r="F1127" s="13">
        <v>0</v>
      </c>
      <c r="G1127" s="14">
        <v>7.1</v>
      </c>
      <c r="H1127" s="16">
        <v>18.23</v>
      </c>
    </row>
    <row r="1128" spans="1:8" ht="14.15" customHeight="1" x14ac:dyDescent="0.3">
      <c r="A1128" s="11">
        <v>2017</v>
      </c>
      <c r="B1128" s="12">
        <v>29.13</v>
      </c>
      <c r="C1128" s="12">
        <v>0</v>
      </c>
      <c r="D1128" s="13">
        <v>0</v>
      </c>
      <c r="E1128" s="12">
        <v>2.27</v>
      </c>
      <c r="F1128" s="13">
        <v>0</v>
      </c>
      <c r="G1128" s="14">
        <v>0.51</v>
      </c>
      <c r="H1128" s="16">
        <v>26.35</v>
      </c>
    </row>
    <row r="1129" spans="1:8" ht="15" customHeight="1" x14ac:dyDescent="0.3">
      <c r="A1129" s="11">
        <v>2018</v>
      </c>
      <c r="B1129" s="12">
        <v>70.95</v>
      </c>
      <c r="C1129" s="12">
        <v>0</v>
      </c>
      <c r="D1129" s="13">
        <v>0</v>
      </c>
      <c r="E1129" s="12">
        <v>4.75</v>
      </c>
      <c r="F1129" s="13">
        <v>0</v>
      </c>
      <c r="G1129" s="14">
        <v>19.28</v>
      </c>
      <c r="H1129" s="16">
        <v>46.92</v>
      </c>
    </row>
    <row r="1130" spans="1:8" ht="15" customHeight="1" x14ac:dyDescent="0.3">
      <c r="A1130" s="11">
        <v>2019</v>
      </c>
      <c r="B1130" s="12">
        <v>268.14</v>
      </c>
      <c r="C1130" s="12">
        <v>0</v>
      </c>
      <c r="D1130" s="21">
        <v>-25.02</v>
      </c>
      <c r="E1130" s="12">
        <v>34.75</v>
      </c>
      <c r="F1130" s="21">
        <v>-0.09</v>
      </c>
      <c r="G1130" s="14">
        <v>12.23</v>
      </c>
      <c r="H1130" s="16">
        <v>196.23</v>
      </c>
    </row>
    <row r="1131" spans="1:8" ht="14.15" customHeight="1" x14ac:dyDescent="0.3">
      <c r="A1131" s="11">
        <v>2020</v>
      </c>
      <c r="B1131" s="12">
        <v>406.22</v>
      </c>
      <c r="C1131" s="12">
        <v>0</v>
      </c>
      <c r="D1131" s="21">
        <v>-93.46</v>
      </c>
      <c r="E1131" s="12">
        <v>26.62</v>
      </c>
      <c r="F1131" s="13">
        <v>0.2</v>
      </c>
      <c r="G1131" s="14">
        <v>6.79</v>
      </c>
      <c r="H1131" s="16">
        <v>279.14999999999998</v>
      </c>
    </row>
    <row r="1132" spans="1:8" ht="15" customHeight="1" x14ac:dyDescent="0.3">
      <c r="A1132" s="11">
        <v>2021</v>
      </c>
      <c r="B1132" s="17">
        <v>1361.52</v>
      </c>
      <c r="C1132" s="12">
        <v>0</v>
      </c>
      <c r="D1132" s="21">
        <v>-228.35</v>
      </c>
      <c r="E1132" s="12">
        <v>533.83000000000004</v>
      </c>
      <c r="F1132" s="21">
        <v>-2.46</v>
      </c>
      <c r="G1132" s="14">
        <v>10.02</v>
      </c>
      <c r="H1132" s="16">
        <v>591.78</v>
      </c>
    </row>
    <row r="1133" spans="1:8" ht="14.15" customHeight="1" x14ac:dyDescent="0.3">
      <c r="A1133" s="11">
        <v>2022</v>
      </c>
      <c r="B1133" s="17">
        <v>3857.65</v>
      </c>
      <c r="C1133" s="12">
        <v>0</v>
      </c>
      <c r="D1133" s="21">
        <v>-193.99</v>
      </c>
      <c r="E1133" s="17">
        <v>1613.21</v>
      </c>
      <c r="F1133" s="13">
        <v>0.1</v>
      </c>
      <c r="G1133" s="14">
        <v>8.1199999999999992</v>
      </c>
      <c r="H1133" s="18">
        <v>2042.23</v>
      </c>
    </row>
    <row r="1134" spans="1:8" ht="15" customHeight="1" x14ac:dyDescent="0.3">
      <c r="A1134" s="11">
        <v>2023</v>
      </c>
      <c r="B1134" s="17">
        <v>8312.49</v>
      </c>
      <c r="C1134" s="12">
        <v>10.16</v>
      </c>
      <c r="D1134" s="21">
        <v>-354.9</v>
      </c>
      <c r="E1134" s="17">
        <v>2800.39</v>
      </c>
      <c r="F1134" s="13">
        <v>0.13</v>
      </c>
      <c r="G1134" s="14">
        <v>9.9700000000000006</v>
      </c>
      <c r="H1134" s="18">
        <v>5157.26</v>
      </c>
    </row>
    <row r="1135" spans="1:8" ht="14.15" customHeight="1" x14ac:dyDescent="0.3">
      <c r="A1135" s="11">
        <v>2024</v>
      </c>
      <c r="B1135" s="17">
        <v>28446.66</v>
      </c>
      <c r="C1135" s="12">
        <v>0</v>
      </c>
      <c r="D1135" s="20">
        <v>-2064.6999999999998</v>
      </c>
      <c r="E1135" s="17">
        <v>17244.689999999999</v>
      </c>
      <c r="F1135" s="21">
        <v>-13.1</v>
      </c>
      <c r="G1135" s="14">
        <v>12.34</v>
      </c>
      <c r="H1135" s="18">
        <v>9138.0300000000007</v>
      </c>
    </row>
    <row r="1136" spans="1:8" ht="15" customHeight="1" x14ac:dyDescent="0.3">
      <c r="A1136" s="22">
        <v>2025</v>
      </c>
      <c r="B1136" s="23">
        <v>2890757.99</v>
      </c>
      <c r="C1136" s="36">
        <v>943.37</v>
      </c>
      <c r="D1136" s="24">
        <v>-3111.85</v>
      </c>
      <c r="E1136" s="23">
        <v>2783507.01</v>
      </c>
      <c r="F1136" s="25">
        <v>73864.53</v>
      </c>
      <c r="G1136" s="37">
        <v>14.03</v>
      </c>
      <c r="H1136" s="27">
        <v>31203.94</v>
      </c>
    </row>
    <row r="1137" spans="1:10" ht="13.5" customHeight="1" x14ac:dyDescent="0.3">
      <c r="A1137" s="28"/>
      <c r="B1137" s="29">
        <v>2933639.06</v>
      </c>
      <c r="C1137" s="7">
        <v>953.53</v>
      </c>
      <c r="D1137" s="30">
        <v>-6072.27</v>
      </c>
      <c r="E1137" s="29">
        <v>2805776.61</v>
      </c>
      <c r="F1137" s="31">
        <v>73849.31</v>
      </c>
      <c r="G1137" s="9">
        <v>104.48</v>
      </c>
      <c r="H1137" s="33">
        <v>48789.919999999998</v>
      </c>
      <c r="J1137" s="58">
        <f>H1137</f>
        <v>48789.919999999998</v>
      </c>
    </row>
    <row r="1138" spans="1:10" ht="49" customHeight="1" x14ac:dyDescent="0.3">
      <c r="A1138" s="93" t="s">
        <v>42</v>
      </c>
      <c r="B1138" s="93"/>
      <c r="C1138" s="93"/>
      <c r="D1138" s="93"/>
      <c r="E1138" s="93"/>
      <c r="F1138" s="93"/>
      <c r="G1138" s="93"/>
      <c r="H1138" s="93"/>
    </row>
    <row r="1139" spans="1:10" ht="14.15" customHeight="1" x14ac:dyDescent="0.3">
      <c r="A1139" s="1" t="s">
        <v>1</v>
      </c>
      <c r="B1139" s="2" t="s">
        <v>2</v>
      </c>
      <c r="C1139" s="2" t="s">
        <v>3</v>
      </c>
      <c r="D1139" s="3" t="s">
        <v>4</v>
      </c>
      <c r="E1139" s="2" t="s">
        <v>5</v>
      </c>
      <c r="F1139" s="3" t="s">
        <v>6</v>
      </c>
      <c r="G1139" s="4" t="s">
        <v>7</v>
      </c>
      <c r="H1139" s="5" t="s">
        <v>8</v>
      </c>
    </row>
    <row r="1140" spans="1:10" ht="15" customHeight="1" x14ac:dyDescent="0.3">
      <c r="A1140" s="6">
        <v>2022</v>
      </c>
      <c r="B1140" s="7">
        <v>230.02</v>
      </c>
      <c r="C1140" s="7">
        <v>0</v>
      </c>
      <c r="D1140" s="34">
        <v>-11.57</v>
      </c>
      <c r="E1140" s="7">
        <v>96.22</v>
      </c>
      <c r="F1140" s="8">
        <v>0.02</v>
      </c>
      <c r="G1140" s="9">
        <v>0.48</v>
      </c>
      <c r="H1140" s="35">
        <v>121.73</v>
      </c>
    </row>
    <row r="1141" spans="1:10" ht="15" customHeight="1" x14ac:dyDescent="0.3">
      <c r="A1141" s="11">
        <v>2023</v>
      </c>
      <c r="B1141" s="17">
        <v>4007.33</v>
      </c>
      <c r="C1141" s="12">
        <v>4.9000000000000004</v>
      </c>
      <c r="D1141" s="21">
        <v>-171.1</v>
      </c>
      <c r="E1141" s="17">
        <v>1350.02</v>
      </c>
      <c r="F1141" s="13">
        <v>0.09</v>
      </c>
      <c r="G1141" s="14">
        <v>4.8</v>
      </c>
      <c r="H1141" s="18">
        <v>2486.2199999999998</v>
      </c>
    </row>
    <row r="1142" spans="1:10" ht="15" customHeight="1" x14ac:dyDescent="0.3">
      <c r="A1142" s="11">
        <v>2024</v>
      </c>
      <c r="B1142" s="17">
        <v>21451.38</v>
      </c>
      <c r="C1142" s="12">
        <v>0</v>
      </c>
      <c r="D1142" s="20">
        <v>-1556.98</v>
      </c>
      <c r="E1142" s="17">
        <v>13004.08</v>
      </c>
      <c r="F1142" s="21">
        <v>-9.9</v>
      </c>
      <c r="G1142" s="14">
        <v>9.3000000000000007</v>
      </c>
      <c r="H1142" s="18">
        <v>6890.92</v>
      </c>
    </row>
    <row r="1143" spans="1:10" ht="14.15" customHeight="1" x14ac:dyDescent="0.3">
      <c r="A1143" s="22">
        <v>2025</v>
      </c>
      <c r="B1143" s="23">
        <v>3328604.65</v>
      </c>
      <c r="C1143" s="23">
        <v>1086.25</v>
      </c>
      <c r="D1143" s="24">
        <v>-3583.16</v>
      </c>
      <c r="E1143" s="23">
        <v>3205108.98</v>
      </c>
      <c r="F1143" s="25">
        <v>85052.33</v>
      </c>
      <c r="G1143" s="37">
        <v>16.16</v>
      </c>
      <c r="H1143" s="27">
        <v>35930.269999999997</v>
      </c>
    </row>
    <row r="1144" spans="1:10" ht="13.5" customHeight="1" x14ac:dyDescent="0.3">
      <c r="A1144" s="28"/>
      <c r="B1144" s="29">
        <v>3354293.38</v>
      </c>
      <c r="C1144" s="29">
        <v>1091.1500000000001</v>
      </c>
      <c r="D1144" s="30">
        <v>-5322.81</v>
      </c>
      <c r="E1144" s="29">
        <v>3219559.3</v>
      </c>
      <c r="F1144" s="31">
        <v>85042.54</v>
      </c>
      <c r="G1144" s="9">
        <v>30.74</v>
      </c>
      <c r="H1144" s="33">
        <v>45429.14</v>
      </c>
      <c r="J1144" s="58">
        <f>H1144</f>
        <v>45429.14</v>
      </c>
    </row>
    <row r="1145" spans="1:10" ht="49" customHeight="1" x14ac:dyDescent="0.3">
      <c r="A1145" s="93" t="s">
        <v>43</v>
      </c>
      <c r="B1145" s="93"/>
      <c r="C1145" s="93"/>
      <c r="D1145" s="93"/>
      <c r="E1145" s="93"/>
      <c r="F1145" s="93"/>
      <c r="G1145" s="93"/>
      <c r="H1145" s="93"/>
    </row>
    <row r="1146" spans="1:10" ht="14.15" customHeight="1" x14ac:dyDescent="0.3">
      <c r="A1146" s="1" t="s">
        <v>1</v>
      </c>
      <c r="B1146" s="2" t="s">
        <v>2</v>
      </c>
      <c r="C1146" s="2" t="s">
        <v>3</v>
      </c>
      <c r="D1146" s="3" t="s">
        <v>4</v>
      </c>
      <c r="E1146" s="2" t="s">
        <v>5</v>
      </c>
      <c r="F1146" s="3" t="s">
        <v>6</v>
      </c>
      <c r="G1146" s="4" t="s">
        <v>7</v>
      </c>
      <c r="H1146" s="5" t="s">
        <v>8</v>
      </c>
    </row>
    <row r="1147" spans="1:10" ht="15" customHeight="1" x14ac:dyDescent="0.3">
      <c r="A1147" s="6">
        <v>2008</v>
      </c>
      <c r="B1147" s="7">
        <v>1.2</v>
      </c>
      <c r="C1147" s="7">
        <v>0</v>
      </c>
      <c r="D1147" s="8">
        <v>0</v>
      </c>
      <c r="E1147" s="7">
        <v>0.16</v>
      </c>
      <c r="F1147" s="8">
        <v>0</v>
      </c>
      <c r="G1147" s="9">
        <v>0.24</v>
      </c>
      <c r="H1147" s="35">
        <v>0.8</v>
      </c>
    </row>
    <row r="1148" spans="1:10" ht="15" customHeight="1" x14ac:dyDescent="0.3">
      <c r="A1148" s="11">
        <v>2010</v>
      </c>
      <c r="B1148" s="12">
        <v>2.2799999999999998</v>
      </c>
      <c r="C1148" s="12">
        <v>0</v>
      </c>
      <c r="D1148" s="13">
        <v>0</v>
      </c>
      <c r="E1148" s="12">
        <v>0.2</v>
      </c>
      <c r="F1148" s="13">
        <v>0</v>
      </c>
      <c r="G1148" s="14">
        <v>0.05</v>
      </c>
      <c r="H1148" s="16">
        <v>2.0299999999999998</v>
      </c>
    </row>
    <row r="1149" spans="1:10" ht="15" customHeight="1" x14ac:dyDescent="0.3">
      <c r="A1149" s="11">
        <v>2011</v>
      </c>
      <c r="B1149" s="12">
        <v>5.49</v>
      </c>
      <c r="C1149" s="12">
        <v>0</v>
      </c>
      <c r="D1149" s="13">
        <v>0</v>
      </c>
      <c r="E1149" s="12">
        <v>0.25</v>
      </c>
      <c r="F1149" s="13">
        <v>0</v>
      </c>
      <c r="G1149" s="14">
        <v>0.05</v>
      </c>
      <c r="H1149" s="16">
        <v>5.19</v>
      </c>
    </row>
    <row r="1150" spans="1:10" ht="14.15" customHeight="1" x14ac:dyDescent="0.3">
      <c r="A1150" s="11">
        <v>2012</v>
      </c>
      <c r="B1150" s="12">
        <v>3.13</v>
      </c>
      <c r="C1150" s="12">
        <v>0</v>
      </c>
      <c r="D1150" s="13">
        <v>0</v>
      </c>
      <c r="E1150" s="12">
        <v>0</v>
      </c>
      <c r="F1150" s="13">
        <v>0</v>
      </c>
      <c r="G1150" s="14">
        <v>0.05</v>
      </c>
      <c r="H1150" s="16">
        <v>3.08</v>
      </c>
    </row>
    <row r="1151" spans="1:10" ht="15" customHeight="1" x14ac:dyDescent="0.3">
      <c r="A1151" s="11">
        <v>2013</v>
      </c>
      <c r="B1151" s="12">
        <v>3.76</v>
      </c>
      <c r="C1151" s="12">
        <v>0</v>
      </c>
      <c r="D1151" s="13">
        <v>0</v>
      </c>
      <c r="E1151" s="12">
        <v>0</v>
      </c>
      <c r="F1151" s="13">
        <v>0</v>
      </c>
      <c r="G1151" s="14">
        <v>0.06</v>
      </c>
      <c r="H1151" s="16">
        <v>3.7</v>
      </c>
    </row>
    <row r="1152" spans="1:10" ht="14.15" customHeight="1" x14ac:dyDescent="0.3">
      <c r="A1152" s="11">
        <v>2014</v>
      </c>
      <c r="B1152" s="12">
        <v>6.76</v>
      </c>
      <c r="C1152" s="12">
        <v>0</v>
      </c>
      <c r="D1152" s="13">
        <v>0</v>
      </c>
      <c r="E1152" s="12">
        <v>0.61</v>
      </c>
      <c r="F1152" s="13">
        <v>0</v>
      </c>
      <c r="G1152" s="14">
        <v>7.0000000000000007E-2</v>
      </c>
      <c r="H1152" s="16">
        <v>6.08</v>
      </c>
    </row>
    <row r="1153" spans="1:10" ht="15" customHeight="1" x14ac:dyDescent="0.3">
      <c r="A1153" s="11">
        <v>2015</v>
      </c>
      <c r="B1153" s="12">
        <v>5.93</v>
      </c>
      <c r="C1153" s="12">
        <v>0</v>
      </c>
      <c r="D1153" s="13">
        <v>0</v>
      </c>
      <c r="E1153" s="12">
        <v>0.83</v>
      </c>
      <c r="F1153" s="13">
        <v>0</v>
      </c>
      <c r="G1153" s="14">
        <v>0.14000000000000001</v>
      </c>
      <c r="H1153" s="16">
        <v>4.96</v>
      </c>
    </row>
    <row r="1154" spans="1:10" ht="14.15" customHeight="1" x14ac:dyDescent="0.3">
      <c r="A1154" s="11">
        <v>2016</v>
      </c>
      <c r="B1154" s="12">
        <v>16.34</v>
      </c>
      <c r="C1154" s="12">
        <v>0</v>
      </c>
      <c r="D1154" s="13">
        <v>0</v>
      </c>
      <c r="E1154" s="12">
        <v>1.4</v>
      </c>
      <c r="F1154" s="13">
        <v>0</v>
      </c>
      <c r="G1154" s="14">
        <v>4.18</v>
      </c>
      <c r="H1154" s="16">
        <v>10.76</v>
      </c>
    </row>
    <row r="1155" spans="1:10" ht="15" customHeight="1" x14ac:dyDescent="0.3">
      <c r="A1155" s="11">
        <v>2017</v>
      </c>
      <c r="B1155" s="12">
        <v>23.68</v>
      </c>
      <c r="C1155" s="12">
        <v>0</v>
      </c>
      <c r="D1155" s="13">
        <v>0</v>
      </c>
      <c r="E1155" s="12">
        <v>1.85</v>
      </c>
      <c r="F1155" s="13">
        <v>0</v>
      </c>
      <c r="G1155" s="14">
        <v>0.41</v>
      </c>
      <c r="H1155" s="16">
        <v>21.42</v>
      </c>
    </row>
    <row r="1156" spans="1:10" ht="14.15" customHeight="1" x14ac:dyDescent="0.3">
      <c r="A1156" s="11">
        <v>2018</v>
      </c>
      <c r="B1156" s="12">
        <v>75.62</v>
      </c>
      <c r="C1156" s="12">
        <v>0</v>
      </c>
      <c r="D1156" s="13">
        <v>0</v>
      </c>
      <c r="E1156" s="12">
        <v>5.0599999999999996</v>
      </c>
      <c r="F1156" s="13">
        <v>0</v>
      </c>
      <c r="G1156" s="14">
        <v>20.54</v>
      </c>
      <c r="H1156" s="16">
        <v>50.02</v>
      </c>
    </row>
    <row r="1157" spans="1:10" ht="15" customHeight="1" x14ac:dyDescent="0.3">
      <c r="A1157" s="11">
        <v>2019</v>
      </c>
      <c r="B1157" s="12">
        <v>147.83000000000001</v>
      </c>
      <c r="C1157" s="12">
        <v>0</v>
      </c>
      <c r="D1157" s="21">
        <v>-13.79</v>
      </c>
      <c r="E1157" s="12">
        <v>19.16</v>
      </c>
      <c r="F1157" s="21">
        <v>-0.05</v>
      </c>
      <c r="G1157" s="14">
        <v>6.74</v>
      </c>
      <c r="H1157" s="16">
        <v>108.19</v>
      </c>
    </row>
    <row r="1158" spans="1:10" ht="15" customHeight="1" x14ac:dyDescent="0.3">
      <c r="A1158" s="11">
        <v>2020</v>
      </c>
      <c r="B1158" s="12">
        <v>199.1</v>
      </c>
      <c r="C1158" s="12">
        <v>0</v>
      </c>
      <c r="D1158" s="21">
        <v>-45.8</v>
      </c>
      <c r="E1158" s="12">
        <v>13.06</v>
      </c>
      <c r="F1158" s="13">
        <v>0.1</v>
      </c>
      <c r="G1158" s="14">
        <v>3.33</v>
      </c>
      <c r="H1158" s="16">
        <v>136.81</v>
      </c>
    </row>
    <row r="1159" spans="1:10" ht="14.15" customHeight="1" x14ac:dyDescent="0.3">
      <c r="A1159" s="11">
        <v>2021</v>
      </c>
      <c r="B1159" s="12">
        <v>555.76</v>
      </c>
      <c r="C1159" s="12">
        <v>0</v>
      </c>
      <c r="D1159" s="21">
        <v>-93.2</v>
      </c>
      <c r="E1159" s="12">
        <v>217.9</v>
      </c>
      <c r="F1159" s="21">
        <v>-1</v>
      </c>
      <c r="G1159" s="14">
        <v>4.09</v>
      </c>
      <c r="H1159" s="16">
        <v>241.57</v>
      </c>
    </row>
    <row r="1160" spans="1:10" ht="15" customHeight="1" x14ac:dyDescent="0.3">
      <c r="A1160" s="11">
        <v>2022</v>
      </c>
      <c r="B1160" s="17">
        <v>1366.61</v>
      </c>
      <c r="C1160" s="12">
        <v>0</v>
      </c>
      <c r="D1160" s="21">
        <v>-68.72</v>
      </c>
      <c r="E1160" s="12">
        <v>571.49</v>
      </c>
      <c r="F1160" s="13">
        <v>0.03</v>
      </c>
      <c r="G1160" s="14">
        <v>2.88</v>
      </c>
      <c r="H1160" s="16">
        <v>723.49</v>
      </c>
    </row>
    <row r="1161" spans="1:10" ht="14.15" customHeight="1" x14ac:dyDescent="0.3">
      <c r="A1161" s="11">
        <v>2023</v>
      </c>
      <c r="B1161" s="17">
        <v>2546.31</v>
      </c>
      <c r="C1161" s="12">
        <v>3.11</v>
      </c>
      <c r="D1161" s="21">
        <v>-108.71</v>
      </c>
      <c r="E1161" s="12">
        <v>857.81</v>
      </c>
      <c r="F1161" s="13">
        <v>0.05</v>
      </c>
      <c r="G1161" s="14">
        <v>3.06</v>
      </c>
      <c r="H1161" s="18">
        <v>1579.79</v>
      </c>
    </row>
    <row r="1162" spans="1:10" ht="15" customHeight="1" x14ac:dyDescent="0.3">
      <c r="A1162" s="11">
        <v>2024</v>
      </c>
      <c r="B1162" s="17">
        <v>8825.83</v>
      </c>
      <c r="C1162" s="12">
        <v>0</v>
      </c>
      <c r="D1162" s="21">
        <v>-640.59</v>
      </c>
      <c r="E1162" s="17">
        <v>5350.32</v>
      </c>
      <c r="F1162" s="21">
        <v>-4.05</v>
      </c>
      <c r="G1162" s="14">
        <v>3.82</v>
      </c>
      <c r="H1162" s="18">
        <v>2835.15</v>
      </c>
    </row>
    <row r="1163" spans="1:10" ht="14.15" customHeight="1" x14ac:dyDescent="0.3">
      <c r="A1163" s="22">
        <v>2025</v>
      </c>
      <c r="B1163" s="23">
        <v>916126.19</v>
      </c>
      <c r="C1163" s="36">
        <v>298.95999999999998</v>
      </c>
      <c r="D1163" s="38">
        <v>-986.19</v>
      </c>
      <c r="E1163" s="23">
        <v>882136.69</v>
      </c>
      <c r="F1163" s="25">
        <v>23408.82</v>
      </c>
      <c r="G1163" s="37">
        <v>4.4400000000000004</v>
      </c>
      <c r="H1163" s="27">
        <v>9889.01</v>
      </c>
    </row>
    <row r="1164" spans="1:10" ht="13.5" customHeight="1" x14ac:dyDescent="0.3">
      <c r="A1164" s="28"/>
      <c r="B1164" s="29">
        <v>929911.82</v>
      </c>
      <c r="C1164" s="7">
        <v>302.07</v>
      </c>
      <c r="D1164" s="30">
        <v>-1957</v>
      </c>
      <c r="E1164" s="29">
        <v>889176.79</v>
      </c>
      <c r="F1164" s="31">
        <v>23403.9</v>
      </c>
      <c r="G1164" s="9">
        <v>54.15</v>
      </c>
      <c r="H1164" s="33">
        <v>15622.05</v>
      </c>
      <c r="J1164" s="58">
        <f>H1164</f>
        <v>15622.05</v>
      </c>
    </row>
    <row r="1165" spans="1:10" ht="49" customHeight="1" x14ac:dyDescent="0.3">
      <c r="A1165" s="91" t="s">
        <v>44</v>
      </c>
      <c r="B1165" s="91"/>
      <c r="C1165" s="91"/>
      <c r="D1165" s="91"/>
      <c r="E1165" s="91"/>
      <c r="F1165" s="91"/>
      <c r="G1165" s="91"/>
      <c r="H1165" s="91"/>
    </row>
    <row r="1166" spans="1:10" ht="14.15" customHeight="1" x14ac:dyDescent="0.3">
      <c r="A1166" s="1" t="s">
        <v>1</v>
      </c>
      <c r="B1166" s="2" t="s">
        <v>2</v>
      </c>
      <c r="C1166" s="2" t="s">
        <v>3</v>
      </c>
      <c r="D1166" s="3" t="s">
        <v>4</v>
      </c>
      <c r="E1166" s="2" t="s">
        <v>5</v>
      </c>
      <c r="F1166" s="3" t="s">
        <v>6</v>
      </c>
      <c r="G1166" s="4" t="s">
        <v>7</v>
      </c>
      <c r="H1166" s="5" t="s">
        <v>8</v>
      </c>
    </row>
    <row r="1167" spans="1:10" ht="15" customHeight="1" x14ac:dyDescent="0.3">
      <c r="A1167" s="6">
        <v>1983</v>
      </c>
      <c r="B1167" s="7">
        <v>0.02</v>
      </c>
      <c r="C1167" s="7">
        <v>0</v>
      </c>
      <c r="D1167" s="8">
        <v>0</v>
      </c>
      <c r="E1167" s="7">
        <v>0.02</v>
      </c>
      <c r="F1167" s="8">
        <v>0</v>
      </c>
      <c r="G1167" s="9">
        <v>0</v>
      </c>
      <c r="H1167" s="35">
        <v>0</v>
      </c>
    </row>
    <row r="1168" spans="1:10" ht="15" customHeight="1" x14ac:dyDescent="0.3">
      <c r="A1168" s="11">
        <v>1984</v>
      </c>
      <c r="B1168" s="12">
        <v>0.09</v>
      </c>
      <c r="C1168" s="12">
        <v>0</v>
      </c>
      <c r="D1168" s="13">
        <v>0</v>
      </c>
      <c r="E1168" s="12">
        <v>0.09</v>
      </c>
      <c r="F1168" s="13">
        <v>0</v>
      </c>
      <c r="G1168" s="14">
        <v>0</v>
      </c>
      <c r="H1168" s="16">
        <v>0</v>
      </c>
    </row>
    <row r="1169" spans="1:8" ht="15" customHeight="1" x14ac:dyDescent="0.3">
      <c r="A1169" s="11">
        <v>1985</v>
      </c>
      <c r="B1169" s="12">
        <v>0.12</v>
      </c>
      <c r="C1169" s="12">
        <v>0</v>
      </c>
      <c r="D1169" s="13">
        <v>0</v>
      </c>
      <c r="E1169" s="12">
        <v>0.09</v>
      </c>
      <c r="F1169" s="13">
        <v>0</v>
      </c>
      <c r="G1169" s="14">
        <v>0</v>
      </c>
      <c r="H1169" s="16">
        <v>0.03</v>
      </c>
    </row>
    <row r="1170" spans="1:8" ht="14.15" customHeight="1" x14ac:dyDescent="0.3">
      <c r="A1170" s="11">
        <v>1986</v>
      </c>
      <c r="B1170" s="12">
        <v>0.13</v>
      </c>
      <c r="C1170" s="12">
        <v>0</v>
      </c>
      <c r="D1170" s="13">
        <v>0</v>
      </c>
      <c r="E1170" s="12">
        <v>0.09</v>
      </c>
      <c r="F1170" s="13">
        <v>0</v>
      </c>
      <c r="G1170" s="14">
        <v>0</v>
      </c>
      <c r="H1170" s="16">
        <v>0.04</v>
      </c>
    </row>
    <row r="1171" spans="1:8" ht="15" customHeight="1" x14ac:dyDescent="0.3">
      <c r="A1171" s="11">
        <v>1987</v>
      </c>
      <c r="B1171" s="12">
        <v>0.17</v>
      </c>
      <c r="C1171" s="12">
        <v>0</v>
      </c>
      <c r="D1171" s="13">
        <v>0</v>
      </c>
      <c r="E1171" s="12">
        <v>0.12</v>
      </c>
      <c r="F1171" s="13">
        <v>0</v>
      </c>
      <c r="G1171" s="14">
        <v>0</v>
      </c>
      <c r="H1171" s="16">
        <v>0.05</v>
      </c>
    </row>
    <row r="1172" spans="1:8" ht="14.15" customHeight="1" x14ac:dyDescent="0.3">
      <c r="A1172" s="11">
        <v>1988</v>
      </c>
      <c r="B1172" s="12">
        <v>0.06</v>
      </c>
      <c r="C1172" s="12">
        <v>0</v>
      </c>
      <c r="D1172" s="13">
        <v>0</v>
      </c>
      <c r="E1172" s="12">
        <v>0</v>
      </c>
      <c r="F1172" s="13">
        <v>0</v>
      </c>
      <c r="G1172" s="14">
        <v>0</v>
      </c>
      <c r="H1172" s="16">
        <v>0.06</v>
      </c>
    </row>
    <row r="1173" spans="1:8" ht="15" customHeight="1" x14ac:dyDescent="0.3">
      <c r="A1173" s="11">
        <v>1989</v>
      </c>
      <c r="B1173" s="12">
        <v>0.05</v>
      </c>
      <c r="C1173" s="12">
        <v>0</v>
      </c>
      <c r="D1173" s="13">
        <v>0</v>
      </c>
      <c r="E1173" s="12">
        <v>0</v>
      </c>
      <c r="F1173" s="13">
        <v>0</v>
      </c>
      <c r="G1173" s="14">
        <v>0</v>
      </c>
      <c r="H1173" s="16">
        <v>0.05</v>
      </c>
    </row>
    <row r="1174" spans="1:8" ht="14.15" customHeight="1" x14ac:dyDescent="0.3">
      <c r="A1174" s="11">
        <v>1990</v>
      </c>
      <c r="B1174" s="12">
        <v>0.05</v>
      </c>
      <c r="C1174" s="12">
        <v>0</v>
      </c>
      <c r="D1174" s="13">
        <v>0</v>
      </c>
      <c r="E1174" s="12">
        <v>0</v>
      </c>
      <c r="F1174" s="13">
        <v>0</v>
      </c>
      <c r="G1174" s="14">
        <v>0</v>
      </c>
      <c r="H1174" s="16">
        <v>0.05</v>
      </c>
    </row>
    <row r="1175" spans="1:8" ht="15" customHeight="1" x14ac:dyDescent="0.3">
      <c r="A1175" s="11">
        <v>1991</v>
      </c>
      <c r="B1175" s="12">
        <v>0.05</v>
      </c>
      <c r="C1175" s="12">
        <v>0</v>
      </c>
      <c r="D1175" s="13">
        <v>0</v>
      </c>
      <c r="E1175" s="12">
        <v>0</v>
      </c>
      <c r="F1175" s="13">
        <v>0</v>
      </c>
      <c r="G1175" s="14">
        <v>0</v>
      </c>
      <c r="H1175" s="16">
        <v>0.05</v>
      </c>
    </row>
    <row r="1176" spans="1:8" ht="14.15" customHeight="1" x14ac:dyDescent="0.3">
      <c r="A1176" s="11">
        <v>1992</v>
      </c>
      <c r="B1176" s="12">
        <v>0.04</v>
      </c>
      <c r="C1176" s="12">
        <v>0</v>
      </c>
      <c r="D1176" s="13">
        <v>0</v>
      </c>
      <c r="E1176" s="12">
        <v>0</v>
      </c>
      <c r="F1176" s="13">
        <v>0</v>
      </c>
      <c r="G1176" s="14">
        <v>0</v>
      </c>
      <c r="H1176" s="16">
        <v>0.04</v>
      </c>
    </row>
    <row r="1177" spans="1:8" ht="15" customHeight="1" x14ac:dyDescent="0.3">
      <c r="A1177" s="11">
        <v>1993</v>
      </c>
      <c r="B1177" s="12">
        <v>0.04</v>
      </c>
      <c r="C1177" s="12">
        <v>0</v>
      </c>
      <c r="D1177" s="13">
        <v>0</v>
      </c>
      <c r="E1177" s="12">
        <v>0</v>
      </c>
      <c r="F1177" s="13">
        <v>0</v>
      </c>
      <c r="G1177" s="14">
        <v>0</v>
      </c>
      <c r="H1177" s="16">
        <v>0.04</v>
      </c>
    </row>
    <row r="1178" spans="1:8" ht="15" customHeight="1" x14ac:dyDescent="0.3">
      <c r="A1178" s="11">
        <v>1994</v>
      </c>
      <c r="B1178" s="12">
        <v>0.03</v>
      </c>
      <c r="C1178" s="12">
        <v>0</v>
      </c>
      <c r="D1178" s="13">
        <v>0</v>
      </c>
      <c r="E1178" s="12">
        <v>0</v>
      </c>
      <c r="F1178" s="13">
        <v>0</v>
      </c>
      <c r="G1178" s="14">
        <v>0</v>
      </c>
      <c r="H1178" s="16">
        <v>0.03</v>
      </c>
    </row>
    <row r="1179" spans="1:8" ht="14.15" customHeight="1" x14ac:dyDescent="0.3">
      <c r="A1179" s="11">
        <v>1995</v>
      </c>
      <c r="B1179" s="12">
        <v>0.11</v>
      </c>
      <c r="C1179" s="12">
        <v>0</v>
      </c>
      <c r="D1179" s="13">
        <v>0</v>
      </c>
      <c r="E1179" s="12">
        <v>0</v>
      </c>
      <c r="F1179" s="13">
        <v>0</v>
      </c>
      <c r="G1179" s="14">
        <v>0</v>
      </c>
      <c r="H1179" s="16">
        <v>0.11</v>
      </c>
    </row>
    <row r="1180" spans="1:8" ht="15" customHeight="1" x14ac:dyDescent="0.3">
      <c r="A1180" s="11">
        <v>1996</v>
      </c>
      <c r="B1180" s="12">
        <v>7.0000000000000007E-2</v>
      </c>
      <c r="C1180" s="12">
        <v>0</v>
      </c>
      <c r="D1180" s="13">
        <v>0</v>
      </c>
      <c r="E1180" s="12">
        <v>0</v>
      </c>
      <c r="F1180" s="13">
        <v>0</v>
      </c>
      <c r="G1180" s="14">
        <v>0</v>
      </c>
      <c r="H1180" s="16">
        <v>7.0000000000000007E-2</v>
      </c>
    </row>
    <row r="1181" spans="1:8" ht="14.15" customHeight="1" x14ac:dyDescent="0.3">
      <c r="A1181" s="11">
        <v>1997</v>
      </c>
      <c r="B1181" s="12">
        <v>0.17</v>
      </c>
      <c r="C1181" s="12">
        <v>0</v>
      </c>
      <c r="D1181" s="13">
        <v>0</v>
      </c>
      <c r="E1181" s="12">
        <v>0</v>
      </c>
      <c r="F1181" s="13">
        <v>0</v>
      </c>
      <c r="G1181" s="14">
        <v>0</v>
      </c>
      <c r="H1181" s="16">
        <v>0.17</v>
      </c>
    </row>
    <row r="1182" spans="1:8" ht="15" customHeight="1" x14ac:dyDescent="0.3">
      <c r="A1182" s="11">
        <v>1998</v>
      </c>
      <c r="B1182" s="12">
        <v>0.56999999999999995</v>
      </c>
      <c r="C1182" s="12">
        <v>0</v>
      </c>
      <c r="D1182" s="13">
        <v>0</v>
      </c>
      <c r="E1182" s="12">
        <v>0</v>
      </c>
      <c r="F1182" s="13">
        <v>0</v>
      </c>
      <c r="G1182" s="14">
        <v>0</v>
      </c>
      <c r="H1182" s="16">
        <v>0.56999999999999995</v>
      </c>
    </row>
    <row r="1183" spans="1:8" ht="14.15" customHeight="1" x14ac:dyDescent="0.3">
      <c r="A1183" s="11">
        <v>1999</v>
      </c>
      <c r="B1183" s="12">
        <v>0.94</v>
      </c>
      <c r="C1183" s="12">
        <v>0</v>
      </c>
      <c r="D1183" s="13">
        <v>0</v>
      </c>
      <c r="E1183" s="12">
        <v>0</v>
      </c>
      <c r="F1183" s="13">
        <v>0</v>
      </c>
      <c r="G1183" s="14">
        <v>0</v>
      </c>
      <c r="H1183" s="16">
        <v>0.94</v>
      </c>
    </row>
    <row r="1184" spans="1:8" ht="15" customHeight="1" x14ac:dyDescent="0.3">
      <c r="A1184" s="11">
        <v>2000</v>
      </c>
      <c r="B1184" s="12">
        <v>1.1299999999999999</v>
      </c>
      <c r="C1184" s="12">
        <v>0</v>
      </c>
      <c r="D1184" s="13">
        <v>0</v>
      </c>
      <c r="E1184" s="12">
        <v>0</v>
      </c>
      <c r="F1184" s="13">
        <v>0</v>
      </c>
      <c r="G1184" s="14">
        <v>0</v>
      </c>
      <c r="H1184" s="16">
        <v>1.1299999999999999</v>
      </c>
    </row>
    <row r="1185" spans="1:8" ht="15" customHeight="1" x14ac:dyDescent="0.3">
      <c r="A1185" s="11">
        <v>2001</v>
      </c>
      <c r="B1185" s="12">
        <v>0.77</v>
      </c>
      <c r="C1185" s="12">
        <v>0</v>
      </c>
      <c r="D1185" s="13">
        <v>0</v>
      </c>
      <c r="E1185" s="12">
        <v>0</v>
      </c>
      <c r="F1185" s="13">
        <v>0</v>
      </c>
      <c r="G1185" s="14">
        <v>0</v>
      </c>
      <c r="H1185" s="16">
        <v>0.77</v>
      </c>
    </row>
    <row r="1186" spans="1:8" ht="14.15" customHeight="1" x14ac:dyDescent="0.3">
      <c r="A1186" s="11">
        <v>2002</v>
      </c>
      <c r="B1186" s="12">
        <v>1.21</v>
      </c>
      <c r="C1186" s="12">
        <v>0</v>
      </c>
      <c r="D1186" s="13">
        <v>0</v>
      </c>
      <c r="E1186" s="12">
        <v>0</v>
      </c>
      <c r="F1186" s="13">
        <v>0</v>
      </c>
      <c r="G1186" s="14">
        <v>0</v>
      </c>
      <c r="H1186" s="16">
        <v>1.21</v>
      </c>
    </row>
    <row r="1187" spans="1:8" ht="15" customHeight="1" x14ac:dyDescent="0.3">
      <c r="A1187" s="11">
        <v>2003</v>
      </c>
      <c r="B1187" s="12">
        <v>0.75</v>
      </c>
      <c r="C1187" s="12">
        <v>0</v>
      </c>
      <c r="D1187" s="13">
        <v>0</v>
      </c>
      <c r="E1187" s="12">
        <v>0</v>
      </c>
      <c r="F1187" s="13">
        <v>0</v>
      </c>
      <c r="G1187" s="14">
        <v>0.06</v>
      </c>
      <c r="H1187" s="16">
        <v>0.69</v>
      </c>
    </row>
    <row r="1188" spans="1:8" ht="14.15" customHeight="1" x14ac:dyDescent="0.3">
      <c r="A1188" s="11">
        <v>2004</v>
      </c>
      <c r="B1188" s="12">
        <v>1.59</v>
      </c>
      <c r="C1188" s="12">
        <v>0</v>
      </c>
      <c r="D1188" s="13">
        <v>0</v>
      </c>
      <c r="E1188" s="12">
        <v>0.02</v>
      </c>
      <c r="F1188" s="13">
        <v>0</v>
      </c>
      <c r="G1188" s="14">
        <v>0.14000000000000001</v>
      </c>
      <c r="H1188" s="16">
        <v>1.43</v>
      </c>
    </row>
    <row r="1189" spans="1:8" ht="15" customHeight="1" x14ac:dyDescent="0.3">
      <c r="A1189" s="11">
        <v>2005</v>
      </c>
      <c r="B1189" s="12">
        <v>2.34</v>
      </c>
      <c r="C1189" s="12">
        <v>0</v>
      </c>
      <c r="D1189" s="13">
        <v>0</v>
      </c>
      <c r="E1189" s="12">
        <v>0.03</v>
      </c>
      <c r="F1189" s="13">
        <v>0</v>
      </c>
      <c r="G1189" s="14">
        <v>0.14000000000000001</v>
      </c>
      <c r="H1189" s="16">
        <v>2.17</v>
      </c>
    </row>
    <row r="1190" spans="1:8" ht="14.15" customHeight="1" x14ac:dyDescent="0.3">
      <c r="A1190" s="11">
        <v>2006</v>
      </c>
      <c r="B1190" s="12">
        <v>2.52</v>
      </c>
      <c r="C1190" s="12">
        <v>0</v>
      </c>
      <c r="D1190" s="13">
        <v>0</v>
      </c>
      <c r="E1190" s="12">
        <v>0.11</v>
      </c>
      <c r="F1190" s="13">
        <v>0</v>
      </c>
      <c r="G1190" s="14">
        <v>0.17</v>
      </c>
      <c r="H1190" s="16">
        <v>2.2400000000000002</v>
      </c>
    </row>
    <row r="1191" spans="1:8" ht="15" customHeight="1" x14ac:dyDescent="0.3">
      <c r="A1191" s="11">
        <v>2007</v>
      </c>
      <c r="B1191" s="12">
        <v>3.3</v>
      </c>
      <c r="C1191" s="12">
        <v>0</v>
      </c>
      <c r="D1191" s="13">
        <v>0</v>
      </c>
      <c r="E1191" s="12">
        <v>0.04</v>
      </c>
      <c r="F1191" s="13">
        <v>0</v>
      </c>
      <c r="G1191" s="14">
        <v>0.21</v>
      </c>
      <c r="H1191" s="16">
        <v>3.05</v>
      </c>
    </row>
    <row r="1192" spans="1:8" ht="14.15" customHeight="1" x14ac:dyDescent="0.3">
      <c r="A1192" s="11">
        <v>2008</v>
      </c>
      <c r="B1192" s="12">
        <v>9.14</v>
      </c>
      <c r="C1192" s="12">
        <v>0</v>
      </c>
      <c r="D1192" s="13">
        <v>0</v>
      </c>
      <c r="E1192" s="12">
        <v>0.84</v>
      </c>
      <c r="F1192" s="13">
        <v>0</v>
      </c>
      <c r="G1192" s="14">
        <v>1.28</v>
      </c>
      <c r="H1192" s="16">
        <v>7.02</v>
      </c>
    </row>
    <row r="1193" spans="1:8" ht="15" customHeight="1" x14ac:dyDescent="0.3">
      <c r="A1193" s="11">
        <v>2009</v>
      </c>
      <c r="B1193" s="12">
        <v>16.829999999999998</v>
      </c>
      <c r="C1193" s="12">
        <v>0</v>
      </c>
      <c r="D1193" s="13">
        <v>0</v>
      </c>
      <c r="E1193" s="12">
        <v>0.76</v>
      </c>
      <c r="F1193" s="13">
        <v>0</v>
      </c>
      <c r="G1193" s="14">
        <v>1.82</v>
      </c>
      <c r="H1193" s="16">
        <v>14.25</v>
      </c>
    </row>
    <row r="1194" spans="1:8" ht="15" customHeight="1" x14ac:dyDescent="0.3">
      <c r="A1194" s="11">
        <v>2010</v>
      </c>
      <c r="B1194" s="12">
        <v>10.75</v>
      </c>
      <c r="C1194" s="12">
        <v>0</v>
      </c>
      <c r="D1194" s="13">
        <v>0</v>
      </c>
      <c r="E1194" s="12">
        <v>0.6</v>
      </c>
      <c r="F1194" s="13">
        <v>0</v>
      </c>
      <c r="G1194" s="14">
        <v>0.16</v>
      </c>
      <c r="H1194" s="16">
        <v>9.99</v>
      </c>
    </row>
    <row r="1195" spans="1:8" ht="14.15" customHeight="1" x14ac:dyDescent="0.3">
      <c r="A1195" s="11">
        <v>2011</v>
      </c>
      <c r="B1195" s="12">
        <v>18.649999999999999</v>
      </c>
      <c r="C1195" s="12">
        <v>0</v>
      </c>
      <c r="D1195" s="13">
        <v>0</v>
      </c>
      <c r="E1195" s="12">
        <v>0.51</v>
      </c>
      <c r="F1195" s="13">
        <v>0</v>
      </c>
      <c r="G1195" s="14">
        <v>0.1</v>
      </c>
      <c r="H1195" s="16">
        <v>18.04</v>
      </c>
    </row>
    <row r="1196" spans="1:8" ht="15" customHeight="1" x14ac:dyDescent="0.3">
      <c r="A1196" s="11">
        <v>2012</v>
      </c>
      <c r="B1196" s="12">
        <v>11.9</v>
      </c>
      <c r="C1196" s="12">
        <v>0</v>
      </c>
      <c r="D1196" s="13">
        <v>0</v>
      </c>
      <c r="E1196" s="12">
        <v>0</v>
      </c>
      <c r="F1196" s="13">
        <v>0</v>
      </c>
      <c r="G1196" s="14">
        <v>0.13</v>
      </c>
      <c r="H1196" s="16">
        <v>11.77</v>
      </c>
    </row>
    <row r="1197" spans="1:8" ht="14.15" customHeight="1" x14ac:dyDescent="0.3">
      <c r="A1197" s="11">
        <v>2013</v>
      </c>
      <c r="B1197" s="12">
        <v>12.21</v>
      </c>
      <c r="C1197" s="12">
        <v>0</v>
      </c>
      <c r="D1197" s="13">
        <v>0</v>
      </c>
      <c r="E1197" s="12">
        <v>0</v>
      </c>
      <c r="F1197" s="13">
        <v>0</v>
      </c>
      <c r="G1197" s="14">
        <v>0.11</v>
      </c>
      <c r="H1197" s="16">
        <v>12.1</v>
      </c>
    </row>
    <row r="1198" spans="1:8" ht="15" customHeight="1" x14ac:dyDescent="0.3">
      <c r="A1198" s="11">
        <v>2014</v>
      </c>
      <c r="B1198" s="12">
        <v>16.809999999999999</v>
      </c>
      <c r="C1198" s="12">
        <v>0</v>
      </c>
      <c r="D1198" s="13">
        <v>0</v>
      </c>
      <c r="E1198" s="12">
        <v>0.96</v>
      </c>
      <c r="F1198" s="13">
        <v>0</v>
      </c>
      <c r="G1198" s="14">
        <v>0.11</v>
      </c>
      <c r="H1198" s="16">
        <v>15.74</v>
      </c>
    </row>
    <row r="1199" spans="1:8" ht="14.15" customHeight="1" x14ac:dyDescent="0.3">
      <c r="A1199" s="11">
        <v>2015</v>
      </c>
      <c r="B1199" s="12">
        <v>13.71</v>
      </c>
      <c r="C1199" s="12">
        <v>0</v>
      </c>
      <c r="D1199" s="13">
        <v>0</v>
      </c>
      <c r="E1199" s="12">
        <v>1.1599999999999999</v>
      </c>
      <c r="F1199" s="13">
        <v>0</v>
      </c>
      <c r="G1199" s="14">
        <v>0.2</v>
      </c>
      <c r="H1199" s="16">
        <v>12.35</v>
      </c>
    </row>
    <row r="1200" spans="1:8" ht="15" customHeight="1" x14ac:dyDescent="0.3">
      <c r="A1200" s="11">
        <v>2016</v>
      </c>
      <c r="B1200" s="12">
        <v>24.45</v>
      </c>
      <c r="C1200" s="12">
        <v>0</v>
      </c>
      <c r="D1200" s="13">
        <v>0</v>
      </c>
      <c r="E1200" s="12">
        <v>1.23</v>
      </c>
      <c r="F1200" s="13">
        <v>0</v>
      </c>
      <c r="G1200" s="14">
        <v>3.66</v>
      </c>
      <c r="H1200" s="16">
        <v>19.559999999999999</v>
      </c>
    </row>
    <row r="1201" spans="1:10" ht="13.5" customHeight="1" x14ac:dyDescent="0.3">
      <c r="A1201" s="11">
        <v>2017</v>
      </c>
      <c r="B1201" s="12">
        <v>39.32</v>
      </c>
      <c r="C1201" s="12">
        <v>0</v>
      </c>
      <c r="D1201" s="13">
        <v>0</v>
      </c>
      <c r="E1201" s="12">
        <v>1.66</v>
      </c>
      <c r="F1201" s="13">
        <v>0</v>
      </c>
      <c r="G1201" s="14">
        <v>0.38</v>
      </c>
      <c r="H1201" s="16">
        <v>37.28</v>
      </c>
    </row>
    <row r="1202" spans="1:10" ht="13.5" customHeight="1" x14ac:dyDescent="0.3">
      <c r="A1202" s="11">
        <v>2018</v>
      </c>
      <c r="B1202" s="12">
        <v>91.83</v>
      </c>
      <c r="C1202" s="12">
        <v>0</v>
      </c>
      <c r="D1202" s="13">
        <v>0</v>
      </c>
      <c r="E1202" s="12">
        <v>3.54</v>
      </c>
      <c r="F1202" s="13">
        <v>0</v>
      </c>
      <c r="G1202" s="14">
        <v>14.33</v>
      </c>
      <c r="H1202" s="16">
        <v>73.959999999999994</v>
      </c>
    </row>
    <row r="1203" spans="1:10" ht="14.15" customHeight="1" x14ac:dyDescent="0.3">
      <c r="A1203" s="11">
        <v>2019</v>
      </c>
      <c r="B1203" s="12">
        <v>193.44</v>
      </c>
      <c r="C1203" s="12">
        <v>0</v>
      </c>
      <c r="D1203" s="21">
        <v>-8.8000000000000007</v>
      </c>
      <c r="E1203" s="12">
        <v>12.23</v>
      </c>
      <c r="F1203" s="21">
        <v>-0.03</v>
      </c>
      <c r="G1203" s="14">
        <v>4.3</v>
      </c>
      <c r="H1203" s="16">
        <v>168.14</v>
      </c>
    </row>
    <row r="1204" spans="1:10" ht="15" customHeight="1" x14ac:dyDescent="0.3">
      <c r="A1204" s="11">
        <v>2020</v>
      </c>
      <c r="B1204" s="12">
        <v>340.53</v>
      </c>
      <c r="C1204" s="12">
        <v>0</v>
      </c>
      <c r="D1204" s="21">
        <v>-25.66</v>
      </c>
      <c r="E1204" s="12">
        <v>7.32</v>
      </c>
      <c r="F1204" s="13">
        <v>7.0000000000000007E-2</v>
      </c>
      <c r="G1204" s="14">
        <v>1.87</v>
      </c>
      <c r="H1204" s="16">
        <v>305.61</v>
      </c>
    </row>
    <row r="1205" spans="1:10" ht="15" customHeight="1" x14ac:dyDescent="0.3">
      <c r="A1205" s="11">
        <v>2021</v>
      </c>
      <c r="B1205" s="12">
        <v>730.39</v>
      </c>
      <c r="C1205" s="12">
        <v>0</v>
      </c>
      <c r="D1205" s="21">
        <v>-48.81</v>
      </c>
      <c r="E1205" s="12">
        <v>114.1</v>
      </c>
      <c r="F1205" s="21">
        <v>-0.52</v>
      </c>
      <c r="G1205" s="14">
        <v>2.15</v>
      </c>
      <c r="H1205" s="16">
        <v>565.85</v>
      </c>
    </row>
    <row r="1206" spans="1:10" ht="14.15" customHeight="1" x14ac:dyDescent="0.3">
      <c r="A1206" s="11">
        <v>2022</v>
      </c>
      <c r="B1206" s="17">
        <v>2292.46</v>
      </c>
      <c r="C1206" s="12">
        <v>0</v>
      </c>
      <c r="D1206" s="21">
        <v>-44.91</v>
      </c>
      <c r="E1206" s="12">
        <v>373.57</v>
      </c>
      <c r="F1206" s="13">
        <v>0.03</v>
      </c>
      <c r="G1206" s="14">
        <v>1.88</v>
      </c>
      <c r="H1206" s="18">
        <v>1872.07</v>
      </c>
    </row>
    <row r="1207" spans="1:10" ht="15" customHeight="1" x14ac:dyDescent="0.3">
      <c r="A1207" s="11">
        <v>2023</v>
      </c>
      <c r="B1207" s="17">
        <v>2221.12</v>
      </c>
      <c r="C1207" s="12">
        <v>2.0099999999999998</v>
      </c>
      <c r="D1207" s="21">
        <v>-70.260000000000005</v>
      </c>
      <c r="E1207" s="12">
        <v>554.33000000000004</v>
      </c>
      <c r="F1207" s="13">
        <v>0.02</v>
      </c>
      <c r="G1207" s="14">
        <v>1.97</v>
      </c>
      <c r="H1207" s="18">
        <v>1596.55</v>
      </c>
    </row>
    <row r="1208" spans="1:10" ht="14.15" customHeight="1" x14ac:dyDescent="0.3">
      <c r="A1208" s="11">
        <v>2024</v>
      </c>
      <c r="B1208" s="17">
        <v>5303.31</v>
      </c>
      <c r="C1208" s="12">
        <v>0</v>
      </c>
      <c r="D1208" s="21">
        <v>-384.92</v>
      </c>
      <c r="E1208" s="17">
        <v>3214.92</v>
      </c>
      <c r="F1208" s="21">
        <v>-2.44</v>
      </c>
      <c r="G1208" s="14">
        <v>2.31</v>
      </c>
      <c r="H1208" s="18">
        <v>1703.6</v>
      </c>
    </row>
    <row r="1209" spans="1:10" ht="14.15" customHeight="1" x14ac:dyDescent="0.3">
      <c r="A1209" s="22">
        <v>2025</v>
      </c>
      <c r="B1209" s="23">
        <v>594177.07999999996</v>
      </c>
      <c r="C1209" s="36">
        <v>193.91</v>
      </c>
      <c r="D1209" s="38">
        <v>-639.62</v>
      </c>
      <c r="E1209" s="23">
        <v>572132.31000000006</v>
      </c>
      <c r="F1209" s="25">
        <v>15182.37</v>
      </c>
      <c r="G1209" s="37">
        <v>2.89</v>
      </c>
      <c r="H1209" s="27">
        <v>6413.8</v>
      </c>
    </row>
    <row r="1210" spans="1:10" ht="13.5" customHeight="1" x14ac:dyDescent="0.3">
      <c r="A1210" s="28"/>
      <c r="B1210" s="29">
        <v>605540.25</v>
      </c>
      <c r="C1210" s="7">
        <v>195.92</v>
      </c>
      <c r="D1210" s="30">
        <v>-1222.98</v>
      </c>
      <c r="E1210" s="29">
        <v>576420.65</v>
      </c>
      <c r="F1210" s="31">
        <v>15179.5</v>
      </c>
      <c r="G1210" s="9">
        <v>40.369999999999997</v>
      </c>
      <c r="H1210" s="33">
        <v>12872.67</v>
      </c>
      <c r="J1210" s="58">
        <f>H1210</f>
        <v>12872.67</v>
      </c>
    </row>
    <row r="1211" spans="1:10" ht="49" customHeight="1" x14ac:dyDescent="0.3">
      <c r="A1211" s="92" t="s">
        <v>1903</v>
      </c>
      <c r="B1211" s="93"/>
      <c r="C1211" s="93"/>
      <c r="D1211" s="93"/>
      <c r="E1211" s="93"/>
      <c r="F1211" s="93"/>
      <c r="G1211" s="93"/>
      <c r="H1211" s="93"/>
    </row>
    <row r="1212" spans="1:10" ht="14.15" customHeight="1" x14ac:dyDescent="0.3">
      <c r="A1212" s="1" t="s">
        <v>1</v>
      </c>
      <c r="B1212" s="2" t="s">
        <v>2</v>
      </c>
      <c r="C1212" s="2" t="s">
        <v>3</v>
      </c>
      <c r="D1212" s="3" t="s">
        <v>4</v>
      </c>
      <c r="E1212" s="2" t="s">
        <v>5</v>
      </c>
      <c r="F1212" s="3" t="s">
        <v>6</v>
      </c>
      <c r="G1212" s="4" t="s">
        <v>7</v>
      </c>
      <c r="H1212" s="5" t="s">
        <v>8</v>
      </c>
    </row>
    <row r="1213" spans="1:10" ht="15" customHeight="1" x14ac:dyDescent="0.3">
      <c r="A1213" s="39">
        <v>2020</v>
      </c>
      <c r="B1213" s="40">
        <v>0</v>
      </c>
      <c r="C1213" s="40">
        <v>0</v>
      </c>
      <c r="D1213" s="41">
        <v>0</v>
      </c>
      <c r="E1213" s="40">
        <v>0</v>
      </c>
      <c r="F1213" s="41">
        <v>0</v>
      </c>
      <c r="G1213" s="42">
        <v>0</v>
      </c>
      <c r="H1213" s="43">
        <v>0</v>
      </c>
    </row>
    <row r="1214" spans="1:10" ht="13.5" customHeight="1" x14ac:dyDescent="0.3">
      <c r="A1214" s="28"/>
      <c r="B1214" s="7">
        <v>0</v>
      </c>
      <c r="C1214" s="7">
        <v>0</v>
      </c>
      <c r="D1214" s="8">
        <v>0</v>
      </c>
      <c r="E1214" s="7">
        <v>0</v>
      </c>
      <c r="F1214" s="8">
        <v>0</v>
      </c>
      <c r="G1214" s="9">
        <v>0</v>
      </c>
      <c r="H1214" s="35">
        <v>0</v>
      </c>
    </row>
    <row r="1215" spans="1:10" ht="49" customHeight="1" x14ac:dyDescent="0.3">
      <c r="A1215" s="91" t="s">
        <v>45</v>
      </c>
      <c r="B1215" s="91"/>
      <c r="C1215" s="91"/>
      <c r="D1215" s="91"/>
      <c r="E1215" s="91"/>
      <c r="F1215" s="91"/>
      <c r="G1215" s="91"/>
      <c r="H1215" s="91"/>
    </row>
    <row r="1216" spans="1:10" ht="14.15" customHeight="1" x14ac:dyDescent="0.3">
      <c r="A1216" s="1" t="s">
        <v>1</v>
      </c>
      <c r="B1216" s="2" t="s">
        <v>2</v>
      </c>
      <c r="C1216" s="2" t="s">
        <v>3</v>
      </c>
      <c r="D1216" s="3" t="s">
        <v>4</v>
      </c>
      <c r="E1216" s="2" t="s">
        <v>5</v>
      </c>
      <c r="F1216" s="3" t="s">
        <v>6</v>
      </c>
      <c r="G1216" s="4" t="s">
        <v>7</v>
      </c>
      <c r="H1216" s="5" t="s">
        <v>8</v>
      </c>
    </row>
    <row r="1217" spans="1:8" ht="15" customHeight="1" x14ac:dyDescent="0.3">
      <c r="A1217" s="6">
        <v>1983</v>
      </c>
      <c r="B1217" s="7">
        <v>0.09</v>
      </c>
      <c r="C1217" s="7">
        <v>0</v>
      </c>
      <c r="D1217" s="8">
        <v>0</v>
      </c>
      <c r="E1217" s="7">
        <v>0.09</v>
      </c>
      <c r="F1217" s="8">
        <v>0</v>
      </c>
      <c r="G1217" s="9">
        <v>0</v>
      </c>
      <c r="H1217" s="35">
        <v>0</v>
      </c>
    </row>
    <row r="1218" spans="1:8" ht="15" customHeight="1" x14ac:dyDescent="0.3">
      <c r="A1218" s="11">
        <v>1984</v>
      </c>
      <c r="B1218" s="12">
        <v>0.37</v>
      </c>
      <c r="C1218" s="12">
        <v>0</v>
      </c>
      <c r="D1218" s="13">
        <v>0</v>
      </c>
      <c r="E1218" s="12">
        <v>0.37</v>
      </c>
      <c r="F1218" s="13">
        <v>0</v>
      </c>
      <c r="G1218" s="14">
        <v>0</v>
      </c>
      <c r="H1218" s="16">
        <v>0</v>
      </c>
    </row>
    <row r="1219" spans="1:8" ht="15" customHeight="1" x14ac:dyDescent="0.3">
      <c r="A1219" s="11">
        <v>1985</v>
      </c>
      <c r="B1219" s="12">
        <v>0.51</v>
      </c>
      <c r="C1219" s="12">
        <v>0</v>
      </c>
      <c r="D1219" s="13">
        <v>0</v>
      </c>
      <c r="E1219" s="12">
        <v>0.4</v>
      </c>
      <c r="F1219" s="13">
        <v>0</v>
      </c>
      <c r="G1219" s="14">
        <v>0</v>
      </c>
      <c r="H1219" s="16">
        <v>0.11</v>
      </c>
    </row>
    <row r="1220" spans="1:8" ht="14.15" customHeight="1" x14ac:dyDescent="0.3">
      <c r="A1220" s="11">
        <v>1986</v>
      </c>
      <c r="B1220" s="12">
        <v>0.56999999999999995</v>
      </c>
      <c r="C1220" s="12">
        <v>0</v>
      </c>
      <c r="D1220" s="13">
        <v>0</v>
      </c>
      <c r="E1220" s="12">
        <v>0.41</v>
      </c>
      <c r="F1220" s="13">
        <v>0</v>
      </c>
      <c r="G1220" s="14">
        <v>0</v>
      </c>
      <c r="H1220" s="16">
        <v>0.16</v>
      </c>
    </row>
    <row r="1221" spans="1:8" ht="15" customHeight="1" x14ac:dyDescent="0.3">
      <c r="A1221" s="11">
        <v>1987</v>
      </c>
      <c r="B1221" s="12">
        <v>0.72</v>
      </c>
      <c r="C1221" s="12">
        <v>0</v>
      </c>
      <c r="D1221" s="13">
        <v>0</v>
      </c>
      <c r="E1221" s="12">
        <v>0.5</v>
      </c>
      <c r="F1221" s="13">
        <v>0</v>
      </c>
      <c r="G1221" s="14">
        <v>0</v>
      </c>
      <c r="H1221" s="16">
        <v>0.22</v>
      </c>
    </row>
    <row r="1222" spans="1:8" ht="14.15" customHeight="1" x14ac:dyDescent="0.3">
      <c r="A1222" s="11">
        <v>1988</v>
      </c>
      <c r="B1222" s="12">
        <v>0.24</v>
      </c>
      <c r="C1222" s="12">
        <v>0</v>
      </c>
      <c r="D1222" s="13">
        <v>0</v>
      </c>
      <c r="E1222" s="12">
        <v>0</v>
      </c>
      <c r="F1222" s="13">
        <v>0</v>
      </c>
      <c r="G1222" s="14">
        <v>0</v>
      </c>
      <c r="H1222" s="16">
        <v>0.24</v>
      </c>
    </row>
    <row r="1223" spans="1:8" ht="15" customHeight="1" x14ac:dyDescent="0.3">
      <c r="A1223" s="11">
        <v>1989</v>
      </c>
      <c r="B1223" s="12">
        <v>0.23</v>
      </c>
      <c r="C1223" s="12">
        <v>0</v>
      </c>
      <c r="D1223" s="13">
        <v>0</v>
      </c>
      <c r="E1223" s="12">
        <v>0</v>
      </c>
      <c r="F1223" s="13">
        <v>0</v>
      </c>
      <c r="G1223" s="14">
        <v>0</v>
      </c>
      <c r="H1223" s="16">
        <v>0.23</v>
      </c>
    </row>
    <row r="1224" spans="1:8" ht="14.15" customHeight="1" x14ac:dyDescent="0.3">
      <c r="A1224" s="11">
        <v>1990</v>
      </c>
      <c r="B1224" s="12">
        <v>0.23</v>
      </c>
      <c r="C1224" s="12">
        <v>0</v>
      </c>
      <c r="D1224" s="13">
        <v>0</v>
      </c>
      <c r="E1224" s="12">
        <v>0</v>
      </c>
      <c r="F1224" s="13">
        <v>0</v>
      </c>
      <c r="G1224" s="14">
        <v>0</v>
      </c>
      <c r="H1224" s="16">
        <v>0.23</v>
      </c>
    </row>
    <row r="1225" spans="1:8" ht="15" customHeight="1" x14ac:dyDescent="0.3">
      <c r="A1225" s="11">
        <v>1991</v>
      </c>
      <c r="B1225" s="12">
        <v>0.19</v>
      </c>
      <c r="C1225" s="12">
        <v>0</v>
      </c>
      <c r="D1225" s="13">
        <v>0</v>
      </c>
      <c r="E1225" s="12">
        <v>0</v>
      </c>
      <c r="F1225" s="13">
        <v>0</v>
      </c>
      <c r="G1225" s="14">
        <v>0</v>
      </c>
      <c r="H1225" s="16">
        <v>0.19</v>
      </c>
    </row>
    <row r="1226" spans="1:8" ht="14.15" customHeight="1" x14ac:dyDescent="0.3">
      <c r="A1226" s="11">
        <v>1992</v>
      </c>
      <c r="B1226" s="12">
        <v>0.17</v>
      </c>
      <c r="C1226" s="12">
        <v>0</v>
      </c>
      <c r="D1226" s="13">
        <v>0</v>
      </c>
      <c r="E1226" s="12">
        <v>0</v>
      </c>
      <c r="F1226" s="13">
        <v>0</v>
      </c>
      <c r="G1226" s="14">
        <v>0</v>
      </c>
      <c r="H1226" s="16">
        <v>0.17</v>
      </c>
    </row>
    <row r="1227" spans="1:8" ht="15" customHeight="1" x14ac:dyDescent="0.3">
      <c r="A1227" s="11">
        <v>1993</v>
      </c>
      <c r="B1227" s="12">
        <v>0.15</v>
      </c>
      <c r="C1227" s="12">
        <v>0</v>
      </c>
      <c r="D1227" s="13">
        <v>0</v>
      </c>
      <c r="E1227" s="12">
        <v>0</v>
      </c>
      <c r="F1227" s="13">
        <v>0</v>
      </c>
      <c r="G1227" s="14">
        <v>0</v>
      </c>
      <c r="H1227" s="16">
        <v>0.15</v>
      </c>
    </row>
    <row r="1228" spans="1:8" ht="15" customHeight="1" x14ac:dyDescent="0.3">
      <c r="A1228" s="11">
        <v>1994</v>
      </c>
      <c r="B1228" s="12">
        <v>0</v>
      </c>
      <c r="C1228" s="12">
        <v>0</v>
      </c>
      <c r="D1228" s="13">
        <v>0</v>
      </c>
      <c r="E1228" s="12">
        <v>0</v>
      </c>
      <c r="F1228" s="13">
        <v>0</v>
      </c>
      <c r="G1228" s="14">
        <v>0</v>
      </c>
      <c r="H1228" s="16">
        <v>0</v>
      </c>
    </row>
    <row r="1229" spans="1:8" ht="14.15" customHeight="1" x14ac:dyDescent="0.3">
      <c r="A1229" s="11">
        <v>1995</v>
      </c>
      <c r="B1229" s="12">
        <v>0.2</v>
      </c>
      <c r="C1229" s="12">
        <v>0</v>
      </c>
      <c r="D1229" s="13">
        <v>0</v>
      </c>
      <c r="E1229" s="12">
        <v>0</v>
      </c>
      <c r="F1229" s="13">
        <v>0</v>
      </c>
      <c r="G1229" s="14">
        <v>0</v>
      </c>
      <c r="H1229" s="16">
        <v>0.2</v>
      </c>
    </row>
    <row r="1230" spans="1:8" ht="15" customHeight="1" x14ac:dyDescent="0.3">
      <c r="A1230" s="11">
        <v>1996</v>
      </c>
      <c r="B1230" s="12">
        <v>0.22</v>
      </c>
      <c r="C1230" s="12">
        <v>0</v>
      </c>
      <c r="D1230" s="13">
        <v>0</v>
      </c>
      <c r="E1230" s="12">
        <v>0</v>
      </c>
      <c r="F1230" s="13">
        <v>0</v>
      </c>
      <c r="G1230" s="14">
        <v>0</v>
      </c>
      <c r="H1230" s="16">
        <v>0.22</v>
      </c>
    </row>
    <row r="1231" spans="1:8" ht="14.15" customHeight="1" x14ac:dyDescent="0.3">
      <c r="A1231" s="11">
        <v>1997</v>
      </c>
      <c r="B1231" s="12">
        <v>0.25</v>
      </c>
      <c r="C1231" s="12">
        <v>0</v>
      </c>
      <c r="D1231" s="13">
        <v>0</v>
      </c>
      <c r="E1231" s="12">
        <v>0</v>
      </c>
      <c r="F1231" s="13">
        <v>0</v>
      </c>
      <c r="G1231" s="14">
        <v>0</v>
      </c>
      <c r="H1231" s="16">
        <v>0.25</v>
      </c>
    </row>
    <row r="1232" spans="1:8" ht="15" customHeight="1" x14ac:dyDescent="0.3">
      <c r="A1232" s="11">
        <v>1998</v>
      </c>
      <c r="B1232" s="12">
        <v>1.17</v>
      </c>
      <c r="C1232" s="12">
        <v>0</v>
      </c>
      <c r="D1232" s="13">
        <v>0</v>
      </c>
      <c r="E1232" s="12">
        <v>0</v>
      </c>
      <c r="F1232" s="13">
        <v>0</v>
      </c>
      <c r="G1232" s="14">
        <v>0</v>
      </c>
      <c r="H1232" s="16">
        <v>1.17</v>
      </c>
    </row>
    <row r="1233" spans="1:8" ht="14.15" customHeight="1" x14ac:dyDescent="0.3">
      <c r="A1233" s="11">
        <v>1999</v>
      </c>
      <c r="B1233" s="12">
        <v>2.0299999999999998</v>
      </c>
      <c r="C1233" s="12">
        <v>0</v>
      </c>
      <c r="D1233" s="13">
        <v>0</v>
      </c>
      <c r="E1233" s="12">
        <v>0</v>
      </c>
      <c r="F1233" s="13">
        <v>0</v>
      </c>
      <c r="G1233" s="14">
        <v>0</v>
      </c>
      <c r="H1233" s="16">
        <v>2.0299999999999998</v>
      </c>
    </row>
    <row r="1234" spans="1:8" ht="15" customHeight="1" x14ac:dyDescent="0.3">
      <c r="A1234" s="11">
        <v>2000</v>
      </c>
      <c r="B1234" s="12">
        <v>3.21</v>
      </c>
      <c r="C1234" s="12">
        <v>0</v>
      </c>
      <c r="D1234" s="13">
        <v>0</v>
      </c>
      <c r="E1234" s="12">
        <v>0</v>
      </c>
      <c r="F1234" s="13">
        <v>0</v>
      </c>
      <c r="G1234" s="14">
        <v>0</v>
      </c>
      <c r="H1234" s="16">
        <v>3.21</v>
      </c>
    </row>
    <row r="1235" spans="1:8" ht="15" customHeight="1" x14ac:dyDescent="0.3">
      <c r="A1235" s="11">
        <v>2001</v>
      </c>
      <c r="B1235" s="12">
        <v>2.2400000000000002</v>
      </c>
      <c r="C1235" s="12">
        <v>0</v>
      </c>
      <c r="D1235" s="13">
        <v>0</v>
      </c>
      <c r="E1235" s="12">
        <v>0</v>
      </c>
      <c r="F1235" s="13">
        <v>0</v>
      </c>
      <c r="G1235" s="14">
        <v>0</v>
      </c>
      <c r="H1235" s="16">
        <v>2.2400000000000002</v>
      </c>
    </row>
    <row r="1236" spans="1:8" ht="14.15" customHeight="1" x14ac:dyDescent="0.3">
      <c r="A1236" s="11">
        <v>2002</v>
      </c>
      <c r="B1236" s="12">
        <v>1.38</v>
      </c>
      <c r="C1236" s="12">
        <v>0</v>
      </c>
      <c r="D1236" s="13">
        <v>0</v>
      </c>
      <c r="E1236" s="12">
        <v>0</v>
      </c>
      <c r="F1236" s="13">
        <v>0</v>
      </c>
      <c r="G1236" s="14">
        <v>0</v>
      </c>
      <c r="H1236" s="16">
        <v>1.38</v>
      </c>
    </row>
    <row r="1237" spans="1:8" ht="15" customHeight="1" x14ac:dyDescent="0.3">
      <c r="A1237" s="11">
        <v>2003</v>
      </c>
      <c r="B1237" s="12">
        <v>1.1000000000000001</v>
      </c>
      <c r="C1237" s="12">
        <v>0</v>
      </c>
      <c r="D1237" s="13">
        <v>0</v>
      </c>
      <c r="E1237" s="12">
        <v>0</v>
      </c>
      <c r="F1237" s="13">
        <v>0</v>
      </c>
      <c r="G1237" s="14">
        <v>0.16</v>
      </c>
      <c r="H1237" s="16">
        <v>0.94</v>
      </c>
    </row>
    <row r="1238" spans="1:8" ht="14.15" customHeight="1" x14ac:dyDescent="0.3">
      <c r="A1238" s="11">
        <v>2004</v>
      </c>
      <c r="B1238" s="12">
        <v>1.81</v>
      </c>
      <c r="C1238" s="12">
        <v>0</v>
      </c>
      <c r="D1238" s="13">
        <v>0</v>
      </c>
      <c r="E1238" s="12">
        <v>0.03</v>
      </c>
      <c r="F1238" s="13">
        <v>0</v>
      </c>
      <c r="G1238" s="14">
        <v>0.27</v>
      </c>
      <c r="H1238" s="16">
        <v>1.51</v>
      </c>
    </row>
    <row r="1239" spans="1:8" ht="15" customHeight="1" x14ac:dyDescent="0.3">
      <c r="A1239" s="11">
        <v>2005</v>
      </c>
      <c r="B1239" s="12">
        <v>3.18</v>
      </c>
      <c r="C1239" s="12">
        <v>0</v>
      </c>
      <c r="D1239" s="13">
        <v>0</v>
      </c>
      <c r="E1239" s="12">
        <v>7.0000000000000007E-2</v>
      </c>
      <c r="F1239" s="13">
        <v>0</v>
      </c>
      <c r="G1239" s="14">
        <v>0.36</v>
      </c>
      <c r="H1239" s="16">
        <v>2.75</v>
      </c>
    </row>
    <row r="1240" spans="1:8" ht="14.15" customHeight="1" x14ac:dyDescent="0.3">
      <c r="A1240" s="11">
        <v>2006</v>
      </c>
      <c r="B1240" s="12">
        <v>4.1900000000000004</v>
      </c>
      <c r="C1240" s="12">
        <v>0</v>
      </c>
      <c r="D1240" s="13">
        <v>0</v>
      </c>
      <c r="E1240" s="12">
        <v>0.33</v>
      </c>
      <c r="F1240" s="13">
        <v>0</v>
      </c>
      <c r="G1240" s="14">
        <v>0.48</v>
      </c>
      <c r="H1240" s="16">
        <v>3.38</v>
      </c>
    </row>
    <row r="1241" spans="1:8" ht="15" customHeight="1" x14ac:dyDescent="0.3">
      <c r="A1241" s="11">
        <v>2007</v>
      </c>
      <c r="B1241" s="12">
        <v>5.01</v>
      </c>
      <c r="C1241" s="12">
        <v>0</v>
      </c>
      <c r="D1241" s="13">
        <v>0</v>
      </c>
      <c r="E1241" s="12">
        <v>0.18</v>
      </c>
      <c r="F1241" s="13">
        <v>0</v>
      </c>
      <c r="G1241" s="14">
        <v>0.49</v>
      </c>
      <c r="H1241" s="16">
        <v>4.34</v>
      </c>
    </row>
    <row r="1242" spans="1:8" ht="14.15" customHeight="1" x14ac:dyDescent="0.3">
      <c r="A1242" s="11">
        <v>2008</v>
      </c>
      <c r="B1242" s="12">
        <v>14.06</v>
      </c>
      <c r="C1242" s="12">
        <v>0</v>
      </c>
      <c r="D1242" s="13">
        <v>0</v>
      </c>
      <c r="E1242" s="12">
        <v>1.85</v>
      </c>
      <c r="F1242" s="13">
        <v>0</v>
      </c>
      <c r="G1242" s="14">
        <v>2.83</v>
      </c>
      <c r="H1242" s="16">
        <v>9.3800000000000008</v>
      </c>
    </row>
    <row r="1243" spans="1:8" ht="15" customHeight="1" x14ac:dyDescent="0.3">
      <c r="A1243" s="11">
        <v>2009</v>
      </c>
      <c r="B1243" s="12">
        <v>27.53</v>
      </c>
      <c r="C1243" s="12">
        <v>0</v>
      </c>
      <c r="D1243" s="13">
        <v>0</v>
      </c>
      <c r="E1243" s="12">
        <v>1.88</v>
      </c>
      <c r="F1243" s="13">
        <v>0</v>
      </c>
      <c r="G1243" s="14">
        <v>4.53</v>
      </c>
      <c r="H1243" s="16">
        <v>21.12</v>
      </c>
    </row>
    <row r="1244" spans="1:8" ht="15" customHeight="1" x14ac:dyDescent="0.3">
      <c r="A1244" s="11">
        <v>2010</v>
      </c>
      <c r="B1244" s="12">
        <v>20.260000000000002</v>
      </c>
      <c r="C1244" s="12">
        <v>0</v>
      </c>
      <c r="D1244" s="13">
        <v>0</v>
      </c>
      <c r="E1244" s="12">
        <v>1.81</v>
      </c>
      <c r="F1244" s="13">
        <v>0</v>
      </c>
      <c r="G1244" s="14">
        <v>0.47</v>
      </c>
      <c r="H1244" s="16">
        <v>17.98</v>
      </c>
    </row>
    <row r="1245" spans="1:8" ht="14.15" customHeight="1" x14ac:dyDescent="0.3">
      <c r="A1245" s="11">
        <v>2011</v>
      </c>
      <c r="B1245" s="12">
        <v>40.47</v>
      </c>
      <c r="C1245" s="12">
        <v>0</v>
      </c>
      <c r="D1245" s="13">
        <v>0</v>
      </c>
      <c r="E1245" s="12">
        <v>1.85</v>
      </c>
      <c r="F1245" s="13">
        <v>0</v>
      </c>
      <c r="G1245" s="14">
        <v>0.37</v>
      </c>
      <c r="H1245" s="16">
        <v>38.25</v>
      </c>
    </row>
    <row r="1246" spans="1:8" ht="15" customHeight="1" x14ac:dyDescent="0.3">
      <c r="A1246" s="11">
        <v>2012</v>
      </c>
      <c r="B1246" s="12">
        <v>21.7</v>
      </c>
      <c r="C1246" s="12">
        <v>0</v>
      </c>
      <c r="D1246" s="13">
        <v>0</v>
      </c>
      <c r="E1246" s="12">
        <v>0.01</v>
      </c>
      <c r="F1246" s="13">
        <v>0</v>
      </c>
      <c r="G1246" s="14">
        <v>0.37</v>
      </c>
      <c r="H1246" s="16">
        <v>21.32</v>
      </c>
    </row>
    <row r="1247" spans="1:8" ht="14.15" customHeight="1" x14ac:dyDescent="0.3">
      <c r="A1247" s="11">
        <v>2013</v>
      </c>
      <c r="B1247" s="12">
        <v>25.64</v>
      </c>
      <c r="C1247" s="12">
        <v>0</v>
      </c>
      <c r="D1247" s="13">
        <v>0</v>
      </c>
      <c r="E1247" s="12">
        <v>0.02</v>
      </c>
      <c r="F1247" s="13">
        <v>0</v>
      </c>
      <c r="G1247" s="14">
        <v>0.39</v>
      </c>
      <c r="H1247" s="16">
        <v>25.23</v>
      </c>
    </row>
    <row r="1248" spans="1:8" ht="15" customHeight="1" x14ac:dyDescent="0.3">
      <c r="A1248" s="11">
        <v>2014</v>
      </c>
      <c r="B1248" s="12">
        <v>36.07</v>
      </c>
      <c r="C1248" s="12">
        <v>0</v>
      </c>
      <c r="D1248" s="13">
        <v>0</v>
      </c>
      <c r="E1248" s="12">
        <v>3.33</v>
      </c>
      <c r="F1248" s="13">
        <v>0</v>
      </c>
      <c r="G1248" s="14">
        <v>0.38</v>
      </c>
      <c r="H1248" s="16">
        <v>32.36</v>
      </c>
    </row>
    <row r="1249" spans="1:10" ht="14.15" customHeight="1" x14ac:dyDescent="0.3">
      <c r="A1249" s="11">
        <v>2015</v>
      </c>
      <c r="B1249" s="12">
        <v>28.89</v>
      </c>
      <c r="C1249" s="12">
        <v>0</v>
      </c>
      <c r="D1249" s="13">
        <v>0</v>
      </c>
      <c r="E1249" s="12">
        <v>4.08</v>
      </c>
      <c r="F1249" s="13">
        <v>0</v>
      </c>
      <c r="G1249" s="14">
        <v>0.69</v>
      </c>
      <c r="H1249" s="16">
        <v>24.12</v>
      </c>
    </row>
    <row r="1250" spans="1:10" ht="15" customHeight="1" x14ac:dyDescent="0.3">
      <c r="A1250" s="11">
        <v>2016</v>
      </c>
      <c r="B1250" s="12">
        <v>52.15</v>
      </c>
      <c r="C1250" s="12">
        <v>0</v>
      </c>
      <c r="D1250" s="13">
        <v>0</v>
      </c>
      <c r="E1250" s="12">
        <v>4.5</v>
      </c>
      <c r="F1250" s="13">
        <v>0</v>
      </c>
      <c r="G1250" s="14">
        <v>13.34</v>
      </c>
      <c r="H1250" s="16">
        <v>34.31</v>
      </c>
    </row>
    <row r="1251" spans="1:10" ht="13.5" customHeight="1" x14ac:dyDescent="0.3">
      <c r="A1251" s="11">
        <v>2017</v>
      </c>
      <c r="B1251" s="12">
        <v>61.37</v>
      </c>
      <c r="C1251" s="12">
        <v>0</v>
      </c>
      <c r="D1251" s="13">
        <v>0</v>
      </c>
      <c r="E1251" s="12">
        <v>4.8099999999999996</v>
      </c>
      <c r="F1251" s="13">
        <v>0</v>
      </c>
      <c r="G1251" s="14">
        <v>1.07</v>
      </c>
      <c r="H1251" s="16">
        <v>55.49</v>
      </c>
    </row>
    <row r="1252" spans="1:10" ht="13.5" customHeight="1" x14ac:dyDescent="0.3">
      <c r="A1252" s="11">
        <v>2018</v>
      </c>
      <c r="B1252" s="12">
        <v>143.66999999999999</v>
      </c>
      <c r="C1252" s="12">
        <v>0</v>
      </c>
      <c r="D1252" s="13">
        <v>0</v>
      </c>
      <c r="E1252" s="12">
        <v>9.6199999999999992</v>
      </c>
      <c r="F1252" s="13">
        <v>0</v>
      </c>
      <c r="G1252" s="14">
        <v>39.04</v>
      </c>
      <c r="H1252" s="16">
        <v>95.01</v>
      </c>
    </row>
    <row r="1253" spans="1:10" ht="14.15" customHeight="1" x14ac:dyDescent="0.3">
      <c r="A1253" s="11">
        <v>2019</v>
      </c>
      <c r="B1253" s="12">
        <v>274.20999999999998</v>
      </c>
      <c r="C1253" s="12">
        <v>0</v>
      </c>
      <c r="D1253" s="21">
        <v>-25.59</v>
      </c>
      <c r="E1253" s="12">
        <v>35.549999999999997</v>
      </c>
      <c r="F1253" s="21">
        <v>-0.09</v>
      </c>
      <c r="G1253" s="14">
        <v>12.5</v>
      </c>
      <c r="H1253" s="16">
        <v>200.66</v>
      </c>
    </row>
    <row r="1254" spans="1:10" ht="15" customHeight="1" x14ac:dyDescent="0.3">
      <c r="A1254" s="11">
        <v>2020</v>
      </c>
      <c r="B1254" s="12">
        <v>342.41</v>
      </c>
      <c r="C1254" s="12">
        <v>0</v>
      </c>
      <c r="D1254" s="21">
        <v>-78.78</v>
      </c>
      <c r="E1254" s="12">
        <v>22.43</v>
      </c>
      <c r="F1254" s="13">
        <v>0.18</v>
      </c>
      <c r="G1254" s="14">
        <v>5.73</v>
      </c>
      <c r="H1254" s="16">
        <v>235.29</v>
      </c>
    </row>
    <row r="1255" spans="1:10" ht="15" customHeight="1" x14ac:dyDescent="0.3">
      <c r="A1255" s="11">
        <v>2021</v>
      </c>
      <c r="B1255" s="12">
        <v>955.07</v>
      </c>
      <c r="C1255" s="12">
        <v>0</v>
      </c>
      <c r="D1255" s="21">
        <v>-160.16999999999999</v>
      </c>
      <c r="E1255" s="12">
        <v>374.46</v>
      </c>
      <c r="F1255" s="21">
        <v>-1.71</v>
      </c>
      <c r="G1255" s="14">
        <v>7.04</v>
      </c>
      <c r="H1255" s="16">
        <v>415.11</v>
      </c>
    </row>
    <row r="1256" spans="1:10" ht="14.15" customHeight="1" x14ac:dyDescent="0.3">
      <c r="A1256" s="11">
        <v>2022</v>
      </c>
      <c r="B1256" s="17">
        <v>2302.4</v>
      </c>
      <c r="C1256" s="12">
        <v>0</v>
      </c>
      <c r="D1256" s="21">
        <v>-115.79</v>
      </c>
      <c r="E1256" s="12">
        <v>962.86</v>
      </c>
      <c r="F1256" s="13">
        <v>0.05</v>
      </c>
      <c r="G1256" s="14">
        <v>4.84</v>
      </c>
      <c r="H1256" s="18">
        <v>1218.8599999999999</v>
      </c>
    </row>
    <row r="1257" spans="1:10" ht="15" customHeight="1" x14ac:dyDescent="0.3">
      <c r="A1257" s="11">
        <v>2023</v>
      </c>
      <c r="B1257" s="17">
        <v>4237.41</v>
      </c>
      <c r="C1257" s="12">
        <v>5.18</v>
      </c>
      <c r="D1257" s="21">
        <v>-180.93</v>
      </c>
      <c r="E1257" s="17">
        <v>1427.55</v>
      </c>
      <c r="F1257" s="13">
        <v>0.06</v>
      </c>
      <c r="G1257" s="14">
        <v>5.08</v>
      </c>
      <c r="H1257" s="18">
        <v>2628.97</v>
      </c>
    </row>
    <row r="1258" spans="1:10" ht="14.15" customHeight="1" x14ac:dyDescent="0.3">
      <c r="A1258" s="11">
        <v>2024</v>
      </c>
      <c r="B1258" s="17">
        <v>14483.16</v>
      </c>
      <c r="C1258" s="12">
        <v>0</v>
      </c>
      <c r="D1258" s="20">
        <v>-1051.22</v>
      </c>
      <c r="E1258" s="17">
        <v>8779.8700000000008</v>
      </c>
      <c r="F1258" s="21">
        <v>-6.69</v>
      </c>
      <c r="G1258" s="14">
        <v>6.28</v>
      </c>
      <c r="H1258" s="18">
        <v>4652.4799999999996</v>
      </c>
    </row>
    <row r="1259" spans="1:10" ht="14.15" customHeight="1" x14ac:dyDescent="0.3">
      <c r="A1259" s="22">
        <v>2025</v>
      </c>
      <c r="B1259" s="23">
        <v>1480968.04</v>
      </c>
      <c r="C1259" s="36">
        <v>483.3</v>
      </c>
      <c r="D1259" s="24">
        <v>-1594.22</v>
      </c>
      <c r="E1259" s="23">
        <v>1426022.15</v>
      </c>
      <c r="F1259" s="25">
        <v>37841.61</v>
      </c>
      <c r="G1259" s="37">
        <v>7.19</v>
      </c>
      <c r="H1259" s="27">
        <v>15986.17</v>
      </c>
    </row>
    <row r="1260" spans="1:10" ht="13.5" customHeight="1" x14ac:dyDescent="0.3">
      <c r="A1260" s="28"/>
      <c r="B1260" s="29">
        <v>1504063.97</v>
      </c>
      <c r="C1260" s="7">
        <v>488.48</v>
      </c>
      <c r="D1260" s="30">
        <v>-3206.7</v>
      </c>
      <c r="E1260" s="29">
        <v>1437661.01</v>
      </c>
      <c r="F1260" s="31">
        <v>37833.410000000003</v>
      </c>
      <c r="G1260" s="9">
        <v>113.9</v>
      </c>
      <c r="H1260" s="33">
        <v>25737.43</v>
      </c>
      <c r="J1260" s="58">
        <f>H1260</f>
        <v>25737.43</v>
      </c>
    </row>
    <row r="1261" spans="1:10" ht="49" customHeight="1" x14ac:dyDescent="0.3">
      <c r="A1261" s="91" t="s">
        <v>46</v>
      </c>
      <c r="B1261" s="91"/>
      <c r="C1261" s="91"/>
      <c r="D1261" s="91"/>
      <c r="E1261" s="91"/>
      <c r="F1261" s="91"/>
      <c r="G1261" s="91"/>
      <c r="H1261" s="91"/>
    </row>
    <row r="1262" spans="1:10" ht="14.15" customHeight="1" x14ac:dyDescent="0.3">
      <c r="A1262" s="1" t="s">
        <v>1</v>
      </c>
      <c r="B1262" s="2" t="s">
        <v>2</v>
      </c>
      <c r="C1262" s="2" t="s">
        <v>3</v>
      </c>
      <c r="D1262" s="3" t="s">
        <v>4</v>
      </c>
      <c r="E1262" s="2" t="s">
        <v>5</v>
      </c>
      <c r="F1262" s="3" t="s">
        <v>6</v>
      </c>
      <c r="G1262" s="4" t="s">
        <v>7</v>
      </c>
      <c r="H1262" s="5" t="s">
        <v>8</v>
      </c>
    </row>
    <row r="1263" spans="1:10" ht="15" customHeight="1" x14ac:dyDescent="0.3">
      <c r="A1263" s="6">
        <v>2011</v>
      </c>
      <c r="B1263" s="7">
        <v>7.59</v>
      </c>
      <c r="C1263" s="7">
        <v>0</v>
      </c>
      <c r="D1263" s="8">
        <v>0</v>
      </c>
      <c r="E1263" s="7">
        <v>0.35</v>
      </c>
      <c r="F1263" s="8">
        <v>0</v>
      </c>
      <c r="G1263" s="9">
        <v>7.0000000000000007E-2</v>
      </c>
      <c r="H1263" s="35">
        <v>7.17</v>
      </c>
    </row>
    <row r="1264" spans="1:10" ht="15" customHeight="1" x14ac:dyDescent="0.3">
      <c r="A1264" s="11">
        <v>2012</v>
      </c>
      <c r="B1264" s="12">
        <v>5.33</v>
      </c>
      <c r="C1264" s="12">
        <v>0</v>
      </c>
      <c r="D1264" s="13">
        <v>0</v>
      </c>
      <c r="E1264" s="12">
        <v>0</v>
      </c>
      <c r="F1264" s="13">
        <v>0</v>
      </c>
      <c r="G1264" s="14">
        <v>0.09</v>
      </c>
      <c r="H1264" s="16">
        <v>5.24</v>
      </c>
    </row>
    <row r="1265" spans="1:10" ht="15" customHeight="1" x14ac:dyDescent="0.3">
      <c r="A1265" s="11">
        <v>2013</v>
      </c>
      <c r="B1265" s="12">
        <v>13.57</v>
      </c>
      <c r="C1265" s="12">
        <v>0</v>
      </c>
      <c r="D1265" s="13">
        <v>0</v>
      </c>
      <c r="E1265" s="12">
        <v>0</v>
      </c>
      <c r="F1265" s="13">
        <v>0</v>
      </c>
      <c r="G1265" s="14">
        <v>0.21</v>
      </c>
      <c r="H1265" s="16">
        <v>13.36</v>
      </c>
    </row>
    <row r="1266" spans="1:10" ht="14.15" customHeight="1" x14ac:dyDescent="0.3">
      <c r="A1266" s="11">
        <v>2014</v>
      </c>
      <c r="B1266" s="12">
        <v>34.729999999999997</v>
      </c>
      <c r="C1266" s="12">
        <v>0</v>
      </c>
      <c r="D1266" s="13">
        <v>0</v>
      </c>
      <c r="E1266" s="12">
        <v>3.21</v>
      </c>
      <c r="F1266" s="13">
        <v>0</v>
      </c>
      <c r="G1266" s="14">
        <v>0.37</v>
      </c>
      <c r="H1266" s="16">
        <v>31.15</v>
      </c>
    </row>
    <row r="1267" spans="1:10" ht="15" customHeight="1" x14ac:dyDescent="0.3">
      <c r="A1267" s="11">
        <v>2015</v>
      </c>
      <c r="B1267" s="12">
        <v>33.24</v>
      </c>
      <c r="C1267" s="12">
        <v>0</v>
      </c>
      <c r="D1267" s="13">
        <v>0</v>
      </c>
      <c r="E1267" s="12">
        <v>4.6900000000000004</v>
      </c>
      <c r="F1267" s="13">
        <v>0</v>
      </c>
      <c r="G1267" s="14">
        <v>0.79</v>
      </c>
      <c r="H1267" s="16">
        <v>27.76</v>
      </c>
    </row>
    <row r="1268" spans="1:10" ht="14.15" customHeight="1" x14ac:dyDescent="0.3">
      <c r="A1268" s="11">
        <v>2016</v>
      </c>
      <c r="B1268" s="12">
        <v>95.17</v>
      </c>
      <c r="C1268" s="12">
        <v>0</v>
      </c>
      <c r="D1268" s="13">
        <v>0</v>
      </c>
      <c r="E1268" s="12">
        <v>8.2200000000000006</v>
      </c>
      <c r="F1268" s="13">
        <v>0</v>
      </c>
      <c r="G1268" s="14">
        <v>24.34</v>
      </c>
      <c r="H1268" s="16">
        <v>62.61</v>
      </c>
    </row>
    <row r="1269" spans="1:10" ht="15" customHeight="1" x14ac:dyDescent="0.3">
      <c r="A1269" s="11">
        <v>2017</v>
      </c>
      <c r="B1269" s="12">
        <v>122.73</v>
      </c>
      <c r="C1269" s="12">
        <v>0</v>
      </c>
      <c r="D1269" s="13">
        <v>0</v>
      </c>
      <c r="E1269" s="12">
        <v>9.61</v>
      </c>
      <c r="F1269" s="13">
        <v>0</v>
      </c>
      <c r="G1269" s="14">
        <v>2.13</v>
      </c>
      <c r="H1269" s="16">
        <v>110.99</v>
      </c>
    </row>
    <row r="1270" spans="1:10" ht="14.15" customHeight="1" x14ac:dyDescent="0.3">
      <c r="A1270" s="11">
        <v>2018</v>
      </c>
      <c r="B1270" s="12">
        <v>398.08</v>
      </c>
      <c r="C1270" s="12">
        <v>0</v>
      </c>
      <c r="D1270" s="13">
        <v>0</v>
      </c>
      <c r="E1270" s="12">
        <v>26.66</v>
      </c>
      <c r="F1270" s="13">
        <v>0</v>
      </c>
      <c r="G1270" s="14">
        <v>108.14</v>
      </c>
      <c r="H1270" s="16">
        <v>263.27999999999997</v>
      </c>
    </row>
    <row r="1271" spans="1:10" ht="15" customHeight="1" x14ac:dyDescent="0.3">
      <c r="A1271" s="11">
        <v>2019</v>
      </c>
      <c r="B1271" s="17">
        <v>1116.57</v>
      </c>
      <c r="C1271" s="12">
        <v>0</v>
      </c>
      <c r="D1271" s="21">
        <v>-104.19</v>
      </c>
      <c r="E1271" s="12">
        <v>144.78</v>
      </c>
      <c r="F1271" s="21">
        <v>-0.38</v>
      </c>
      <c r="G1271" s="14">
        <v>50.9</v>
      </c>
      <c r="H1271" s="16">
        <v>817.08</v>
      </c>
    </row>
    <row r="1272" spans="1:10" ht="14.15" customHeight="1" x14ac:dyDescent="0.3">
      <c r="A1272" s="11">
        <v>2020</v>
      </c>
      <c r="B1272" s="17">
        <v>1600.62</v>
      </c>
      <c r="C1272" s="12">
        <v>0</v>
      </c>
      <c r="D1272" s="21">
        <v>-368.21</v>
      </c>
      <c r="E1272" s="12">
        <v>104.93</v>
      </c>
      <c r="F1272" s="13">
        <v>0.83</v>
      </c>
      <c r="G1272" s="14">
        <v>26.76</v>
      </c>
      <c r="H1272" s="18">
        <v>1099.8900000000001</v>
      </c>
    </row>
    <row r="1273" spans="1:10" ht="15" customHeight="1" x14ac:dyDescent="0.3">
      <c r="A1273" s="11">
        <v>2021</v>
      </c>
      <c r="B1273" s="17">
        <v>5479.79</v>
      </c>
      <c r="C1273" s="12">
        <v>0</v>
      </c>
      <c r="D1273" s="21">
        <v>-919.08</v>
      </c>
      <c r="E1273" s="17">
        <v>2148.4899999999998</v>
      </c>
      <c r="F1273" s="21">
        <v>-9.89</v>
      </c>
      <c r="G1273" s="14">
        <v>40.35</v>
      </c>
      <c r="H1273" s="18">
        <v>2381.7600000000002</v>
      </c>
    </row>
    <row r="1274" spans="1:10" ht="15" customHeight="1" x14ac:dyDescent="0.3">
      <c r="A1274" s="11">
        <v>2022</v>
      </c>
      <c r="B1274" s="17">
        <v>21905.29</v>
      </c>
      <c r="C1274" s="12">
        <v>0</v>
      </c>
      <c r="D1274" s="20">
        <v>-1101.55</v>
      </c>
      <c r="E1274" s="17">
        <v>9160.52</v>
      </c>
      <c r="F1274" s="13">
        <v>0.47</v>
      </c>
      <c r="G1274" s="14">
        <v>46.11</v>
      </c>
      <c r="H1274" s="18">
        <v>11596.64</v>
      </c>
    </row>
    <row r="1275" spans="1:10" ht="14.15" customHeight="1" x14ac:dyDescent="0.3">
      <c r="A1275" s="11">
        <v>2023</v>
      </c>
      <c r="B1275" s="17">
        <v>55739.88</v>
      </c>
      <c r="C1275" s="12">
        <v>68.16</v>
      </c>
      <c r="D1275" s="20">
        <v>-2379.89</v>
      </c>
      <c r="E1275" s="17">
        <v>18778.29</v>
      </c>
      <c r="F1275" s="13">
        <v>0.83</v>
      </c>
      <c r="G1275" s="14">
        <v>66.849999999999994</v>
      </c>
      <c r="H1275" s="18">
        <v>34582.18</v>
      </c>
    </row>
    <row r="1276" spans="1:10" ht="15" customHeight="1" x14ac:dyDescent="0.3">
      <c r="A1276" s="11">
        <v>2024</v>
      </c>
      <c r="B1276" s="17">
        <v>210907.34</v>
      </c>
      <c r="C1276" s="12">
        <v>0</v>
      </c>
      <c r="D1276" s="20">
        <v>-15308.04</v>
      </c>
      <c r="E1276" s="17">
        <v>127854.69</v>
      </c>
      <c r="F1276" s="21">
        <v>-97.12</v>
      </c>
      <c r="G1276" s="14">
        <v>91.52</v>
      </c>
      <c r="H1276" s="18">
        <v>67750.210000000006</v>
      </c>
    </row>
    <row r="1277" spans="1:10" ht="14.15" customHeight="1" x14ac:dyDescent="0.3">
      <c r="A1277" s="22">
        <v>2025</v>
      </c>
      <c r="B1277" s="23">
        <v>23170922.800000001</v>
      </c>
      <c r="C1277" s="23">
        <v>7561.59</v>
      </c>
      <c r="D1277" s="24">
        <v>-24942.97</v>
      </c>
      <c r="E1277" s="23">
        <v>22311250.66</v>
      </c>
      <c r="F1277" s="25">
        <v>592062.31999999995</v>
      </c>
      <c r="G1277" s="37">
        <v>112.49</v>
      </c>
      <c r="H1277" s="27">
        <v>250115.95</v>
      </c>
    </row>
    <row r="1278" spans="1:10" ht="13.5" customHeight="1" x14ac:dyDescent="0.3">
      <c r="A1278" s="28"/>
      <c r="B1278" s="29">
        <v>23468382.73</v>
      </c>
      <c r="C1278" s="29">
        <v>7629.75</v>
      </c>
      <c r="D1278" s="30">
        <v>-45123.93</v>
      </c>
      <c r="E1278" s="29">
        <v>22469495.100000001</v>
      </c>
      <c r="F1278" s="31">
        <v>591957.06000000006</v>
      </c>
      <c r="G1278" s="9">
        <v>571.12</v>
      </c>
      <c r="H1278" s="33">
        <v>368865.27</v>
      </c>
      <c r="J1278" s="58">
        <f>H1278</f>
        <v>368865.27</v>
      </c>
    </row>
    <row r="1279" spans="1:10" ht="49" customHeight="1" x14ac:dyDescent="0.3">
      <c r="A1279" s="92" t="s">
        <v>1904</v>
      </c>
      <c r="B1279" s="91"/>
      <c r="C1279" s="91"/>
      <c r="D1279" s="91"/>
      <c r="E1279" s="91"/>
      <c r="F1279" s="91"/>
      <c r="G1279" s="91"/>
      <c r="H1279" s="91"/>
    </row>
    <row r="1280" spans="1:10" ht="14.15" customHeight="1" x14ac:dyDescent="0.3">
      <c r="A1280" s="1" t="s">
        <v>1</v>
      </c>
      <c r="B1280" s="2" t="s">
        <v>2</v>
      </c>
      <c r="C1280" s="2" t="s">
        <v>3</v>
      </c>
      <c r="D1280" s="3" t="s">
        <v>4</v>
      </c>
      <c r="E1280" s="2" t="s">
        <v>5</v>
      </c>
      <c r="F1280" s="3" t="s">
        <v>6</v>
      </c>
      <c r="G1280" s="4" t="s">
        <v>7</v>
      </c>
      <c r="H1280" s="5" t="s">
        <v>8</v>
      </c>
    </row>
    <row r="1281" spans="1:8" ht="15" customHeight="1" x14ac:dyDescent="0.3">
      <c r="A1281" s="39">
        <v>2020</v>
      </c>
      <c r="B1281" s="40">
        <v>0</v>
      </c>
      <c r="C1281" s="40">
        <v>0</v>
      </c>
      <c r="D1281" s="41">
        <v>0</v>
      </c>
      <c r="E1281" s="40">
        <v>0</v>
      </c>
      <c r="F1281" s="41">
        <v>0</v>
      </c>
      <c r="G1281" s="42">
        <v>0</v>
      </c>
      <c r="H1281" s="43">
        <v>0</v>
      </c>
    </row>
    <row r="1282" spans="1:8" ht="13.5" customHeight="1" x14ac:dyDescent="0.3">
      <c r="A1282" s="28"/>
      <c r="B1282" s="7">
        <v>0</v>
      </c>
      <c r="C1282" s="7">
        <v>0</v>
      </c>
      <c r="D1282" s="8">
        <v>0</v>
      </c>
      <c r="E1282" s="7">
        <v>0</v>
      </c>
      <c r="F1282" s="8">
        <v>0</v>
      </c>
      <c r="G1282" s="9">
        <v>0</v>
      </c>
      <c r="H1282" s="35">
        <v>0</v>
      </c>
    </row>
    <row r="1283" spans="1:8" ht="49" customHeight="1" x14ac:dyDescent="0.3">
      <c r="A1283" s="93" t="s">
        <v>47</v>
      </c>
      <c r="B1283" s="93"/>
      <c r="C1283" s="93"/>
      <c r="D1283" s="93"/>
      <c r="E1283" s="93"/>
      <c r="F1283" s="93"/>
      <c r="G1283" s="93"/>
      <c r="H1283" s="93"/>
    </row>
    <row r="1284" spans="1:8" ht="14.15" customHeight="1" x14ac:dyDescent="0.3">
      <c r="A1284" s="1" t="s">
        <v>1</v>
      </c>
      <c r="B1284" s="2" t="s">
        <v>2</v>
      </c>
      <c r="C1284" s="2" t="s">
        <v>3</v>
      </c>
      <c r="D1284" s="3" t="s">
        <v>4</v>
      </c>
      <c r="E1284" s="2" t="s">
        <v>5</v>
      </c>
      <c r="F1284" s="3" t="s">
        <v>6</v>
      </c>
      <c r="G1284" s="4" t="s">
        <v>7</v>
      </c>
      <c r="H1284" s="5" t="s">
        <v>8</v>
      </c>
    </row>
    <row r="1285" spans="1:8" ht="15" customHeight="1" x14ac:dyDescent="0.3">
      <c r="A1285" s="6">
        <v>1983</v>
      </c>
      <c r="B1285" s="7">
        <v>0.02</v>
      </c>
      <c r="C1285" s="7">
        <v>0</v>
      </c>
      <c r="D1285" s="8">
        <v>0</v>
      </c>
      <c r="E1285" s="7">
        <v>0.02</v>
      </c>
      <c r="F1285" s="8">
        <v>0</v>
      </c>
      <c r="G1285" s="9">
        <v>0</v>
      </c>
      <c r="H1285" s="35">
        <v>0</v>
      </c>
    </row>
    <row r="1286" spans="1:8" ht="15" customHeight="1" x14ac:dyDescent="0.3">
      <c r="A1286" s="11">
        <v>1984</v>
      </c>
      <c r="B1286" s="12">
        <v>7.0000000000000007E-2</v>
      </c>
      <c r="C1286" s="12">
        <v>0</v>
      </c>
      <c r="D1286" s="13">
        <v>0</v>
      </c>
      <c r="E1286" s="12">
        <v>7.0000000000000007E-2</v>
      </c>
      <c r="F1286" s="13">
        <v>0</v>
      </c>
      <c r="G1286" s="14">
        <v>0</v>
      </c>
      <c r="H1286" s="16">
        <v>0</v>
      </c>
    </row>
    <row r="1287" spans="1:8" ht="15" customHeight="1" x14ac:dyDescent="0.3">
      <c r="A1287" s="11">
        <v>1985</v>
      </c>
      <c r="B1287" s="12">
        <v>0.1</v>
      </c>
      <c r="C1287" s="12">
        <v>0</v>
      </c>
      <c r="D1287" s="13">
        <v>0</v>
      </c>
      <c r="E1287" s="12">
        <v>7.0000000000000007E-2</v>
      </c>
      <c r="F1287" s="13">
        <v>0</v>
      </c>
      <c r="G1287" s="14">
        <v>0</v>
      </c>
      <c r="H1287" s="16">
        <v>0.03</v>
      </c>
    </row>
    <row r="1288" spans="1:8" ht="14.15" customHeight="1" x14ac:dyDescent="0.3">
      <c r="A1288" s="11">
        <v>1986</v>
      </c>
      <c r="B1288" s="12">
        <v>0.11</v>
      </c>
      <c r="C1288" s="12">
        <v>0</v>
      </c>
      <c r="D1288" s="13">
        <v>0</v>
      </c>
      <c r="E1288" s="12">
        <v>0.08</v>
      </c>
      <c r="F1288" s="13">
        <v>0</v>
      </c>
      <c r="G1288" s="14">
        <v>0</v>
      </c>
      <c r="H1288" s="16">
        <v>0.03</v>
      </c>
    </row>
    <row r="1289" spans="1:8" ht="15" customHeight="1" x14ac:dyDescent="0.3">
      <c r="A1289" s="11">
        <v>1987</v>
      </c>
      <c r="B1289" s="12">
        <v>0.14000000000000001</v>
      </c>
      <c r="C1289" s="12">
        <v>0</v>
      </c>
      <c r="D1289" s="13">
        <v>0</v>
      </c>
      <c r="E1289" s="12">
        <v>0.09</v>
      </c>
      <c r="F1289" s="13">
        <v>0</v>
      </c>
      <c r="G1289" s="14">
        <v>0</v>
      </c>
      <c r="H1289" s="16">
        <v>0.05</v>
      </c>
    </row>
    <row r="1290" spans="1:8" ht="14.15" customHeight="1" x14ac:dyDescent="0.3">
      <c r="A1290" s="11">
        <v>1988</v>
      </c>
      <c r="B1290" s="12">
        <v>0.04</v>
      </c>
      <c r="C1290" s="12">
        <v>0</v>
      </c>
      <c r="D1290" s="13">
        <v>0</v>
      </c>
      <c r="E1290" s="12">
        <v>0</v>
      </c>
      <c r="F1290" s="13">
        <v>0</v>
      </c>
      <c r="G1290" s="14">
        <v>0</v>
      </c>
      <c r="H1290" s="16">
        <v>0.04</v>
      </c>
    </row>
    <row r="1291" spans="1:8" ht="15" customHeight="1" x14ac:dyDescent="0.3">
      <c r="A1291" s="11">
        <v>1989</v>
      </c>
      <c r="B1291" s="12">
        <v>0.04</v>
      </c>
      <c r="C1291" s="12">
        <v>0</v>
      </c>
      <c r="D1291" s="13">
        <v>0</v>
      </c>
      <c r="E1291" s="12">
        <v>0</v>
      </c>
      <c r="F1291" s="13">
        <v>0</v>
      </c>
      <c r="G1291" s="14">
        <v>0</v>
      </c>
      <c r="H1291" s="16">
        <v>0.04</v>
      </c>
    </row>
    <row r="1292" spans="1:8" ht="14.15" customHeight="1" x14ac:dyDescent="0.3">
      <c r="A1292" s="11">
        <v>1990</v>
      </c>
      <c r="B1292" s="12">
        <v>0.04</v>
      </c>
      <c r="C1292" s="12">
        <v>0</v>
      </c>
      <c r="D1292" s="13">
        <v>0</v>
      </c>
      <c r="E1292" s="12">
        <v>0</v>
      </c>
      <c r="F1292" s="13">
        <v>0</v>
      </c>
      <c r="G1292" s="14">
        <v>0</v>
      </c>
      <c r="H1292" s="16">
        <v>0.04</v>
      </c>
    </row>
    <row r="1293" spans="1:8" ht="15" customHeight="1" x14ac:dyDescent="0.3">
      <c r="A1293" s="11">
        <v>1991</v>
      </c>
      <c r="B1293" s="12">
        <v>0.04</v>
      </c>
      <c r="C1293" s="12">
        <v>0</v>
      </c>
      <c r="D1293" s="13">
        <v>0</v>
      </c>
      <c r="E1293" s="12">
        <v>0</v>
      </c>
      <c r="F1293" s="13">
        <v>0</v>
      </c>
      <c r="G1293" s="14">
        <v>0</v>
      </c>
      <c r="H1293" s="16">
        <v>0.04</v>
      </c>
    </row>
    <row r="1294" spans="1:8" ht="14.15" customHeight="1" x14ac:dyDescent="0.3">
      <c r="A1294" s="11">
        <v>1992</v>
      </c>
      <c r="B1294" s="12">
        <v>0.03</v>
      </c>
      <c r="C1294" s="12">
        <v>0</v>
      </c>
      <c r="D1294" s="13">
        <v>0</v>
      </c>
      <c r="E1294" s="12">
        <v>0</v>
      </c>
      <c r="F1294" s="13">
        <v>0</v>
      </c>
      <c r="G1294" s="14">
        <v>0</v>
      </c>
      <c r="H1294" s="16">
        <v>0.03</v>
      </c>
    </row>
    <row r="1295" spans="1:8" ht="15" customHeight="1" x14ac:dyDescent="0.3">
      <c r="A1295" s="11">
        <v>1993</v>
      </c>
      <c r="B1295" s="12">
        <v>0.03</v>
      </c>
      <c r="C1295" s="12">
        <v>0</v>
      </c>
      <c r="D1295" s="13">
        <v>0</v>
      </c>
      <c r="E1295" s="12">
        <v>0</v>
      </c>
      <c r="F1295" s="13">
        <v>0</v>
      </c>
      <c r="G1295" s="14">
        <v>0</v>
      </c>
      <c r="H1295" s="16">
        <v>0.03</v>
      </c>
    </row>
    <row r="1296" spans="1:8" ht="15" customHeight="1" x14ac:dyDescent="0.3">
      <c r="A1296" s="11">
        <v>1994</v>
      </c>
      <c r="B1296" s="12">
        <v>0</v>
      </c>
      <c r="C1296" s="12">
        <v>0</v>
      </c>
      <c r="D1296" s="13">
        <v>0</v>
      </c>
      <c r="E1296" s="12">
        <v>0</v>
      </c>
      <c r="F1296" s="13">
        <v>0</v>
      </c>
      <c r="G1296" s="14">
        <v>0</v>
      </c>
      <c r="H1296" s="16">
        <v>0</v>
      </c>
    </row>
    <row r="1297" spans="1:10" ht="14.15" customHeight="1" x14ac:dyDescent="0.3">
      <c r="A1297" s="11">
        <v>1995</v>
      </c>
      <c r="B1297" s="12">
        <v>0.04</v>
      </c>
      <c r="C1297" s="12">
        <v>0</v>
      </c>
      <c r="D1297" s="13">
        <v>0</v>
      </c>
      <c r="E1297" s="12">
        <v>0</v>
      </c>
      <c r="F1297" s="13">
        <v>0</v>
      </c>
      <c r="G1297" s="14">
        <v>0</v>
      </c>
      <c r="H1297" s="16">
        <v>0.04</v>
      </c>
    </row>
    <row r="1298" spans="1:10" ht="15" customHeight="1" x14ac:dyDescent="0.3">
      <c r="A1298" s="11">
        <v>1996</v>
      </c>
      <c r="B1298" s="12">
        <v>0.04</v>
      </c>
      <c r="C1298" s="12">
        <v>0</v>
      </c>
      <c r="D1298" s="13">
        <v>0</v>
      </c>
      <c r="E1298" s="12">
        <v>0</v>
      </c>
      <c r="F1298" s="13">
        <v>0</v>
      </c>
      <c r="G1298" s="14">
        <v>0</v>
      </c>
      <c r="H1298" s="16">
        <v>0.04</v>
      </c>
    </row>
    <row r="1299" spans="1:10" ht="14.15" customHeight="1" x14ac:dyDescent="0.3">
      <c r="A1299" s="11">
        <v>1997</v>
      </c>
      <c r="B1299" s="12">
        <v>0.06</v>
      </c>
      <c r="C1299" s="12">
        <v>0</v>
      </c>
      <c r="D1299" s="13">
        <v>0</v>
      </c>
      <c r="E1299" s="12">
        <v>0</v>
      </c>
      <c r="F1299" s="13">
        <v>0</v>
      </c>
      <c r="G1299" s="14">
        <v>0</v>
      </c>
      <c r="H1299" s="16">
        <v>0.06</v>
      </c>
    </row>
    <row r="1300" spans="1:10" ht="15" customHeight="1" x14ac:dyDescent="0.3">
      <c r="A1300" s="11">
        <v>1998</v>
      </c>
      <c r="B1300" s="12">
        <v>0.25</v>
      </c>
      <c r="C1300" s="12">
        <v>0</v>
      </c>
      <c r="D1300" s="13">
        <v>0</v>
      </c>
      <c r="E1300" s="12">
        <v>0</v>
      </c>
      <c r="F1300" s="13">
        <v>0</v>
      </c>
      <c r="G1300" s="14">
        <v>0</v>
      </c>
      <c r="H1300" s="16">
        <v>0.25</v>
      </c>
    </row>
    <row r="1301" spans="1:10" ht="14.15" customHeight="1" x14ac:dyDescent="0.3">
      <c r="A1301" s="11">
        <v>1999</v>
      </c>
      <c r="B1301" s="12">
        <v>0.31</v>
      </c>
      <c r="C1301" s="12">
        <v>0</v>
      </c>
      <c r="D1301" s="13">
        <v>0</v>
      </c>
      <c r="E1301" s="12">
        <v>0</v>
      </c>
      <c r="F1301" s="13">
        <v>0</v>
      </c>
      <c r="G1301" s="14">
        <v>0</v>
      </c>
      <c r="H1301" s="16">
        <v>0.31</v>
      </c>
    </row>
    <row r="1302" spans="1:10" ht="15" customHeight="1" x14ac:dyDescent="0.3">
      <c r="A1302" s="11">
        <v>2001</v>
      </c>
      <c r="B1302" s="12">
        <v>0.32</v>
      </c>
      <c r="C1302" s="12">
        <v>0</v>
      </c>
      <c r="D1302" s="13">
        <v>0</v>
      </c>
      <c r="E1302" s="12">
        <v>0</v>
      </c>
      <c r="F1302" s="13">
        <v>0</v>
      </c>
      <c r="G1302" s="14">
        <v>0</v>
      </c>
      <c r="H1302" s="16">
        <v>0.32</v>
      </c>
    </row>
    <row r="1303" spans="1:10" ht="15" customHeight="1" x14ac:dyDescent="0.3">
      <c r="A1303" s="11">
        <v>2002</v>
      </c>
      <c r="B1303" s="12">
        <v>0.19</v>
      </c>
      <c r="C1303" s="12">
        <v>0</v>
      </c>
      <c r="D1303" s="13">
        <v>0</v>
      </c>
      <c r="E1303" s="12">
        <v>0</v>
      </c>
      <c r="F1303" s="13">
        <v>0</v>
      </c>
      <c r="G1303" s="14">
        <v>0</v>
      </c>
      <c r="H1303" s="16">
        <v>0.19</v>
      </c>
    </row>
    <row r="1304" spans="1:10" ht="14.15" customHeight="1" x14ac:dyDescent="0.3">
      <c r="A1304" s="11">
        <v>2003</v>
      </c>
      <c r="B1304" s="12">
        <v>0.15</v>
      </c>
      <c r="C1304" s="12">
        <v>0</v>
      </c>
      <c r="D1304" s="13">
        <v>0</v>
      </c>
      <c r="E1304" s="12">
        <v>0</v>
      </c>
      <c r="F1304" s="13">
        <v>0</v>
      </c>
      <c r="G1304" s="14">
        <v>0.02</v>
      </c>
      <c r="H1304" s="16">
        <v>0.13</v>
      </c>
    </row>
    <row r="1305" spans="1:10" ht="15" customHeight="1" x14ac:dyDescent="0.3">
      <c r="A1305" s="11">
        <v>2004</v>
      </c>
      <c r="B1305" s="12">
        <v>0.28999999999999998</v>
      </c>
      <c r="C1305" s="12">
        <v>0</v>
      </c>
      <c r="D1305" s="13">
        <v>0</v>
      </c>
      <c r="E1305" s="12">
        <v>0</v>
      </c>
      <c r="F1305" s="13">
        <v>0</v>
      </c>
      <c r="G1305" s="14">
        <v>0.04</v>
      </c>
      <c r="H1305" s="16">
        <v>0.25</v>
      </c>
    </row>
    <row r="1306" spans="1:10" ht="14.15" customHeight="1" x14ac:dyDescent="0.3">
      <c r="A1306" s="11">
        <v>2005</v>
      </c>
      <c r="B1306" s="12">
        <v>0.38</v>
      </c>
      <c r="C1306" s="12">
        <v>0</v>
      </c>
      <c r="D1306" s="13">
        <v>0</v>
      </c>
      <c r="E1306" s="12">
        <v>0.01</v>
      </c>
      <c r="F1306" s="13">
        <v>0</v>
      </c>
      <c r="G1306" s="14">
        <v>0.04</v>
      </c>
      <c r="H1306" s="16">
        <v>0.33</v>
      </c>
    </row>
    <row r="1307" spans="1:10" ht="15" customHeight="1" x14ac:dyDescent="0.3">
      <c r="A1307" s="11">
        <v>2006</v>
      </c>
      <c r="B1307" s="12">
        <v>0.45</v>
      </c>
      <c r="C1307" s="12">
        <v>0</v>
      </c>
      <c r="D1307" s="13">
        <v>0</v>
      </c>
      <c r="E1307" s="12">
        <v>0.04</v>
      </c>
      <c r="F1307" s="13">
        <v>0</v>
      </c>
      <c r="G1307" s="14">
        <v>0.05</v>
      </c>
      <c r="H1307" s="16">
        <v>0.36</v>
      </c>
    </row>
    <row r="1308" spans="1:10" ht="14.15" customHeight="1" x14ac:dyDescent="0.3">
      <c r="A1308" s="11">
        <v>2007</v>
      </c>
      <c r="B1308" s="12">
        <v>0.46</v>
      </c>
      <c r="C1308" s="12">
        <v>0</v>
      </c>
      <c r="D1308" s="13">
        <v>0</v>
      </c>
      <c r="E1308" s="12">
        <v>0.01</v>
      </c>
      <c r="F1308" s="13">
        <v>0</v>
      </c>
      <c r="G1308" s="14">
        <v>0.04</v>
      </c>
      <c r="H1308" s="16">
        <v>0.41</v>
      </c>
    </row>
    <row r="1309" spans="1:10" ht="15" customHeight="1" x14ac:dyDescent="0.3">
      <c r="A1309" s="11">
        <v>2008</v>
      </c>
      <c r="B1309" s="12">
        <v>2.2400000000000002</v>
      </c>
      <c r="C1309" s="12">
        <v>0</v>
      </c>
      <c r="D1309" s="13">
        <v>0</v>
      </c>
      <c r="E1309" s="12">
        <v>0.28999999999999998</v>
      </c>
      <c r="F1309" s="13">
        <v>0</v>
      </c>
      <c r="G1309" s="14">
        <v>0.45</v>
      </c>
      <c r="H1309" s="16">
        <v>1.5</v>
      </c>
    </row>
    <row r="1310" spans="1:10" ht="14.15" customHeight="1" x14ac:dyDescent="0.3">
      <c r="A1310" s="11">
        <v>2020</v>
      </c>
      <c r="B1310" s="12">
        <v>0</v>
      </c>
      <c r="C1310" s="12">
        <v>0</v>
      </c>
      <c r="D1310" s="13">
        <v>0</v>
      </c>
      <c r="E1310" s="12">
        <v>0</v>
      </c>
      <c r="F1310" s="13">
        <v>0</v>
      </c>
      <c r="G1310" s="14">
        <v>0</v>
      </c>
      <c r="H1310" s="16">
        <v>0</v>
      </c>
    </row>
    <row r="1311" spans="1:10" ht="15" customHeight="1" x14ac:dyDescent="0.3">
      <c r="A1311" s="22">
        <v>2025</v>
      </c>
      <c r="B1311" s="23">
        <v>74936</v>
      </c>
      <c r="C1311" s="36">
        <v>24.46</v>
      </c>
      <c r="D1311" s="38">
        <v>-80.66</v>
      </c>
      <c r="E1311" s="23">
        <v>72155.789999999994</v>
      </c>
      <c r="F1311" s="25">
        <v>1914.75</v>
      </c>
      <c r="G1311" s="37">
        <v>0.36</v>
      </c>
      <c r="H1311" s="45">
        <v>808.9</v>
      </c>
    </row>
    <row r="1312" spans="1:10" ht="13.5" customHeight="1" x14ac:dyDescent="0.3">
      <c r="A1312" s="28"/>
      <c r="B1312" s="29">
        <v>74941.84</v>
      </c>
      <c r="C1312" s="7">
        <v>24.46</v>
      </c>
      <c r="D1312" s="34">
        <v>-80.66</v>
      </c>
      <c r="E1312" s="29">
        <v>72156.47</v>
      </c>
      <c r="F1312" s="31">
        <v>1914.75</v>
      </c>
      <c r="G1312" s="9">
        <v>1</v>
      </c>
      <c r="H1312" s="35">
        <v>813.42</v>
      </c>
      <c r="J1312" s="58">
        <f>H1312</f>
        <v>813.42</v>
      </c>
    </row>
    <row r="1313" spans="1:8" ht="49" customHeight="1" x14ac:dyDescent="0.3">
      <c r="A1313" s="91" t="s">
        <v>48</v>
      </c>
      <c r="B1313" s="91"/>
      <c r="C1313" s="91"/>
      <c r="D1313" s="91"/>
      <c r="E1313" s="91"/>
      <c r="F1313" s="91"/>
      <c r="G1313" s="91"/>
      <c r="H1313" s="91"/>
    </row>
    <row r="1314" spans="1:8" ht="14.15" customHeight="1" x14ac:dyDescent="0.3">
      <c r="A1314" s="1" t="s">
        <v>1</v>
      </c>
      <c r="B1314" s="2" t="s">
        <v>2</v>
      </c>
      <c r="C1314" s="2" t="s">
        <v>3</v>
      </c>
      <c r="D1314" s="3" t="s">
        <v>4</v>
      </c>
      <c r="E1314" s="2" t="s">
        <v>5</v>
      </c>
      <c r="F1314" s="3" t="s">
        <v>6</v>
      </c>
      <c r="G1314" s="4" t="s">
        <v>7</v>
      </c>
      <c r="H1314" s="5" t="s">
        <v>8</v>
      </c>
    </row>
    <row r="1315" spans="1:8" ht="15" customHeight="1" x14ac:dyDescent="0.3">
      <c r="A1315" s="6">
        <v>1983</v>
      </c>
      <c r="B1315" s="7">
        <v>0.61</v>
      </c>
      <c r="C1315" s="7">
        <v>0</v>
      </c>
      <c r="D1315" s="8">
        <v>0</v>
      </c>
      <c r="E1315" s="7">
        <v>0.61</v>
      </c>
      <c r="F1315" s="8">
        <v>0</v>
      </c>
      <c r="G1315" s="9">
        <v>0</v>
      </c>
      <c r="H1315" s="35">
        <v>0</v>
      </c>
    </row>
    <row r="1316" spans="1:8" ht="15" customHeight="1" x14ac:dyDescent="0.3">
      <c r="A1316" s="11">
        <v>1984</v>
      </c>
      <c r="B1316" s="12">
        <v>2.61</v>
      </c>
      <c r="C1316" s="12">
        <v>0</v>
      </c>
      <c r="D1316" s="13">
        <v>0</v>
      </c>
      <c r="E1316" s="12">
        <v>2.61</v>
      </c>
      <c r="F1316" s="13">
        <v>0</v>
      </c>
      <c r="G1316" s="14">
        <v>0</v>
      </c>
      <c r="H1316" s="16">
        <v>0</v>
      </c>
    </row>
    <row r="1317" spans="1:8" ht="15" customHeight="1" x14ac:dyDescent="0.3">
      <c r="A1317" s="11">
        <v>1985</v>
      </c>
      <c r="B1317" s="12">
        <v>3.63</v>
      </c>
      <c r="C1317" s="12">
        <v>0</v>
      </c>
      <c r="D1317" s="13">
        <v>0</v>
      </c>
      <c r="E1317" s="12">
        <v>2.82</v>
      </c>
      <c r="F1317" s="13">
        <v>0</v>
      </c>
      <c r="G1317" s="14">
        <v>0</v>
      </c>
      <c r="H1317" s="16">
        <v>0.81</v>
      </c>
    </row>
    <row r="1318" spans="1:8" ht="14.15" customHeight="1" x14ac:dyDescent="0.3">
      <c r="A1318" s="11">
        <v>1986</v>
      </c>
      <c r="B1318" s="12">
        <v>4.0599999999999996</v>
      </c>
      <c r="C1318" s="12">
        <v>0</v>
      </c>
      <c r="D1318" s="13">
        <v>0</v>
      </c>
      <c r="E1318" s="12">
        <v>2.9</v>
      </c>
      <c r="F1318" s="13">
        <v>0</v>
      </c>
      <c r="G1318" s="14">
        <v>0</v>
      </c>
      <c r="H1318" s="16">
        <v>1.1599999999999999</v>
      </c>
    </row>
    <row r="1319" spans="1:8" ht="15" customHeight="1" x14ac:dyDescent="0.3">
      <c r="A1319" s="11">
        <v>1987</v>
      </c>
      <c r="B1319" s="12">
        <v>5.13</v>
      </c>
      <c r="C1319" s="12">
        <v>0</v>
      </c>
      <c r="D1319" s="13">
        <v>0</v>
      </c>
      <c r="E1319" s="12">
        <v>3.54</v>
      </c>
      <c r="F1319" s="13">
        <v>0</v>
      </c>
      <c r="G1319" s="14">
        <v>0</v>
      </c>
      <c r="H1319" s="16">
        <v>1.59</v>
      </c>
    </row>
    <row r="1320" spans="1:8" ht="14.15" customHeight="1" x14ac:dyDescent="0.3">
      <c r="A1320" s="11">
        <v>1988</v>
      </c>
      <c r="B1320" s="12">
        <v>1.69</v>
      </c>
      <c r="C1320" s="12">
        <v>0</v>
      </c>
      <c r="D1320" s="13">
        <v>0</v>
      </c>
      <c r="E1320" s="12">
        <v>0</v>
      </c>
      <c r="F1320" s="13">
        <v>0</v>
      </c>
      <c r="G1320" s="14">
        <v>0</v>
      </c>
      <c r="H1320" s="16">
        <v>1.69</v>
      </c>
    </row>
    <row r="1321" spans="1:8" ht="15" customHeight="1" x14ac:dyDescent="0.3">
      <c r="A1321" s="11">
        <v>1989</v>
      </c>
      <c r="B1321" s="12">
        <v>1.65</v>
      </c>
      <c r="C1321" s="12">
        <v>0</v>
      </c>
      <c r="D1321" s="13">
        <v>0</v>
      </c>
      <c r="E1321" s="12">
        <v>0</v>
      </c>
      <c r="F1321" s="13">
        <v>0</v>
      </c>
      <c r="G1321" s="14">
        <v>0</v>
      </c>
      <c r="H1321" s="16">
        <v>1.65</v>
      </c>
    </row>
    <row r="1322" spans="1:8" ht="14.15" customHeight="1" x14ac:dyDescent="0.3">
      <c r="A1322" s="11">
        <v>1990</v>
      </c>
      <c r="B1322" s="12">
        <v>1.6</v>
      </c>
      <c r="C1322" s="12">
        <v>0</v>
      </c>
      <c r="D1322" s="13">
        <v>0</v>
      </c>
      <c r="E1322" s="12">
        <v>0</v>
      </c>
      <c r="F1322" s="13">
        <v>0</v>
      </c>
      <c r="G1322" s="14">
        <v>0</v>
      </c>
      <c r="H1322" s="16">
        <v>1.6</v>
      </c>
    </row>
    <row r="1323" spans="1:8" ht="15" customHeight="1" x14ac:dyDescent="0.3">
      <c r="A1323" s="11">
        <v>1991</v>
      </c>
      <c r="B1323" s="12">
        <v>1.38</v>
      </c>
      <c r="C1323" s="12">
        <v>0</v>
      </c>
      <c r="D1323" s="13">
        <v>0</v>
      </c>
      <c r="E1323" s="12">
        <v>0</v>
      </c>
      <c r="F1323" s="13">
        <v>0</v>
      </c>
      <c r="G1323" s="14">
        <v>0</v>
      </c>
      <c r="H1323" s="16">
        <v>1.38</v>
      </c>
    </row>
    <row r="1324" spans="1:8" ht="14.15" customHeight="1" x14ac:dyDescent="0.3">
      <c r="A1324" s="11">
        <v>1992</v>
      </c>
      <c r="B1324" s="12">
        <v>1.23</v>
      </c>
      <c r="C1324" s="12">
        <v>0</v>
      </c>
      <c r="D1324" s="13">
        <v>0</v>
      </c>
      <c r="E1324" s="12">
        <v>0</v>
      </c>
      <c r="F1324" s="13">
        <v>0</v>
      </c>
      <c r="G1324" s="14">
        <v>0</v>
      </c>
      <c r="H1324" s="16">
        <v>1.23</v>
      </c>
    </row>
    <row r="1325" spans="1:8" ht="15" customHeight="1" x14ac:dyDescent="0.3">
      <c r="A1325" s="11">
        <v>1993</v>
      </c>
      <c r="B1325" s="12">
        <v>1.07</v>
      </c>
      <c r="C1325" s="12">
        <v>0</v>
      </c>
      <c r="D1325" s="13">
        <v>0</v>
      </c>
      <c r="E1325" s="12">
        <v>0</v>
      </c>
      <c r="F1325" s="13">
        <v>0</v>
      </c>
      <c r="G1325" s="14">
        <v>0</v>
      </c>
      <c r="H1325" s="16">
        <v>1.07</v>
      </c>
    </row>
    <row r="1326" spans="1:8" ht="15" customHeight="1" x14ac:dyDescent="0.3">
      <c r="A1326" s="11">
        <v>1994</v>
      </c>
      <c r="B1326" s="12">
        <v>0</v>
      </c>
      <c r="C1326" s="12">
        <v>0</v>
      </c>
      <c r="D1326" s="13">
        <v>0</v>
      </c>
      <c r="E1326" s="12">
        <v>0</v>
      </c>
      <c r="F1326" s="13">
        <v>0</v>
      </c>
      <c r="G1326" s="14">
        <v>0</v>
      </c>
      <c r="H1326" s="16">
        <v>0</v>
      </c>
    </row>
    <row r="1327" spans="1:8" ht="14.15" customHeight="1" x14ac:dyDescent="0.3">
      <c r="A1327" s="11">
        <v>1995</v>
      </c>
      <c r="B1327" s="12">
        <v>2.77</v>
      </c>
      <c r="C1327" s="12">
        <v>0</v>
      </c>
      <c r="D1327" s="13">
        <v>0</v>
      </c>
      <c r="E1327" s="12">
        <v>0</v>
      </c>
      <c r="F1327" s="13">
        <v>0</v>
      </c>
      <c r="G1327" s="14">
        <v>0</v>
      </c>
      <c r="H1327" s="16">
        <v>2.77</v>
      </c>
    </row>
    <row r="1328" spans="1:8" ht="15" customHeight="1" x14ac:dyDescent="0.3">
      <c r="A1328" s="11">
        <v>1996</v>
      </c>
      <c r="B1328" s="12">
        <v>2.27</v>
      </c>
      <c r="C1328" s="12">
        <v>0</v>
      </c>
      <c r="D1328" s="13">
        <v>0</v>
      </c>
      <c r="E1328" s="12">
        <v>0</v>
      </c>
      <c r="F1328" s="13">
        <v>0</v>
      </c>
      <c r="G1328" s="14">
        <v>0</v>
      </c>
      <c r="H1328" s="16">
        <v>2.27</v>
      </c>
    </row>
    <row r="1329" spans="1:8" ht="14.15" customHeight="1" x14ac:dyDescent="0.3">
      <c r="A1329" s="11">
        <v>1997</v>
      </c>
      <c r="B1329" s="12">
        <v>2.15</v>
      </c>
      <c r="C1329" s="12">
        <v>0</v>
      </c>
      <c r="D1329" s="13">
        <v>0</v>
      </c>
      <c r="E1329" s="12">
        <v>0</v>
      </c>
      <c r="F1329" s="13">
        <v>0</v>
      </c>
      <c r="G1329" s="14">
        <v>0</v>
      </c>
      <c r="H1329" s="16">
        <v>2.15</v>
      </c>
    </row>
    <row r="1330" spans="1:8" ht="15" customHeight="1" x14ac:dyDescent="0.3">
      <c r="A1330" s="11">
        <v>1998</v>
      </c>
      <c r="B1330" s="12">
        <v>11.53</v>
      </c>
      <c r="C1330" s="12">
        <v>0</v>
      </c>
      <c r="D1330" s="13">
        <v>0</v>
      </c>
      <c r="E1330" s="12">
        <v>0</v>
      </c>
      <c r="F1330" s="13">
        <v>0</v>
      </c>
      <c r="G1330" s="14">
        <v>0</v>
      </c>
      <c r="H1330" s="16">
        <v>11.53</v>
      </c>
    </row>
    <row r="1331" spans="1:8" ht="14.15" customHeight="1" x14ac:dyDescent="0.3">
      <c r="A1331" s="11">
        <v>1999</v>
      </c>
      <c r="B1331" s="12">
        <v>14.89</v>
      </c>
      <c r="C1331" s="12">
        <v>0</v>
      </c>
      <c r="D1331" s="13">
        <v>0</v>
      </c>
      <c r="E1331" s="12">
        <v>0</v>
      </c>
      <c r="F1331" s="13">
        <v>0</v>
      </c>
      <c r="G1331" s="14">
        <v>0</v>
      </c>
      <c r="H1331" s="16">
        <v>14.89</v>
      </c>
    </row>
    <row r="1332" spans="1:8" ht="15" customHeight="1" x14ac:dyDescent="0.3">
      <c r="A1332" s="11">
        <v>2000</v>
      </c>
      <c r="B1332" s="12">
        <v>23.44</v>
      </c>
      <c r="C1332" s="12">
        <v>0</v>
      </c>
      <c r="D1332" s="13">
        <v>0</v>
      </c>
      <c r="E1332" s="12">
        <v>0</v>
      </c>
      <c r="F1332" s="13">
        <v>0</v>
      </c>
      <c r="G1332" s="14">
        <v>0</v>
      </c>
      <c r="H1332" s="16">
        <v>23.44</v>
      </c>
    </row>
    <row r="1333" spans="1:8" ht="15" customHeight="1" x14ac:dyDescent="0.3">
      <c r="A1333" s="11">
        <v>2001</v>
      </c>
      <c r="B1333" s="12">
        <v>16.2</v>
      </c>
      <c r="C1333" s="12">
        <v>0</v>
      </c>
      <c r="D1333" s="13">
        <v>0</v>
      </c>
      <c r="E1333" s="12">
        <v>0</v>
      </c>
      <c r="F1333" s="13">
        <v>0</v>
      </c>
      <c r="G1333" s="14">
        <v>0</v>
      </c>
      <c r="H1333" s="16">
        <v>16.2</v>
      </c>
    </row>
    <row r="1334" spans="1:8" ht="14.15" customHeight="1" x14ac:dyDescent="0.3">
      <c r="A1334" s="11">
        <v>2002</v>
      </c>
      <c r="B1334" s="12">
        <v>9.92</v>
      </c>
      <c r="C1334" s="12">
        <v>0</v>
      </c>
      <c r="D1334" s="13">
        <v>0</v>
      </c>
      <c r="E1334" s="12">
        <v>0</v>
      </c>
      <c r="F1334" s="13">
        <v>0</v>
      </c>
      <c r="G1334" s="14">
        <v>0</v>
      </c>
      <c r="H1334" s="16">
        <v>9.92</v>
      </c>
    </row>
    <row r="1335" spans="1:8" ht="15" customHeight="1" x14ac:dyDescent="0.3">
      <c r="A1335" s="11">
        <v>2003</v>
      </c>
      <c r="B1335" s="12">
        <v>8.11</v>
      </c>
      <c r="C1335" s="12">
        <v>0</v>
      </c>
      <c r="D1335" s="13">
        <v>0</v>
      </c>
      <c r="E1335" s="12">
        <v>0</v>
      </c>
      <c r="F1335" s="13">
        <v>0</v>
      </c>
      <c r="G1335" s="14">
        <v>1.1599999999999999</v>
      </c>
      <c r="H1335" s="16">
        <v>6.95</v>
      </c>
    </row>
    <row r="1336" spans="1:8" ht="14.15" customHeight="1" x14ac:dyDescent="0.3">
      <c r="A1336" s="11">
        <v>2004</v>
      </c>
      <c r="B1336" s="12">
        <v>16.38</v>
      </c>
      <c r="C1336" s="12">
        <v>0</v>
      </c>
      <c r="D1336" s="13">
        <v>0</v>
      </c>
      <c r="E1336" s="12">
        <v>0.28999999999999998</v>
      </c>
      <c r="F1336" s="13">
        <v>0</v>
      </c>
      <c r="G1336" s="14">
        <v>2.4700000000000002</v>
      </c>
      <c r="H1336" s="16">
        <v>13.62</v>
      </c>
    </row>
    <row r="1337" spans="1:8" ht="15" customHeight="1" x14ac:dyDescent="0.3">
      <c r="A1337" s="11">
        <v>2005</v>
      </c>
      <c r="B1337" s="12">
        <v>22.33</v>
      </c>
      <c r="C1337" s="12">
        <v>0</v>
      </c>
      <c r="D1337" s="13">
        <v>0</v>
      </c>
      <c r="E1337" s="12">
        <v>0.52</v>
      </c>
      <c r="F1337" s="13">
        <v>0</v>
      </c>
      <c r="G1337" s="14">
        <v>2.5299999999999998</v>
      </c>
      <c r="H1337" s="16">
        <v>19.28</v>
      </c>
    </row>
    <row r="1338" spans="1:8" ht="14.15" customHeight="1" x14ac:dyDescent="0.3">
      <c r="A1338" s="11">
        <v>2006</v>
      </c>
      <c r="B1338" s="12">
        <v>27.53</v>
      </c>
      <c r="C1338" s="12">
        <v>0</v>
      </c>
      <c r="D1338" s="13">
        <v>0</v>
      </c>
      <c r="E1338" s="12">
        <v>2.17</v>
      </c>
      <c r="F1338" s="13">
        <v>0</v>
      </c>
      <c r="G1338" s="14">
        <v>3.14</v>
      </c>
      <c r="H1338" s="16">
        <v>22.22</v>
      </c>
    </row>
    <row r="1339" spans="1:8" ht="15" customHeight="1" x14ac:dyDescent="0.3">
      <c r="A1339" s="11">
        <v>2007</v>
      </c>
      <c r="B1339" s="12">
        <v>29.2</v>
      </c>
      <c r="C1339" s="12">
        <v>0</v>
      </c>
      <c r="D1339" s="13">
        <v>0</v>
      </c>
      <c r="E1339" s="12">
        <v>1</v>
      </c>
      <c r="F1339" s="13">
        <v>0</v>
      </c>
      <c r="G1339" s="14">
        <v>2.86</v>
      </c>
      <c r="H1339" s="16">
        <v>25.34</v>
      </c>
    </row>
    <row r="1340" spans="1:8" ht="14.15" customHeight="1" x14ac:dyDescent="0.3">
      <c r="A1340" s="11">
        <v>2008</v>
      </c>
      <c r="B1340" s="12">
        <v>79.5</v>
      </c>
      <c r="C1340" s="12">
        <v>0</v>
      </c>
      <c r="D1340" s="13">
        <v>0</v>
      </c>
      <c r="E1340" s="12">
        <v>10.53</v>
      </c>
      <c r="F1340" s="13">
        <v>0</v>
      </c>
      <c r="G1340" s="14">
        <v>16.07</v>
      </c>
      <c r="H1340" s="16">
        <v>52.9</v>
      </c>
    </row>
    <row r="1341" spans="1:8" ht="15" customHeight="1" x14ac:dyDescent="0.3">
      <c r="A1341" s="11">
        <v>2009</v>
      </c>
      <c r="B1341" s="12">
        <v>154.79</v>
      </c>
      <c r="C1341" s="12">
        <v>0</v>
      </c>
      <c r="D1341" s="13">
        <v>0</v>
      </c>
      <c r="E1341" s="12">
        <v>10.63</v>
      </c>
      <c r="F1341" s="13">
        <v>0</v>
      </c>
      <c r="G1341" s="14">
        <v>25.6</v>
      </c>
      <c r="H1341" s="16">
        <v>118.56</v>
      </c>
    </row>
    <row r="1342" spans="1:8" ht="15" customHeight="1" x14ac:dyDescent="0.3">
      <c r="A1342" s="11">
        <v>2010</v>
      </c>
      <c r="B1342" s="12">
        <v>105.47</v>
      </c>
      <c r="C1342" s="12">
        <v>0</v>
      </c>
      <c r="D1342" s="13">
        <v>0</v>
      </c>
      <c r="E1342" s="12">
        <v>9.48</v>
      </c>
      <c r="F1342" s="13">
        <v>0</v>
      </c>
      <c r="G1342" s="14">
        <v>2.4700000000000002</v>
      </c>
      <c r="H1342" s="16">
        <v>93.52</v>
      </c>
    </row>
    <row r="1343" spans="1:8" ht="14.15" customHeight="1" x14ac:dyDescent="0.3">
      <c r="A1343" s="11">
        <v>2011</v>
      </c>
      <c r="B1343" s="12">
        <v>211.12</v>
      </c>
      <c r="C1343" s="12">
        <v>0</v>
      </c>
      <c r="D1343" s="13">
        <v>0</v>
      </c>
      <c r="E1343" s="12">
        <v>9.7200000000000006</v>
      </c>
      <c r="F1343" s="13">
        <v>0</v>
      </c>
      <c r="G1343" s="14">
        <v>1.93</v>
      </c>
      <c r="H1343" s="16">
        <v>199.47</v>
      </c>
    </row>
    <row r="1344" spans="1:8" ht="15" customHeight="1" x14ac:dyDescent="0.3">
      <c r="A1344" s="11">
        <v>2012</v>
      </c>
      <c r="B1344" s="12">
        <v>114.06</v>
      </c>
      <c r="C1344" s="12">
        <v>0</v>
      </c>
      <c r="D1344" s="13">
        <v>0</v>
      </c>
      <c r="E1344" s="12">
        <v>0.03</v>
      </c>
      <c r="F1344" s="13">
        <v>0</v>
      </c>
      <c r="G1344" s="14">
        <v>1.94</v>
      </c>
      <c r="H1344" s="16">
        <v>112.09</v>
      </c>
    </row>
    <row r="1345" spans="1:10" ht="14.15" customHeight="1" x14ac:dyDescent="0.3">
      <c r="A1345" s="11">
        <v>2013</v>
      </c>
      <c r="B1345" s="12">
        <v>128.57</v>
      </c>
      <c r="C1345" s="12">
        <v>0</v>
      </c>
      <c r="D1345" s="13">
        <v>0</v>
      </c>
      <c r="E1345" s="12">
        <v>0.06</v>
      </c>
      <c r="F1345" s="13">
        <v>0</v>
      </c>
      <c r="G1345" s="14">
        <v>1.96</v>
      </c>
      <c r="H1345" s="16">
        <v>126.55</v>
      </c>
    </row>
    <row r="1346" spans="1:10" ht="15" customHeight="1" x14ac:dyDescent="0.3">
      <c r="A1346" s="11">
        <v>2014</v>
      </c>
      <c r="B1346" s="12">
        <v>174.24</v>
      </c>
      <c r="C1346" s="12">
        <v>0</v>
      </c>
      <c r="D1346" s="13">
        <v>0</v>
      </c>
      <c r="E1346" s="12">
        <v>16.079999999999998</v>
      </c>
      <c r="F1346" s="13">
        <v>0</v>
      </c>
      <c r="G1346" s="14">
        <v>1.85</v>
      </c>
      <c r="H1346" s="16">
        <v>156.31</v>
      </c>
    </row>
    <row r="1347" spans="1:10" ht="14.15" customHeight="1" x14ac:dyDescent="0.3">
      <c r="A1347" s="11">
        <v>2015</v>
      </c>
      <c r="B1347" s="12">
        <v>140.12</v>
      </c>
      <c r="C1347" s="12">
        <v>0</v>
      </c>
      <c r="D1347" s="13">
        <v>0</v>
      </c>
      <c r="E1347" s="12">
        <v>19.79</v>
      </c>
      <c r="F1347" s="13">
        <v>0</v>
      </c>
      <c r="G1347" s="14">
        <v>3.37</v>
      </c>
      <c r="H1347" s="16">
        <v>116.96</v>
      </c>
    </row>
    <row r="1348" spans="1:10" ht="15" customHeight="1" x14ac:dyDescent="0.3">
      <c r="A1348" s="11">
        <v>2016</v>
      </c>
      <c r="B1348" s="12">
        <v>251.23</v>
      </c>
      <c r="C1348" s="12">
        <v>0</v>
      </c>
      <c r="D1348" s="13">
        <v>0</v>
      </c>
      <c r="E1348" s="12">
        <v>21.73</v>
      </c>
      <c r="F1348" s="13">
        <v>0</v>
      </c>
      <c r="G1348" s="14">
        <v>64.53</v>
      </c>
      <c r="H1348" s="16">
        <v>164.97</v>
      </c>
    </row>
    <row r="1349" spans="1:10" ht="13.5" customHeight="1" x14ac:dyDescent="0.3">
      <c r="A1349" s="11">
        <v>2017</v>
      </c>
      <c r="B1349" s="12">
        <v>259.39</v>
      </c>
      <c r="C1349" s="12">
        <v>0</v>
      </c>
      <c r="D1349" s="13">
        <v>0</v>
      </c>
      <c r="E1349" s="12">
        <v>20.49</v>
      </c>
      <c r="F1349" s="13">
        <v>0</v>
      </c>
      <c r="G1349" s="14">
        <v>4.55</v>
      </c>
      <c r="H1349" s="16">
        <v>234.35</v>
      </c>
    </row>
    <row r="1350" spans="1:10" ht="13.5" customHeight="1" x14ac:dyDescent="0.3">
      <c r="A1350" s="11">
        <v>2018</v>
      </c>
      <c r="B1350" s="12">
        <v>602.69000000000005</v>
      </c>
      <c r="C1350" s="12">
        <v>0</v>
      </c>
      <c r="D1350" s="13">
        <v>0</v>
      </c>
      <c r="E1350" s="12">
        <v>40.65</v>
      </c>
      <c r="F1350" s="13">
        <v>0</v>
      </c>
      <c r="G1350" s="14">
        <v>164.94</v>
      </c>
      <c r="H1350" s="16">
        <v>397.1</v>
      </c>
    </row>
    <row r="1351" spans="1:10" ht="14.15" customHeight="1" x14ac:dyDescent="0.3">
      <c r="A1351" s="11">
        <v>2019</v>
      </c>
      <c r="B1351" s="17">
        <v>1145.68</v>
      </c>
      <c r="C1351" s="12">
        <v>0</v>
      </c>
      <c r="D1351" s="21">
        <v>-107.9</v>
      </c>
      <c r="E1351" s="12">
        <v>149.94</v>
      </c>
      <c r="F1351" s="21">
        <v>-0.4</v>
      </c>
      <c r="G1351" s="14">
        <v>52.72</v>
      </c>
      <c r="H1351" s="16">
        <v>835.52</v>
      </c>
    </row>
    <row r="1352" spans="1:10" ht="15" customHeight="1" x14ac:dyDescent="0.3">
      <c r="A1352" s="11">
        <v>2020</v>
      </c>
      <c r="B1352" s="17">
        <v>1359.92</v>
      </c>
      <c r="C1352" s="12">
        <v>0</v>
      </c>
      <c r="D1352" s="21">
        <v>-317.57</v>
      </c>
      <c r="E1352" s="12">
        <v>90.52</v>
      </c>
      <c r="F1352" s="13">
        <v>0.74</v>
      </c>
      <c r="G1352" s="14">
        <v>23.08</v>
      </c>
      <c r="H1352" s="16">
        <v>928.01</v>
      </c>
    </row>
    <row r="1353" spans="1:10" ht="15" customHeight="1" x14ac:dyDescent="0.3">
      <c r="A1353" s="11">
        <v>2021</v>
      </c>
      <c r="B1353" s="17">
        <v>3827.55</v>
      </c>
      <c r="C1353" s="12">
        <v>0</v>
      </c>
      <c r="D1353" s="21">
        <v>-649.30999999999995</v>
      </c>
      <c r="E1353" s="17">
        <v>1517.88</v>
      </c>
      <c r="F1353" s="21">
        <v>-6.98</v>
      </c>
      <c r="G1353" s="14">
        <v>28.5</v>
      </c>
      <c r="H1353" s="18">
        <v>1638.84</v>
      </c>
    </row>
    <row r="1354" spans="1:10" ht="14.15" customHeight="1" x14ac:dyDescent="0.3">
      <c r="A1354" s="11">
        <v>2022</v>
      </c>
      <c r="B1354" s="17">
        <v>9360.07</v>
      </c>
      <c r="C1354" s="12">
        <v>0</v>
      </c>
      <c r="D1354" s="21">
        <v>-474.41</v>
      </c>
      <c r="E1354" s="17">
        <v>3945.23</v>
      </c>
      <c r="F1354" s="13">
        <v>0.2</v>
      </c>
      <c r="G1354" s="14">
        <v>19.86</v>
      </c>
      <c r="H1354" s="18">
        <v>4920.37</v>
      </c>
    </row>
    <row r="1355" spans="1:10" ht="15" customHeight="1" x14ac:dyDescent="0.3">
      <c r="A1355" s="11">
        <v>2023</v>
      </c>
      <c r="B1355" s="17">
        <v>17553.34</v>
      </c>
      <c r="C1355" s="12">
        <v>21.46</v>
      </c>
      <c r="D1355" s="21">
        <v>-749.42</v>
      </c>
      <c r="E1355" s="17">
        <v>5913.02</v>
      </c>
      <c r="F1355" s="13">
        <v>0.26</v>
      </c>
      <c r="G1355" s="14">
        <v>21.05</v>
      </c>
      <c r="H1355" s="18">
        <v>10891.05</v>
      </c>
    </row>
    <row r="1356" spans="1:10" ht="14.15" customHeight="1" x14ac:dyDescent="0.3">
      <c r="A1356" s="11">
        <v>2024</v>
      </c>
      <c r="B1356" s="17">
        <v>59453.47</v>
      </c>
      <c r="C1356" s="12">
        <v>0</v>
      </c>
      <c r="D1356" s="20">
        <v>-4315.24</v>
      </c>
      <c r="E1356" s="17">
        <v>36041.449999999997</v>
      </c>
      <c r="F1356" s="21">
        <v>-27.38</v>
      </c>
      <c r="G1356" s="14">
        <v>25.8</v>
      </c>
      <c r="H1356" s="18">
        <v>19098.36</v>
      </c>
    </row>
    <row r="1357" spans="1:10" ht="14.15" customHeight="1" x14ac:dyDescent="0.3">
      <c r="A1357" s="22">
        <v>2025</v>
      </c>
      <c r="B1357" s="23">
        <v>6513576.5099999998</v>
      </c>
      <c r="C1357" s="23">
        <v>2125.64</v>
      </c>
      <c r="D1357" s="24">
        <v>-7011.73</v>
      </c>
      <c r="E1357" s="23">
        <v>6271914.1100000003</v>
      </c>
      <c r="F1357" s="25">
        <v>166434.59</v>
      </c>
      <c r="G1357" s="37">
        <v>31.63</v>
      </c>
      <c r="H1357" s="27">
        <v>70310.09</v>
      </c>
    </row>
    <row r="1358" spans="1:10" ht="13.5" customHeight="1" x14ac:dyDescent="0.3">
      <c r="A1358" s="28"/>
      <c r="B1358" s="29">
        <v>6608709.0999999996</v>
      </c>
      <c r="C1358" s="29">
        <v>2147.1</v>
      </c>
      <c r="D1358" s="30">
        <v>-13625.58</v>
      </c>
      <c r="E1358" s="29">
        <v>6319747.7999999998</v>
      </c>
      <c r="F1358" s="31">
        <v>166401.03</v>
      </c>
      <c r="G1358" s="9">
        <v>504.01</v>
      </c>
      <c r="H1358" s="33">
        <v>110577.78</v>
      </c>
      <c r="J1358" s="58">
        <f>H1358</f>
        <v>110577.78</v>
      </c>
    </row>
    <row r="1359" spans="1:10" ht="49" customHeight="1" x14ac:dyDescent="0.3">
      <c r="A1359" s="91" t="s">
        <v>49</v>
      </c>
      <c r="B1359" s="91"/>
      <c r="C1359" s="91"/>
      <c r="D1359" s="91"/>
      <c r="E1359" s="91"/>
      <c r="F1359" s="91"/>
      <c r="G1359" s="91"/>
      <c r="H1359" s="91"/>
    </row>
    <row r="1360" spans="1:10" ht="14.15" customHeight="1" x14ac:dyDescent="0.3">
      <c r="A1360" s="1" t="s">
        <v>1</v>
      </c>
      <c r="B1360" s="2" t="s">
        <v>2</v>
      </c>
      <c r="C1360" s="2" t="s">
        <v>3</v>
      </c>
      <c r="D1360" s="3" t="s">
        <v>4</v>
      </c>
      <c r="E1360" s="2" t="s">
        <v>5</v>
      </c>
      <c r="F1360" s="3" t="s">
        <v>6</v>
      </c>
      <c r="G1360" s="4" t="s">
        <v>7</v>
      </c>
      <c r="H1360" s="5" t="s">
        <v>8</v>
      </c>
    </row>
    <row r="1361" spans="1:8" ht="15" customHeight="1" x14ac:dyDescent="0.3">
      <c r="A1361" s="6">
        <v>1983</v>
      </c>
      <c r="B1361" s="7">
        <v>1.34</v>
      </c>
      <c r="C1361" s="7">
        <v>0</v>
      </c>
      <c r="D1361" s="8">
        <v>0</v>
      </c>
      <c r="E1361" s="7">
        <v>1.34</v>
      </c>
      <c r="F1361" s="8">
        <v>0</v>
      </c>
      <c r="G1361" s="9">
        <v>0</v>
      </c>
      <c r="H1361" s="35">
        <v>0</v>
      </c>
    </row>
    <row r="1362" spans="1:8" ht="15" customHeight="1" x14ac:dyDescent="0.3">
      <c r="A1362" s="11">
        <v>1984</v>
      </c>
      <c r="B1362" s="12">
        <v>5.75</v>
      </c>
      <c r="C1362" s="12">
        <v>0</v>
      </c>
      <c r="D1362" s="13">
        <v>0</v>
      </c>
      <c r="E1362" s="12">
        <v>5.75</v>
      </c>
      <c r="F1362" s="13">
        <v>0</v>
      </c>
      <c r="G1362" s="14">
        <v>0</v>
      </c>
      <c r="H1362" s="16">
        <v>0</v>
      </c>
    </row>
    <row r="1363" spans="1:8" ht="15" customHeight="1" x14ac:dyDescent="0.3">
      <c r="A1363" s="11">
        <v>1985</v>
      </c>
      <c r="B1363" s="12">
        <v>8</v>
      </c>
      <c r="C1363" s="12">
        <v>0</v>
      </c>
      <c r="D1363" s="13">
        <v>0</v>
      </c>
      <c r="E1363" s="12">
        <v>6.2</v>
      </c>
      <c r="F1363" s="13">
        <v>0</v>
      </c>
      <c r="G1363" s="14">
        <v>0</v>
      </c>
      <c r="H1363" s="16">
        <v>1.8</v>
      </c>
    </row>
    <row r="1364" spans="1:8" ht="14.15" customHeight="1" x14ac:dyDescent="0.3">
      <c r="A1364" s="11">
        <v>1986</v>
      </c>
      <c r="B1364" s="12">
        <v>8.92</v>
      </c>
      <c r="C1364" s="12">
        <v>0</v>
      </c>
      <c r="D1364" s="13">
        <v>0</v>
      </c>
      <c r="E1364" s="12">
        <v>6.39</v>
      </c>
      <c r="F1364" s="13">
        <v>0</v>
      </c>
      <c r="G1364" s="14">
        <v>0</v>
      </c>
      <c r="H1364" s="16">
        <v>2.5299999999999998</v>
      </c>
    </row>
    <row r="1365" spans="1:8" ht="15" customHeight="1" x14ac:dyDescent="0.3">
      <c r="A1365" s="11">
        <v>1987</v>
      </c>
      <c r="B1365" s="12">
        <v>11.29</v>
      </c>
      <c r="C1365" s="12">
        <v>0</v>
      </c>
      <c r="D1365" s="13">
        <v>0</v>
      </c>
      <c r="E1365" s="12">
        <v>7.8</v>
      </c>
      <c r="F1365" s="13">
        <v>0</v>
      </c>
      <c r="G1365" s="14">
        <v>0</v>
      </c>
      <c r="H1365" s="16">
        <v>3.49</v>
      </c>
    </row>
    <row r="1366" spans="1:8" ht="14.15" customHeight="1" x14ac:dyDescent="0.3">
      <c r="A1366" s="11">
        <v>1988</v>
      </c>
      <c r="B1366" s="12">
        <v>3.72</v>
      </c>
      <c r="C1366" s="12">
        <v>0</v>
      </c>
      <c r="D1366" s="13">
        <v>0</v>
      </c>
      <c r="E1366" s="12">
        <v>0</v>
      </c>
      <c r="F1366" s="13">
        <v>0</v>
      </c>
      <c r="G1366" s="14">
        <v>0</v>
      </c>
      <c r="H1366" s="16">
        <v>3.72</v>
      </c>
    </row>
    <row r="1367" spans="1:8" ht="15" customHeight="1" x14ac:dyDescent="0.3">
      <c r="A1367" s="11">
        <v>1989</v>
      </c>
      <c r="B1367" s="12">
        <v>3.63</v>
      </c>
      <c r="C1367" s="12">
        <v>0</v>
      </c>
      <c r="D1367" s="13">
        <v>0</v>
      </c>
      <c r="E1367" s="12">
        <v>0</v>
      </c>
      <c r="F1367" s="13">
        <v>0</v>
      </c>
      <c r="G1367" s="14">
        <v>0</v>
      </c>
      <c r="H1367" s="16">
        <v>3.63</v>
      </c>
    </row>
    <row r="1368" spans="1:8" ht="14.15" customHeight="1" x14ac:dyDescent="0.3">
      <c r="A1368" s="11">
        <v>1990</v>
      </c>
      <c r="B1368" s="12">
        <v>3.53</v>
      </c>
      <c r="C1368" s="12">
        <v>0</v>
      </c>
      <c r="D1368" s="13">
        <v>0</v>
      </c>
      <c r="E1368" s="12">
        <v>0</v>
      </c>
      <c r="F1368" s="13">
        <v>0</v>
      </c>
      <c r="G1368" s="14">
        <v>0</v>
      </c>
      <c r="H1368" s="16">
        <v>3.53</v>
      </c>
    </row>
    <row r="1369" spans="1:8" ht="15" customHeight="1" x14ac:dyDescent="0.3">
      <c r="A1369" s="11">
        <v>1991</v>
      </c>
      <c r="B1369" s="12">
        <v>3.03</v>
      </c>
      <c r="C1369" s="12">
        <v>0</v>
      </c>
      <c r="D1369" s="13">
        <v>0</v>
      </c>
      <c r="E1369" s="12">
        <v>0</v>
      </c>
      <c r="F1369" s="13">
        <v>0</v>
      </c>
      <c r="G1369" s="14">
        <v>0</v>
      </c>
      <c r="H1369" s="16">
        <v>3.03</v>
      </c>
    </row>
    <row r="1370" spans="1:8" ht="14.15" customHeight="1" x14ac:dyDescent="0.3">
      <c r="A1370" s="11">
        <v>1992</v>
      </c>
      <c r="B1370" s="12">
        <v>2.71</v>
      </c>
      <c r="C1370" s="12">
        <v>0</v>
      </c>
      <c r="D1370" s="13">
        <v>0</v>
      </c>
      <c r="E1370" s="12">
        <v>0</v>
      </c>
      <c r="F1370" s="13">
        <v>0</v>
      </c>
      <c r="G1370" s="14">
        <v>0</v>
      </c>
      <c r="H1370" s="16">
        <v>2.71</v>
      </c>
    </row>
    <row r="1371" spans="1:8" ht="15" customHeight="1" x14ac:dyDescent="0.3">
      <c r="A1371" s="11">
        <v>1993</v>
      </c>
      <c r="B1371" s="12">
        <v>2.35</v>
      </c>
      <c r="C1371" s="12">
        <v>0</v>
      </c>
      <c r="D1371" s="13">
        <v>0</v>
      </c>
      <c r="E1371" s="12">
        <v>0</v>
      </c>
      <c r="F1371" s="13">
        <v>0</v>
      </c>
      <c r="G1371" s="14">
        <v>0</v>
      </c>
      <c r="H1371" s="16">
        <v>2.35</v>
      </c>
    </row>
    <row r="1372" spans="1:8" ht="15" customHeight="1" x14ac:dyDescent="0.3">
      <c r="A1372" s="11">
        <v>1994</v>
      </c>
      <c r="B1372" s="12">
        <v>0</v>
      </c>
      <c r="C1372" s="12">
        <v>0</v>
      </c>
      <c r="D1372" s="13">
        <v>0</v>
      </c>
      <c r="E1372" s="12">
        <v>0</v>
      </c>
      <c r="F1372" s="13">
        <v>0</v>
      </c>
      <c r="G1372" s="14">
        <v>0</v>
      </c>
      <c r="H1372" s="16">
        <v>0</v>
      </c>
    </row>
    <row r="1373" spans="1:8" ht="14.15" customHeight="1" x14ac:dyDescent="0.3">
      <c r="A1373" s="11">
        <v>1995</v>
      </c>
      <c r="B1373" s="12">
        <v>2.86</v>
      </c>
      <c r="C1373" s="12">
        <v>0</v>
      </c>
      <c r="D1373" s="13">
        <v>0</v>
      </c>
      <c r="E1373" s="12">
        <v>0</v>
      </c>
      <c r="F1373" s="13">
        <v>0</v>
      </c>
      <c r="G1373" s="14">
        <v>0</v>
      </c>
      <c r="H1373" s="16">
        <v>2.86</v>
      </c>
    </row>
    <row r="1374" spans="1:8" ht="15" customHeight="1" x14ac:dyDescent="0.3">
      <c r="A1374" s="11">
        <v>1996</v>
      </c>
      <c r="B1374" s="12">
        <v>3.1</v>
      </c>
      <c r="C1374" s="12">
        <v>0</v>
      </c>
      <c r="D1374" s="13">
        <v>0</v>
      </c>
      <c r="E1374" s="12">
        <v>0</v>
      </c>
      <c r="F1374" s="13">
        <v>0</v>
      </c>
      <c r="G1374" s="14">
        <v>0</v>
      </c>
      <c r="H1374" s="16">
        <v>3.1</v>
      </c>
    </row>
    <row r="1375" spans="1:8" ht="14.15" customHeight="1" x14ac:dyDescent="0.3">
      <c r="A1375" s="11">
        <v>1997</v>
      </c>
      <c r="B1375" s="12">
        <v>4.6100000000000003</v>
      </c>
      <c r="C1375" s="12">
        <v>0</v>
      </c>
      <c r="D1375" s="13">
        <v>0</v>
      </c>
      <c r="E1375" s="12">
        <v>0</v>
      </c>
      <c r="F1375" s="13">
        <v>0</v>
      </c>
      <c r="G1375" s="14">
        <v>0</v>
      </c>
      <c r="H1375" s="16">
        <v>4.6100000000000003</v>
      </c>
    </row>
    <row r="1376" spans="1:8" ht="15" customHeight="1" x14ac:dyDescent="0.3">
      <c r="A1376" s="11">
        <v>1998</v>
      </c>
      <c r="B1376" s="12">
        <v>21.03</v>
      </c>
      <c r="C1376" s="12">
        <v>0</v>
      </c>
      <c r="D1376" s="13">
        <v>0</v>
      </c>
      <c r="E1376" s="12">
        <v>0</v>
      </c>
      <c r="F1376" s="13">
        <v>0</v>
      </c>
      <c r="G1376" s="14">
        <v>0</v>
      </c>
      <c r="H1376" s="16">
        <v>21.03</v>
      </c>
    </row>
    <row r="1377" spans="1:10" ht="14.15" customHeight="1" x14ac:dyDescent="0.3">
      <c r="A1377" s="11">
        <v>1999</v>
      </c>
      <c r="B1377" s="12">
        <v>26.36</v>
      </c>
      <c r="C1377" s="12">
        <v>0</v>
      </c>
      <c r="D1377" s="13">
        <v>0</v>
      </c>
      <c r="E1377" s="12">
        <v>0</v>
      </c>
      <c r="F1377" s="13">
        <v>0</v>
      </c>
      <c r="G1377" s="14">
        <v>0</v>
      </c>
      <c r="H1377" s="16">
        <v>26.36</v>
      </c>
    </row>
    <row r="1378" spans="1:10" ht="15" customHeight="1" x14ac:dyDescent="0.3">
      <c r="A1378" s="11">
        <v>2000</v>
      </c>
      <c r="B1378" s="12">
        <v>39.979999999999997</v>
      </c>
      <c r="C1378" s="12">
        <v>0</v>
      </c>
      <c r="D1378" s="13">
        <v>0</v>
      </c>
      <c r="E1378" s="12">
        <v>0</v>
      </c>
      <c r="F1378" s="13">
        <v>0</v>
      </c>
      <c r="G1378" s="14">
        <v>0</v>
      </c>
      <c r="H1378" s="16">
        <v>39.979999999999997</v>
      </c>
    </row>
    <row r="1379" spans="1:10" ht="15" customHeight="1" x14ac:dyDescent="0.3">
      <c r="A1379" s="11">
        <v>2001</v>
      </c>
      <c r="B1379" s="12">
        <v>29.41</v>
      </c>
      <c r="C1379" s="12">
        <v>0</v>
      </c>
      <c r="D1379" s="13">
        <v>0</v>
      </c>
      <c r="E1379" s="12">
        <v>0</v>
      </c>
      <c r="F1379" s="13">
        <v>0</v>
      </c>
      <c r="G1379" s="14">
        <v>0</v>
      </c>
      <c r="H1379" s="16">
        <v>29.41</v>
      </c>
    </row>
    <row r="1380" spans="1:10" ht="14.15" customHeight="1" x14ac:dyDescent="0.3">
      <c r="A1380" s="11">
        <v>2002</v>
      </c>
      <c r="B1380" s="12">
        <v>16.440000000000001</v>
      </c>
      <c r="C1380" s="12">
        <v>0</v>
      </c>
      <c r="D1380" s="13">
        <v>0</v>
      </c>
      <c r="E1380" s="12">
        <v>0</v>
      </c>
      <c r="F1380" s="13">
        <v>0</v>
      </c>
      <c r="G1380" s="14">
        <v>0</v>
      </c>
      <c r="H1380" s="16">
        <v>16.440000000000001</v>
      </c>
    </row>
    <row r="1381" spans="1:10" ht="15" customHeight="1" x14ac:dyDescent="0.3">
      <c r="A1381" s="11">
        <v>2003</v>
      </c>
      <c r="B1381" s="12">
        <v>11.7</v>
      </c>
      <c r="C1381" s="12">
        <v>0</v>
      </c>
      <c r="D1381" s="13">
        <v>0</v>
      </c>
      <c r="E1381" s="12">
        <v>0</v>
      </c>
      <c r="F1381" s="13">
        <v>0</v>
      </c>
      <c r="G1381" s="14">
        <v>1.68</v>
      </c>
      <c r="H1381" s="16">
        <v>10.02</v>
      </c>
    </row>
    <row r="1382" spans="1:10" ht="14.15" customHeight="1" x14ac:dyDescent="0.3">
      <c r="A1382" s="11">
        <v>2004</v>
      </c>
      <c r="B1382" s="12">
        <v>24.16</v>
      </c>
      <c r="C1382" s="12">
        <v>0</v>
      </c>
      <c r="D1382" s="13">
        <v>0</v>
      </c>
      <c r="E1382" s="12">
        <v>0.42</v>
      </c>
      <c r="F1382" s="13">
        <v>0</v>
      </c>
      <c r="G1382" s="14">
        <v>3.63</v>
      </c>
      <c r="H1382" s="16">
        <v>20.11</v>
      </c>
    </row>
    <row r="1383" spans="1:10" ht="15" customHeight="1" x14ac:dyDescent="0.3">
      <c r="A1383" s="11">
        <v>2005</v>
      </c>
      <c r="B1383" s="12">
        <v>35.56</v>
      </c>
      <c r="C1383" s="12">
        <v>0</v>
      </c>
      <c r="D1383" s="13">
        <v>0</v>
      </c>
      <c r="E1383" s="12">
        <v>0.83</v>
      </c>
      <c r="F1383" s="13">
        <v>0</v>
      </c>
      <c r="G1383" s="14">
        <v>4.01</v>
      </c>
      <c r="H1383" s="16">
        <v>30.72</v>
      </c>
    </row>
    <row r="1384" spans="1:10" ht="14.15" customHeight="1" x14ac:dyDescent="0.3">
      <c r="A1384" s="11">
        <v>2006</v>
      </c>
      <c r="B1384" s="12">
        <v>35.770000000000003</v>
      </c>
      <c r="C1384" s="12">
        <v>0</v>
      </c>
      <c r="D1384" s="13">
        <v>0</v>
      </c>
      <c r="E1384" s="12">
        <v>2.81</v>
      </c>
      <c r="F1384" s="13">
        <v>0</v>
      </c>
      <c r="G1384" s="14">
        <v>4.07</v>
      </c>
      <c r="H1384" s="16">
        <v>28.89</v>
      </c>
    </row>
    <row r="1385" spans="1:10" ht="15" customHeight="1" x14ac:dyDescent="0.3">
      <c r="A1385" s="11">
        <v>2007</v>
      </c>
      <c r="B1385" s="12">
        <v>33.46</v>
      </c>
      <c r="C1385" s="12">
        <v>0</v>
      </c>
      <c r="D1385" s="13">
        <v>0</v>
      </c>
      <c r="E1385" s="12">
        <v>1.1299999999999999</v>
      </c>
      <c r="F1385" s="13">
        <v>0</v>
      </c>
      <c r="G1385" s="14">
        <v>3.26</v>
      </c>
      <c r="H1385" s="16">
        <v>29.07</v>
      </c>
    </row>
    <row r="1386" spans="1:10" ht="14.15" customHeight="1" x14ac:dyDescent="0.3">
      <c r="A1386" s="11">
        <v>2008</v>
      </c>
      <c r="B1386" s="12">
        <v>85.47</v>
      </c>
      <c r="C1386" s="12">
        <v>0</v>
      </c>
      <c r="D1386" s="13">
        <v>0</v>
      </c>
      <c r="E1386" s="12">
        <v>11.27</v>
      </c>
      <c r="F1386" s="13">
        <v>0</v>
      </c>
      <c r="G1386" s="14">
        <v>17.21</v>
      </c>
      <c r="H1386" s="16">
        <v>56.99</v>
      </c>
    </row>
    <row r="1387" spans="1:10" ht="15" customHeight="1" x14ac:dyDescent="0.3">
      <c r="A1387" s="11">
        <v>2009</v>
      </c>
      <c r="B1387" s="12">
        <v>178.85</v>
      </c>
      <c r="C1387" s="12">
        <v>0</v>
      </c>
      <c r="D1387" s="13">
        <v>0</v>
      </c>
      <c r="E1387" s="12">
        <v>12.23</v>
      </c>
      <c r="F1387" s="13">
        <v>0</v>
      </c>
      <c r="G1387" s="14">
        <v>29.45</v>
      </c>
      <c r="H1387" s="16">
        <v>137.16999999999999</v>
      </c>
    </row>
    <row r="1388" spans="1:10" ht="15" customHeight="1" x14ac:dyDescent="0.3">
      <c r="A1388" s="11">
        <v>2010</v>
      </c>
      <c r="B1388" s="12">
        <v>124.09</v>
      </c>
      <c r="C1388" s="12">
        <v>0</v>
      </c>
      <c r="D1388" s="13">
        <v>0</v>
      </c>
      <c r="E1388" s="12">
        <v>11.11</v>
      </c>
      <c r="F1388" s="13">
        <v>0</v>
      </c>
      <c r="G1388" s="14">
        <v>2.89</v>
      </c>
      <c r="H1388" s="16">
        <v>110.09</v>
      </c>
    </row>
    <row r="1389" spans="1:10" ht="14.15" customHeight="1" x14ac:dyDescent="0.3">
      <c r="A1389" s="11">
        <v>2011</v>
      </c>
      <c r="B1389" s="12">
        <v>164.94</v>
      </c>
      <c r="C1389" s="12">
        <v>0</v>
      </c>
      <c r="D1389" s="13">
        <v>0</v>
      </c>
      <c r="E1389" s="12">
        <v>7.56</v>
      </c>
      <c r="F1389" s="13">
        <v>0</v>
      </c>
      <c r="G1389" s="14">
        <v>1.5</v>
      </c>
      <c r="H1389" s="16">
        <v>155.88</v>
      </c>
    </row>
    <row r="1390" spans="1:10" ht="14.15" customHeight="1" x14ac:dyDescent="0.3">
      <c r="A1390" s="22">
        <v>2020</v>
      </c>
      <c r="B1390" s="36">
        <v>0</v>
      </c>
      <c r="C1390" s="36">
        <v>0</v>
      </c>
      <c r="D1390" s="44">
        <v>0</v>
      </c>
      <c r="E1390" s="36">
        <v>0</v>
      </c>
      <c r="F1390" s="44">
        <v>0</v>
      </c>
      <c r="G1390" s="37">
        <v>0</v>
      </c>
      <c r="H1390" s="45">
        <v>0</v>
      </c>
    </row>
    <row r="1391" spans="1:10" ht="13.5" customHeight="1" x14ac:dyDescent="0.3">
      <c r="A1391" s="28"/>
      <c r="B1391" s="7">
        <v>892.06</v>
      </c>
      <c r="C1391" s="7">
        <v>0</v>
      </c>
      <c r="D1391" s="8">
        <v>0</v>
      </c>
      <c r="E1391" s="7">
        <v>74.84</v>
      </c>
      <c r="F1391" s="8">
        <v>0</v>
      </c>
      <c r="G1391" s="9">
        <v>67.7</v>
      </c>
      <c r="H1391" s="35">
        <v>749.52</v>
      </c>
      <c r="J1391" s="58">
        <f>H1391</f>
        <v>749.52</v>
      </c>
    </row>
    <row r="1392" spans="1:10" ht="49" customHeight="1" x14ac:dyDescent="0.3">
      <c r="A1392" s="91" t="s">
        <v>50</v>
      </c>
      <c r="B1392" s="91"/>
      <c r="C1392" s="91"/>
      <c r="D1392" s="91"/>
      <c r="E1392" s="91"/>
      <c r="F1392" s="91"/>
      <c r="G1392" s="91"/>
      <c r="H1392" s="91"/>
    </row>
    <row r="1393" spans="1:8" ht="14.15" customHeight="1" x14ac:dyDescent="0.3">
      <c r="A1393" s="1" t="s">
        <v>1</v>
      </c>
      <c r="B1393" s="2" t="s">
        <v>2</v>
      </c>
      <c r="C1393" s="2" t="s">
        <v>3</v>
      </c>
      <c r="D1393" s="3" t="s">
        <v>4</v>
      </c>
      <c r="E1393" s="2" t="s">
        <v>5</v>
      </c>
      <c r="F1393" s="3" t="s">
        <v>6</v>
      </c>
      <c r="G1393" s="4" t="s">
        <v>7</v>
      </c>
      <c r="H1393" s="5" t="s">
        <v>8</v>
      </c>
    </row>
    <row r="1394" spans="1:8" ht="15" customHeight="1" x14ac:dyDescent="0.3">
      <c r="A1394" s="6">
        <v>1983</v>
      </c>
      <c r="B1394" s="7">
        <v>1.45</v>
      </c>
      <c r="C1394" s="7">
        <v>0</v>
      </c>
      <c r="D1394" s="8">
        <v>0</v>
      </c>
      <c r="E1394" s="7">
        <v>1.45</v>
      </c>
      <c r="F1394" s="8">
        <v>0</v>
      </c>
      <c r="G1394" s="9">
        <v>0</v>
      </c>
      <c r="H1394" s="35">
        <v>0</v>
      </c>
    </row>
    <row r="1395" spans="1:8" ht="15" customHeight="1" x14ac:dyDescent="0.3">
      <c r="A1395" s="11">
        <v>1984</v>
      </c>
      <c r="B1395" s="12">
        <v>6.23</v>
      </c>
      <c r="C1395" s="12">
        <v>0</v>
      </c>
      <c r="D1395" s="13">
        <v>0</v>
      </c>
      <c r="E1395" s="12">
        <v>6.23</v>
      </c>
      <c r="F1395" s="13">
        <v>0</v>
      </c>
      <c r="G1395" s="14">
        <v>0</v>
      </c>
      <c r="H1395" s="16">
        <v>0</v>
      </c>
    </row>
    <row r="1396" spans="1:8" ht="15" customHeight="1" x14ac:dyDescent="0.3">
      <c r="A1396" s="11">
        <v>1985</v>
      </c>
      <c r="B1396" s="12">
        <v>8.65</v>
      </c>
      <c r="C1396" s="12">
        <v>0</v>
      </c>
      <c r="D1396" s="13">
        <v>0</v>
      </c>
      <c r="E1396" s="12">
        <v>6.71</v>
      </c>
      <c r="F1396" s="13">
        <v>0</v>
      </c>
      <c r="G1396" s="14">
        <v>0</v>
      </c>
      <c r="H1396" s="16">
        <v>1.94</v>
      </c>
    </row>
    <row r="1397" spans="1:8" ht="14.15" customHeight="1" x14ac:dyDescent="0.3">
      <c r="A1397" s="11">
        <v>1986</v>
      </c>
      <c r="B1397" s="12">
        <v>9.66</v>
      </c>
      <c r="C1397" s="12">
        <v>0</v>
      </c>
      <c r="D1397" s="13">
        <v>0</v>
      </c>
      <c r="E1397" s="12">
        <v>6.91</v>
      </c>
      <c r="F1397" s="13">
        <v>0</v>
      </c>
      <c r="G1397" s="14">
        <v>0</v>
      </c>
      <c r="H1397" s="16">
        <v>2.75</v>
      </c>
    </row>
    <row r="1398" spans="1:8" ht="15" customHeight="1" x14ac:dyDescent="0.3">
      <c r="A1398" s="11">
        <v>1987</v>
      </c>
      <c r="B1398" s="12">
        <v>12.22</v>
      </c>
      <c r="C1398" s="12">
        <v>0</v>
      </c>
      <c r="D1398" s="13">
        <v>0</v>
      </c>
      <c r="E1398" s="12">
        <v>8.44</v>
      </c>
      <c r="F1398" s="13">
        <v>0</v>
      </c>
      <c r="G1398" s="14">
        <v>0</v>
      </c>
      <c r="H1398" s="16">
        <v>3.78</v>
      </c>
    </row>
    <row r="1399" spans="1:8" ht="14.15" customHeight="1" x14ac:dyDescent="0.3">
      <c r="A1399" s="11">
        <v>1988</v>
      </c>
      <c r="B1399" s="12">
        <v>4.0199999999999996</v>
      </c>
      <c r="C1399" s="12">
        <v>0</v>
      </c>
      <c r="D1399" s="13">
        <v>0</v>
      </c>
      <c r="E1399" s="12">
        <v>0</v>
      </c>
      <c r="F1399" s="13">
        <v>0</v>
      </c>
      <c r="G1399" s="14">
        <v>0</v>
      </c>
      <c r="H1399" s="16">
        <v>4.0199999999999996</v>
      </c>
    </row>
    <row r="1400" spans="1:8" ht="15" customHeight="1" x14ac:dyDescent="0.3">
      <c r="A1400" s="11">
        <v>1989</v>
      </c>
      <c r="B1400" s="12">
        <v>3.93</v>
      </c>
      <c r="C1400" s="12">
        <v>0</v>
      </c>
      <c r="D1400" s="13">
        <v>0</v>
      </c>
      <c r="E1400" s="12">
        <v>0</v>
      </c>
      <c r="F1400" s="13">
        <v>0</v>
      </c>
      <c r="G1400" s="14">
        <v>0</v>
      </c>
      <c r="H1400" s="16">
        <v>3.93</v>
      </c>
    </row>
    <row r="1401" spans="1:8" ht="14.15" customHeight="1" x14ac:dyDescent="0.3">
      <c r="A1401" s="11">
        <v>1990</v>
      </c>
      <c r="B1401" s="12">
        <v>3.82</v>
      </c>
      <c r="C1401" s="12">
        <v>0</v>
      </c>
      <c r="D1401" s="13">
        <v>0</v>
      </c>
      <c r="E1401" s="12">
        <v>0</v>
      </c>
      <c r="F1401" s="13">
        <v>0</v>
      </c>
      <c r="G1401" s="14">
        <v>0</v>
      </c>
      <c r="H1401" s="16">
        <v>3.82</v>
      </c>
    </row>
    <row r="1402" spans="1:8" ht="15" customHeight="1" x14ac:dyDescent="0.3">
      <c r="A1402" s="11">
        <v>1991</v>
      </c>
      <c r="B1402" s="12">
        <v>3.28</v>
      </c>
      <c r="C1402" s="12">
        <v>0</v>
      </c>
      <c r="D1402" s="13">
        <v>0</v>
      </c>
      <c r="E1402" s="12">
        <v>0</v>
      </c>
      <c r="F1402" s="13">
        <v>0</v>
      </c>
      <c r="G1402" s="14">
        <v>0</v>
      </c>
      <c r="H1402" s="16">
        <v>3.28</v>
      </c>
    </row>
    <row r="1403" spans="1:8" ht="14.15" customHeight="1" x14ac:dyDescent="0.3">
      <c r="A1403" s="11">
        <v>1992</v>
      </c>
      <c r="B1403" s="12">
        <v>2.93</v>
      </c>
      <c r="C1403" s="12">
        <v>0</v>
      </c>
      <c r="D1403" s="13">
        <v>0</v>
      </c>
      <c r="E1403" s="12">
        <v>0</v>
      </c>
      <c r="F1403" s="13">
        <v>0</v>
      </c>
      <c r="G1403" s="14">
        <v>0</v>
      </c>
      <c r="H1403" s="16">
        <v>2.93</v>
      </c>
    </row>
    <row r="1404" spans="1:8" ht="15" customHeight="1" x14ac:dyDescent="0.3">
      <c r="A1404" s="11">
        <v>1993</v>
      </c>
      <c r="B1404" s="12">
        <v>2.5499999999999998</v>
      </c>
      <c r="C1404" s="12">
        <v>0</v>
      </c>
      <c r="D1404" s="13">
        <v>0</v>
      </c>
      <c r="E1404" s="12">
        <v>0</v>
      </c>
      <c r="F1404" s="13">
        <v>0</v>
      </c>
      <c r="G1404" s="14">
        <v>0</v>
      </c>
      <c r="H1404" s="16">
        <v>2.5499999999999998</v>
      </c>
    </row>
    <row r="1405" spans="1:8" ht="15" customHeight="1" x14ac:dyDescent="0.3">
      <c r="A1405" s="11">
        <v>1994</v>
      </c>
      <c r="B1405" s="12">
        <v>0</v>
      </c>
      <c r="C1405" s="12">
        <v>0</v>
      </c>
      <c r="D1405" s="13">
        <v>0</v>
      </c>
      <c r="E1405" s="12">
        <v>0</v>
      </c>
      <c r="F1405" s="13">
        <v>0</v>
      </c>
      <c r="G1405" s="14">
        <v>0</v>
      </c>
      <c r="H1405" s="16">
        <v>0</v>
      </c>
    </row>
    <row r="1406" spans="1:8" ht="14.15" customHeight="1" x14ac:dyDescent="0.3">
      <c r="A1406" s="11">
        <v>1995</v>
      </c>
      <c r="B1406" s="12">
        <v>7.31</v>
      </c>
      <c r="C1406" s="12">
        <v>0</v>
      </c>
      <c r="D1406" s="13">
        <v>0</v>
      </c>
      <c r="E1406" s="12">
        <v>0</v>
      </c>
      <c r="F1406" s="13">
        <v>0</v>
      </c>
      <c r="G1406" s="14">
        <v>0</v>
      </c>
      <c r="H1406" s="16">
        <v>7.31</v>
      </c>
    </row>
    <row r="1407" spans="1:8" ht="15" customHeight="1" x14ac:dyDescent="0.3">
      <c r="A1407" s="11">
        <v>1996</v>
      </c>
      <c r="B1407" s="12">
        <v>7.18</v>
      </c>
      <c r="C1407" s="12">
        <v>0</v>
      </c>
      <c r="D1407" s="13">
        <v>0</v>
      </c>
      <c r="E1407" s="12">
        <v>0</v>
      </c>
      <c r="F1407" s="13">
        <v>0</v>
      </c>
      <c r="G1407" s="14">
        <v>0</v>
      </c>
      <c r="H1407" s="16">
        <v>7.18</v>
      </c>
    </row>
    <row r="1408" spans="1:8" ht="14.15" customHeight="1" x14ac:dyDescent="0.3">
      <c r="A1408" s="11">
        <v>1997</v>
      </c>
      <c r="B1408" s="12">
        <v>11.03</v>
      </c>
      <c r="C1408" s="12">
        <v>0</v>
      </c>
      <c r="D1408" s="13">
        <v>0</v>
      </c>
      <c r="E1408" s="12">
        <v>0</v>
      </c>
      <c r="F1408" s="13">
        <v>0</v>
      </c>
      <c r="G1408" s="14">
        <v>0</v>
      </c>
      <c r="H1408" s="16">
        <v>11.03</v>
      </c>
    </row>
    <row r="1409" spans="1:8" ht="15" customHeight="1" x14ac:dyDescent="0.3">
      <c r="A1409" s="11">
        <v>1998</v>
      </c>
      <c r="B1409" s="12">
        <v>50</v>
      </c>
      <c r="C1409" s="12">
        <v>0</v>
      </c>
      <c r="D1409" s="13">
        <v>0</v>
      </c>
      <c r="E1409" s="12">
        <v>0</v>
      </c>
      <c r="F1409" s="13">
        <v>0</v>
      </c>
      <c r="G1409" s="14">
        <v>0</v>
      </c>
      <c r="H1409" s="16">
        <v>50</v>
      </c>
    </row>
    <row r="1410" spans="1:8" ht="14.15" customHeight="1" x14ac:dyDescent="0.3">
      <c r="A1410" s="11">
        <v>1999</v>
      </c>
      <c r="B1410" s="12">
        <v>60.39</v>
      </c>
      <c r="C1410" s="12">
        <v>0</v>
      </c>
      <c r="D1410" s="13">
        <v>0</v>
      </c>
      <c r="E1410" s="12">
        <v>0</v>
      </c>
      <c r="F1410" s="13">
        <v>0</v>
      </c>
      <c r="G1410" s="14">
        <v>0</v>
      </c>
      <c r="H1410" s="16">
        <v>60.39</v>
      </c>
    </row>
    <row r="1411" spans="1:8" ht="15" customHeight="1" x14ac:dyDescent="0.3">
      <c r="A1411" s="11">
        <v>2000</v>
      </c>
      <c r="B1411" s="12">
        <v>100.55</v>
      </c>
      <c r="C1411" s="12">
        <v>0</v>
      </c>
      <c r="D1411" s="13">
        <v>0</v>
      </c>
      <c r="E1411" s="12">
        <v>0</v>
      </c>
      <c r="F1411" s="13">
        <v>0</v>
      </c>
      <c r="G1411" s="14">
        <v>0</v>
      </c>
      <c r="H1411" s="16">
        <v>100.55</v>
      </c>
    </row>
    <row r="1412" spans="1:8" ht="15" customHeight="1" x14ac:dyDescent="0.3">
      <c r="A1412" s="11">
        <v>2001</v>
      </c>
      <c r="B1412" s="12">
        <v>69.08</v>
      </c>
      <c r="C1412" s="12">
        <v>0</v>
      </c>
      <c r="D1412" s="13">
        <v>0</v>
      </c>
      <c r="E1412" s="12">
        <v>0</v>
      </c>
      <c r="F1412" s="13">
        <v>0</v>
      </c>
      <c r="G1412" s="14">
        <v>0</v>
      </c>
      <c r="H1412" s="16">
        <v>69.08</v>
      </c>
    </row>
    <row r="1413" spans="1:8" ht="14.15" customHeight="1" x14ac:dyDescent="0.3">
      <c r="A1413" s="11">
        <v>2002</v>
      </c>
      <c r="B1413" s="12">
        <v>37.369999999999997</v>
      </c>
      <c r="C1413" s="12">
        <v>0</v>
      </c>
      <c r="D1413" s="13">
        <v>0</v>
      </c>
      <c r="E1413" s="12">
        <v>0</v>
      </c>
      <c r="F1413" s="13">
        <v>0</v>
      </c>
      <c r="G1413" s="14">
        <v>0</v>
      </c>
      <c r="H1413" s="16">
        <v>37.369999999999997</v>
      </c>
    </row>
    <row r="1414" spans="1:8" ht="15" customHeight="1" x14ac:dyDescent="0.3">
      <c r="A1414" s="11">
        <v>2003</v>
      </c>
      <c r="B1414" s="12">
        <v>31.2</v>
      </c>
      <c r="C1414" s="12">
        <v>0</v>
      </c>
      <c r="D1414" s="13">
        <v>0</v>
      </c>
      <c r="E1414" s="12">
        <v>0</v>
      </c>
      <c r="F1414" s="13">
        <v>0</v>
      </c>
      <c r="G1414" s="14">
        <v>4.4800000000000004</v>
      </c>
      <c r="H1414" s="16">
        <v>26.72</v>
      </c>
    </row>
    <row r="1415" spans="1:8" ht="14.15" customHeight="1" x14ac:dyDescent="0.3">
      <c r="A1415" s="11">
        <v>2004</v>
      </c>
      <c r="B1415" s="12">
        <v>61.76</v>
      </c>
      <c r="C1415" s="12">
        <v>0</v>
      </c>
      <c r="D1415" s="13">
        <v>0</v>
      </c>
      <c r="E1415" s="12">
        <v>1.08</v>
      </c>
      <c r="F1415" s="13">
        <v>0</v>
      </c>
      <c r="G1415" s="14">
        <v>9.31</v>
      </c>
      <c r="H1415" s="16">
        <v>51.37</v>
      </c>
    </row>
    <row r="1416" spans="1:8" ht="15" customHeight="1" x14ac:dyDescent="0.3">
      <c r="A1416" s="11">
        <v>2005</v>
      </c>
      <c r="B1416" s="12">
        <v>84.26</v>
      </c>
      <c r="C1416" s="12">
        <v>0</v>
      </c>
      <c r="D1416" s="13">
        <v>0</v>
      </c>
      <c r="E1416" s="12">
        <v>1.97</v>
      </c>
      <c r="F1416" s="13">
        <v>0</v>
      </c>
      <c r="G1416" s="14">
        <v>9.5500000000000007</v>
      </c>
      <c r="H1416" s="16">
        <v>72.739999999999995</v>
      </c>
    </row>
    <row r="1417" spans="1:8" ht="14.15" customHeight="1" x14ac:dyDescent="0.3">
      <c r="A1417" s="11">
        <v>2006</v>
      </c>
      <c r="B1417" s="12">
        <v>101.55</v>
      </c>
      <c r="C1417" s="12">
        <v>0</v>
      </c>
      <c r="D1417" s="13">
        <v>0</v>
      </c>
      <c r="E1417" s="12">
        <v>8.02</v>
      </c>
      <c r="F1417" s="13">
        <v>0</v>
      </c>
      <c r="G1417" s="14">
        <v>11.6</v>
      </c>
      <c r="H1417" s="16">
        <v>81.93</v>
      </c>
    </row>
    <row r="1418" spans="1:8" ht="15" customHeight="1" x14ac:dyDescent="0.3">
      <c r="A1418" s="11">
        <v>2007</v>
      </c>
      <c r="B1418" s="12">
        <v>166.69</v>
      </c>
      <c r="C1418" s="12">
        <v>0</v>
      </c>
      <c r="D1418" s="13">
        <v>0</v>
      </c>
      <c r="E1418" s="12">
        <v>5.74</v>
      </c>
      <c r="F1418" s="13">
        <v>0</v>
      </c>
      <c r="G1418" s="14">
        <v>16.27</v>
      </c>
      <c r="H1418" s="16">
        <v>144.68</v>
      </c>
    </row>
    <row r="1419" spans="1:8" ht="14.15" customHeight="1" x14ac:dyDescent="0.3">
      <c r="A1419" s="11">
        <v>2008</v>
      </c>
      <c r="B1419" s="12">
        <v>421.15</v>
      </c>
      <c r="C1419" s="12">
        <v>0</v>
      </c>
      <c r="D1419" s="13">
        <v>0</v>
      </c>
      <c r="E1419" s="12">
        <v>55.71</v>
      </c>
      <c r="F1419" s="13">
        <v>0</v>
      </c>
      <c r="G1419" s="14">
        <v>85.07</v>
      </c>
      <c r="H1419" s="16">
        <v>280.37</v>
      </c>
    </row>
    <row r="1420" spans="1:8" ht="15" customHeight="1" x14ac:dyDescent="0.3">
      <c r="A1420" s="11">
        <v>2009</v>
      </c>
      <c r="B1420" s="12">
        <v>900.05</v>
      </c>
      <c r="C1420" s="12">
        <v>0</v>
      </c>
      <c r="D1420" s="13">
        <v>0</v>
      </c>
      <c r="E1420" s="12">
        <v>61.77</v>
      </c>
      <c r="F1420" s="13">
        <v>0</v>
      </c>
      <c r="G1420" s="14">
        <v>148.66</v>
      </c>
      <c r="H1420" s="16">
        <v>689.62</v>
      </c>
    </row>
    <row r="1421" spans="1:8" ht="15" customHeight="1" x14ac:dyDescent="0.3">
      <c r="A1421" s="11">
        <v>2010</v>
      </c>
      <c r="B1421" s="12">
        <v>570.77</v>
      </c>
      <c r="C1421" s="12">
        <v>0</v>
      </c>
      <c r="D1421" s="13">
        <v>0</v>
      </c>
      <c r="E1421" s="12">
        <v>51.31</v>
      </c>
      <c r="F1421" s="13">
        <v>0</v>
      </c>
      <c r="G1421" s="14">
        <v>13.35</v>
      </c>
      <c r="H1421" s="16">
        <v>506.11</v>
      </c>
    </row>
    <row r="1422" spans="1:8" ht="14.15" customHeight="1" x14ac:dyDescent="0.3">
      <c r="A1422" s="11">
        <v>2011</v>
      </c>
      <c r="B1422" s="12">
        <v>881.06</v>
      </c>
      <c r="C1422" s="12">
        <v>0</v>
      </c>
      <c r="D1422" s="13">
        <v>0</v>
      </c>
      <c r="E1422" s="12">
        <v>40.54</v>
      </c>
      <c r="F1422" s="13">
        <v>0</v>
      </c>
      <c r="G1422" s="14">
        <v>8.07</v>
      </c>
      <c r="H1422" s="16">
        <v>832.45</v>
      </c>
    </row>
    <row r="1423" spans="1:8" ht="15" customHeight="1" x14ac:dyDescent="0.3">
      <c r="A1423" s="11">
        <v>2012</v>
      </c>
      <c r="B1423" s="12">
        <v>613.79</v>
      </c>
      <c r="C1423" s="12">
        <v>0</v>
      </c>
      <c r="D1423" s="13">
        <v>0</v>
      </c>
      <c r="E1423" s="12">
        <v>0.14000000000000001</v>
      </c>
      <c r="F1423" s="13">
        <v>0</v>
      </c>
      <c r="G1423" s="14">
        <v>10.43</v>
      </c>
      <c r="H1423" s="16">
        <v>603.22</v>
      </c>
    </row>
    <row r="1424" spans="1:8" ht="14.15" customHeight="1" x14ac:dyDescent="0.3">
      <c r="A1424" s="11">
        <v>2013</v>
      </c>
      <c r="B1424" s="12">
        <v>798.84</v>
      </c>
      <c r="C1424" s="12">
        <v>0</v>
      </c>
      <c r="D1424" s="13">
        <v>0</v>
      </c>
      <c r="E1424" s="12">
        <v>0.3</v>
      </c>
      <c r="F1424" s="13">
        <v>0</v>
      </c>
      <c r="G1424" s="14">
        <v>12.16</v>
      </c>
      <c r="H1424" s="16">
        <v>786.38</v>
      </c>
    </row>
    <row r="1425" spans="1:10" ht="15" customHeight="1" x14ac:dyDescent="0.3">
      <c r="A1425" s="11">
        <v>2014</v>
      </c>
      <c r="B1425" s="17">
        <v>1064.07</v>
      </c>
      <c r="C1425" s="12">
        <v>0</v>
      </c>
      <c r="D1425" s="13">
        <v>0</v>
      </c>
      <c r="E1425" s="12">
        <v>98.15</v>
      </c>
      <c r="F1425" s="13">
        <v>0</v>
      </c>
      <c r="G1425" s="14">
        <v>11.28</v>
      </c>
      <c r="H1425" s="16">
        <v>954.64</v>
      </c>
    </row>
    <row r="1426" spans="1:10" ht="14.15" customHeight="1" x14ac:dyDescent="0.3">
      <c r="A1426" s="11">
        <v>2015</v>
      </c>
      <c r="B1426" s="12">
        <v>725.75</v>
      </c>
      <c r="C1426" s="12">
        <v>0</v>
      </c>
      <c r="D1426" s="13">
        <v>0</v>
      </c>
      <c r="E1426" s="12">
        <v>102.35</v>
      </c>
      <c r="F1426" s="13">
        <v>0</v>
      </c>
      <c r="G1426" s="14">
        <v>17.420000000000002</v>
      </c>
      <c r="H1426" s="16">
        <v>605.98</v>
      </c>
    </row>
    <row r="1427" spans="1:10" ht="15" customHeight="1" x14ac:dyDescent="0.3">
      <c r="A1427" s="11">
        <v>2016</v>
      </c>
      <c r="B1427" s="17">
        <v>1334.9</v>
      </c>
      <c r="C1427" s="12">
        <v>0</v>
      </c>
      <c r="D1427" s="13">
        <v>0</v>
      </c>
      <c r="E1427" s="12">
        <v>115.32</v>
      </c>
      <c r="F1427" s="13">
        <v>0</v>
      </c>
      <c r="G1427" s="14">
        <v>342.55</v>
      </c>
      <c r="H1427" s="16">
        <v>877.03</v>
      </c>
    </row>
    <row r="1428" spans="1:10" ht="13.5" customHeight="1" x14ac:dyDescent="0.3">
      <c r="A1428" s="11">
        <v>2017</v>
      </c>
      <c r="B1428" s="17">
        <v>1423</v>
      </c>
      <c r="C1428" s="12">
        <v>0</v>
      </c>
      <c r="D1428" s="13">
        <v>0</v>
      </c>
      <c r="E1428" s="12">
        <v>112.2</v>
      </c>
      <c r="F1428" s="13">
        <v>0</v>
      </c>
      <c r="G1428" s="14">
        <v>24.93</v>
      </c>
      <c r="H1428" s="18">
        <v>1285.8699999999999</v>
      </c>
    </row>
    <row r="1429" spans="1:10" ht="13.5" customHeight="1" x14ac:dyDescent="0.3">
      <c r="A1429" s="11">
        <v>2018</v>
      </c>
      <c r="B1429" s="17">
        <v>3828.32</v>
      </c>
      <c r="C1429" s="12">
        <v>0</v>
      </c>
      <c r="D1429" s="13">
        <v>0</v>
      </c>
      <c r="E1429" s="12">
        <v>257.83</v>
      </c>
      <c r="F1429" s="13">
        <v>0</v>
      </c>
      <c r="G1429" s="19">
        <v>1046.27</v>
      </c>
      <c r="H1429" s="18">
        <v>2524.2199999999998</v>
      </c>
    </row>
    <row r="1430" spans="1:10" ht="14.15" customHeight="1" x14ac:dyDescent="0.3">
      <c r="A1430" s="11">
        <v>2019</v>
      </c>
      <c r="B1430" s="17">
        <v>10248.07</v>
      </c>
      <c r="C1430" s="12">
        <v>0</v>
      </c>
      <c r="D1430" s="21">
        <v>-963.85</v>
      </c>
      <c r="E1430" s="17">
        <v>1339.29</v>
      </c>
      <c r="F1430" s="21">
        <v>-3.53</v>
      </c>
      <c r="G1430" s="14">
        <v>470.86</v>
      </c>
      <c r="H1430" s="18">
        <v>7477.6</v>
      </c>
    </row>
    <row r="1431" spans="1:10" ht="15" customHeight="1" x14ac:dyDescent="0.3">
      <c r="A1431" s="11">
        <v>2020</v>
      </c>
      <c r="B1431" s="17">
        <v>10850.37</v>
      </c>
      <c r="C1431" s="12">
        <v>0</v>
      </c>
      <c r="D1431" s="20">
        <v>-2526.64</v>
      </c>
      <c r="E1431" s="12">
        <v>720.06</v>
      </c>
      <c r="F1431" s="13">
        <v>5.78</v>
      </c>
      <c r="G1431" s="14">
        <v>183.61</v>
      </c>
      <c r="H1431" s="18">
        <v>7414.28</v>
      </c>
    </row>
    <row r="1432" spans="1:10" ht="15" customHeight="1" x14ac:dyDescent="0.3">
      <c r="A1432" s="11">
        <v>2021</v>
      </c>
      <c r="B1432" s="17">
        <v>29540.54</v>
      </c>
      <c r="C1432" s="12">
        <v>0</v>
      </c>
      <c r="D1432" s="20">
        <v>-5001.59</v>
      </c>
      <c r="E1432" s="17">
        <v>11692.1</v>
      </c>
      <c r="F1432" s="21">
        <v>-53.75</v>
      </c>
      <c r="G1432" s="14">
        <v>219.57</v>
      </c>
      <c r="H1432" s="18">
        <v>12681.03</v>
      </c>
    </row>
    <row r="1433" spans="1:10" ht="14.15" customHeight="1" x14ac:dyDescent="0.3">
      <c r="A1433" s="11">
        <v>2022</v>
      </c>
      <c r="B1433" s="17">
        <v>72254.880000000005</v>
      </c>
      <c r="C1433" s="12">
        <v>0</v>
      </c>
      <c r="D1433" s="20">
        <v>-3654.88</v>
      </c>
      <c r="E1433" s="17">
        <v>30394.04</v>
      </c>
      <c r="F1433" s="13">
        <v>1.55</v>
      </c>
      <c r="G1433" s="14">
        <v>153.02000000000001</v>
      </c>
      <c r="H1433" s="18">
        <v>38051.39</v>
      </c>
    </row>
    <row r="1434" spans="1:10" ht="15" customHeight="1" x14ac:dyDescent="0.3">
      <c r="A1434" s="11">
        <v>2023</v>
      </c>
      <c r="B1434" s="17">
        <v>138011.16</v>
      </c>
      <c r="C1434" s="12">
        <v>168.74</v>
      </c>
      <c r="D1434" s="20">
        <v>-5892.13</v>
      </c>
      <c r="E1434" s="17">
        <v>46491.040000000001</v>
      </c>
      <c r="F1434" s="13">
        <v>2.0499999999999998</v>
      </c>
      <c r="G1434" s="14">
        <v>165.51</v>
      </c>
      <c r="H1434" s="18">
        <v>85629.17</v>
      </c>
    </row>
    <row r="1435" spans="1:10" ht="14.15" customHeight="1" x14ac:dyDescent="0.3">
      <c r="A1435" s="11">
        <v>2024</v>
      </c>
      <c r="B1435" s="17">
        <v>467755.93</v>
      </c>
      <c r="C1435" s="12">
        <v>0</v>
      </c>
      <c r="D1435" s="20">
        <v>-33950.58</v>
      </c>
      <c r="E1435" s="17">
        <v>283559.53999999998</v>
      </c>
      <c r="F1435" s="21">
        <v>-215.36</v>
      </c>
      <c r="G1435" s="14">
        <v>202.97</v>
      </c>
      <c r="H1435" s="18">
        <v>150258.20000000001</v>
      </c>
    </row>
    <row r="1436" spans="1:10" ht="14.15" customHeight="1" x14ac:dyDescent="0.3">
      <c r="A1436" s="22">
        <v>2025</v>
      </c>
      <c r="B1436" s="23">
        <v>51656054.740000002</v>
      </c>
      <c r="C1436" s="23">
        <v>16857.43</v>
      </c>
      <c r="D1436" s="24">
        <v>-55606.52</v>
      </c>
      <c r="E1436" s="23">
        <v>49739546.170000002</v>
      </c>
      <c r="F1436" s="25">
        <v>1319913</v>
      </c>
      <c r="G1436" s="37">
        <v>250.79</v>
      </c>
      <c r="H1436" s="27">
        <v>557595.68999999994</v>
      </c>
    </row>
    <row r="1437" spans="1:10" ht="13.5" customHeight="1" x14ac:dyDescent="0.3">
      <c r="A1437" s="28"/>
      <c r="B1437" s="29">
        <v>52398124.5</v>
      </c>
      <c r="C1437" s="29">
        <v>17026.169999999998</v>
      </c>
      <c r="D1437" s="30">
        <v>-107596.19</v>
      </c>
      <c r="E1437" s="29">
        <v>50114684.409999996</v>
      </c>
      <c r="F1437" s="31">
        <v>1319649.74</v>
      </c>
      <c r="G1437" s="32">
        <v>3417.73</v>
      </c>
      <c r="H1437" s="33">
        <v>869802.6</v>
      </c>
      <c r="J1437" s="58">
        <f>H1437</f>
        <v>869802.6</v>
      </c>
    </row>
    <row r="1438" spans="1:10" ht="49" customHeight="1" x14ac:dyDescent="0.3">
      <c r="A1438" s="93" t="s">
        <v>51</v>
      </c>
      <c r="B1438" s="93"/>
      <c r="C1438" s="93"/>
      <c r="D1438" s="93"/>
      <c r="E1438" s="93"/>
      <c r="F1438" s="93"/>
      <c r="G1438" s="93"/>
      <c r="H1438" s="93"/>
    </row>
    <row r="1439" spans="1:10" ht="14.15" customHeight="1" x14ac:dyDescent="0.3">
      <c r="A1439" s="1" t="s">
        <v>1</v>
      </c>
      <c r="B1439" s="2" t="s">
        <v>2</v>
      </c>
      <c r="C1439" s="2" t="s">
        <v>3</v>
      </c>
      <c r="D1439" s="3" t="s">
        <v>4</v>
      </c>
      <c r="E1439" s="2" t="s">
        <v>5</v>
      </c>
      <c r="F1439" s="3" t="s">
        <v>6</v>
      </c>
      <c r="G1439" s="4" t="s">
        <v>7</v>
      </c>
      <c r="H1439" s="5" t="s">
        <v>8</v>
      </c>
    </row>
    <row r="1440" spans="1:10" ht="15" customHeight="1" x14ac:dyDescent="0.3">
      <c r="A1440" s="6">
        <v>1998</v>
      </c>
      <c r="B1440" s="7">
        <v>0.13</v>
      </c>
      <c r="C1440" s="7">
        <v>0</v>
      </c>
      <c r="D1440" s="8">
        <v>0</v>
      </c>
      <c r="E1440" s="7">
        <v>0</v>
      </c>
      <c r="F1440" s="8">
        <v>0</v>
      </c>
      <c r="G1440" s="9">
        <v>0</v>
      </c>
      <c r="H1440" s="35">
        <v>0.13</v>
      </c>
    </row>
    <row r="1441" spans="1:8" ht="15" customHeight="1" x14ac:dyDescent="0.3">
      <c r="A1441" s="11">
        <v>2002</v>
      </c>
      <c r="B1441" s="12">
        <v>0.39</v>
      </c>
      <c r="C1441" s="12">
        <v>0</v>
      </c>
      <c r="D1441" s="13">
        <v>0</v>
      </c>
      <c r="E1441" s="12">
        <v>0</v>
      </c>
      <c r="F1441" s="13">
        <v>0</v>
      </c>
      <c r="G1441" s="14">
        <v>0</v>
      </c>
      <c r="H1441" s="16">
        <v>0.39</v>
      </c>
    </row>
    <row r="1442" spans="1:8" ht="15" customHeight="1" x14ac:dyDescent="0.3">
      <c r="A1442" s="11">
        <v>2003</v>
      </c>
      <c r="B1442" s="12">
        <v>0.35</v>
      </c>
      <c r="C1442" s="12">
        <v>0</v>
      </c>
      <c r="D1442" s="13">
        <v>0</v>
      </c>
      <c r="E1442" s="12">
        <v>0</v>
      </c>
      <c r="F1442" s="13">
        <v>0</v>
      </c>
      <c r="G1442" s="14">
        <v>0.13</v>
      </c>
      <c r="H1442" s="16">
        <v>0.22</v>
      </c>
    </row>
    <row r="1443" spans="1:8" ht="14.15" customHeight="1" x14ac:dyDescent="0.3">
      <c r="A1443" s="11">
        <v>2004</v>
      </c>
      <c r="B1443" s="12">
        <v>0.74</v>
      </c>
      <c r="C1443" s="12">
        <v>0</v>
      </c>
      <c r="D1443" s="13">
        <v>0</v>
      </c>
      <c r="E1443" s="12">
        <v>0.03</v>
      </c>
      <c r="F1443" s="13">
        <v>0</v>
      </c>
      <c r="G1443" s="14">
        <v>0.27</v>
      </c>
      <c r="H1443" s="16">
        <v>0.44</v>
      </c>
    </row>
    <row r="1444" spans="1:8" ht="15" customHeight="1" x14ac:dyDescent="0.3">
      <c r="A1444" s="11">
        <v>2005</v>
      </c>
      <c r="B1444" s="12">
        <v>0.98</v>
      </c>
      <c r="C1444" s="12">
        <v>0</v>
      </c>
      <c r="D1444" s="13">
        <v>0</v>
      </c>
      <c r="E1444" s="12">
        <v>0.06</v>
      </c>
      <c r="F1444" s="13">
        <v>0</v>
      </c>
      <c r="G1444" s="14">
        <v>0.28000000000000003</v>
      </c>
      <c r="H1444" s="16">
        <v>0.64</v>
      </c>
    </row>
    <row r="1445" spans="1:8" ht="14.15" customHeight="1" x14ac:dyDescent="0.3">
      <c r="A1445" s="11">
        <v>2006</v>
      </c>
      <c r="B1445" s="12">
        <v>1.24</v>
      </c>
      <c r="C1445" s="12">
        <v>0</v>
      </c>
      <c r="D1445" s="13">
        <v>0</v>
      </c>
      <c r="E1445" s="12">
        <v>0.23</v>
      </c>
      <c r="F1445" s="13">
        <v>0</v>
      </c>
      <c r="G1445" s="14">
        <v>0.34</v>
      </c>
      <c r="H1445" s="16">
        <v>0.67</v>
      </c>
    </row>
    <row r="1446" spans="1:8" ht="15" customHeight="1" x14ac:dyDescent="0.3">
      <c r="A1446" s="11">
        <v>2007</v>
      </c>
      <c r="B1446" s="12">
        <v>1.45</v>
      </c>
      <c r="C1446" s="12">
        <v>0</v>
      </c>
      <c r="D1446" s="13">
        <v>0</v>
      </c>
      <c r="E1446" s="12">
        <v>0.15</v>
      </c>
      <c r="F1446" s="13">
        <v>0</v>
      </c>
      <c r="G1446" s="14">
        <v>0.33</v>
      </c>
      <c r="H1446" s="16">
        <v>0.97</v>
      </c>
    </row>
    <row r="1447" spans="1:8" ht="14.15" customHeight="1" x14ac:dyDescent="0.3">
      <c r="A1447" s="11">
        <v>2008</v>
      </c>
      <c r="B1447" s="12">
        <v>3.84</v>
      </c>
      <c r="C1447" s="12">
        <v>0</v>
      </c>
      <c r="D1447" s="13">
        <v>0</v>
      </c>
      <c r="E1447" s="12">
        <v>1.19</v>
      </c>
      <c r="F1447" s="13">
        <v>0</v>
      </c>
      <c r="G1447" s="14">
        <v>1.83</v>
      </c>
      <c r="H1447" s="16">
        <v>0.82</v>
      </c>
    </row>
    <row r="1448" spans="1:8" ht="15" customHeight="1" x14ac:dyDescent="0.3">
      <c r="A1448" s="11">
        <v>2009</v>
      </c>
      <c r="B1448" s="12">
        <v>8.27</v>
      </c>
      <c r="C1448" s="12">
        <v>0</v>
      </c>
      <c r="D1448" s="13">
        <v>0</v>
      </c>
      <c r="E1448" s="12">
        <v>1.3</v>
      </c>
      <c r="F1448" s="13">
        <v>0</v>
      </c>
      <c r="G1448" s="14">
        <v>3.11</v>
      </c>
      <c r="H1448" s="16">
        <v>3.86</v>
      </c>
    </row>
    <row r="1449" spans="1:8" ht="14.15" customHeight="1" x14ac:dyDescent="0.3">
      <c r="A1449" s="11">
        <v>2010</v>
      </c>
      <c r="B1449" s="12">
        <v>5.63</v>
      </c>
      <c r="C1449" s="12">
        <v>0</v>
      </c>
      <c r="D1449" s="13">
        <v>0</v>
      </c>
      <c r="E1449" s="12">
        <v>1.1499999999999999</v>
      </c>
      <c r="F1449" s="13">
        <v>0</v>
      </c>
      <c r="G1449" s="14">
        <v>0.3</v>
      </c>
      <c r="H1449" s="16">
        <v>4.18</v>
      </c>
    </row>
    <row r="1450" spans="1:8" ht="15" customHeight="1" x14ac:dyDescent="0.3">
      <c r="A1450" s="11">
        <v>2011</v>
      </c>
      <c r="B1450" s="12">
        <v>11.21</v>
      </c>
      <c r="C1450" s="12">
        <v>0</v>
      </c>
      <c r="D1450" s="13">
        <v>0</v>
      </c>
      <c r="E1450" s="12">
        <v>1.1599999999999999</v>
      </c>
      <c r="F1450" s="13">
        <v>0</v>
      </c>
      <c r="G1450" s="14">
        <v>0.23</v>
      </c>
      <c r="H1450" s="16">
        <v>9.82</v>
      </c>
    </row>
    <row r="1451" spans="1:8" ht="15" customHeight="1" x14ac:dyDescent="0.3">
      <c r="A1451" s="11">
        <v>2012</v>
      </c>
      <c r="B1451" s="12">
        <v>5.72</v>
      </c>
      <c r="C1451" s="12">
        <v>0</v>
      </c>
      <c r="D1451" s="13">
        <v>0</v>
      </c>
      <c r="E1451" s="12">
        <v>0</v>
      </c>
      <c r="F1451" s="13">
        <v>0</v>
      </c>
      <c r="G1451" s="14">
        <v>0.23</v>
      </c>
      <c r="H1451" s="16">
        <v>5.49</v>
      </c>
    </row>
    <row r="1452" spans="1:8" ht="14.15" customHeight="1" x14ac:dyDescent="0.3">
      <c r="A1452" s="11">
        <v>2013</v>
      </c>
      <c r="B1452" s="12">
        <v>7</v>
      </c>
      <c r="C1452" s="12">
        <v>0</v>
      </c>
      <c r="D1452" s="13">
        <v>0</v>
      </c>
      <c r="E1452" s="12">
        <v>0</v>
      </c>
      <c r="F1452" s="13">
        <v>0</v>
      </c>
      <c r="G1452" s="14">
        <v>0.24</v>
      </c>
      <c r="H1452" s="16">
        <v>6.76</v>
      </c>
    </row>
    <row r="1453" spans="1:8" ht="15" customHeight="1" x14ac:dyDescent="0.3">
      <c r="A1453" s="11">
        <v>2014</v>
      </c>
      <c r="B1453" s="12">
        <v>8.9499999999999993</v>
      </c>
      <c r="C1453" s="12">
        <v>0</v>
      </c>
      <c r="D1453" s="13">
        <v>0</v>
      </c>
      <c r="E1453" s="12">
        <v>1.95</v>
      </c>
      <c r="F1453" s="13">
        <v>0</v>
      </c>
      <c r="G1453" s="14">
        <v>0.22</v>
      </c>
      <c r="H1453" s="16">
        <v>6.78</v>
      </c>
    </row>
    <row r="1454" spans="1:8" ht="14.15" customHeight="1" x14ac:dyDescent="0.3">
      <c r="A1454" s="11">
        <v>2015</v>
      </c>
      <c r="B1454" s="12">
        <v>6.32</v>
      </c>
      <c r="C1454" s="12">
        <v>0</v>
      </c>
      <c r="D1454" s="13">
        <v>0</v>
      </c>
      <c r="E1454" s="12">
        <v>2.27</v>
      </c>
      <c r="F1454" s="13">
        <v>0</v>
      </c>
      <c r="G1454" s="14">
        <v>0.38</v>
      </c>
      <c r="H1454" s="16">
        <v>3.67</v>
      </c>
    </row>
    <row r="1455" spans="1:8" ht="15" customHeight="1" x14ac:dyDescent="0.3">
      <c r="A1455" s="11">
        <v>2016</v>
      </c>
      <c r="B1455" s="12">
        <v>11.95</v>
      </c>
      <c r="C1455" s="12">
        <v>0</v>
      </c>
      <c r="D1455" s="13">
        <v>0</v>
      </c>
      <c r="E1455" s="12">
        <v>2.59</v>
      </c>
      <c r="F1455" s="13">
        <v>0</v>
      </c>
      <c r="G1455" s="14">
        <v>7.63</v>
      </c>
      <c r="H1455" s="16">
        <v>1.73</v>
      </c>
    </row>
    <row r="1456" spans="1:8" ht="14.15" customHeight="1" x14ac:dyDescent="0.3">
      <c r="A1456" s="11">
        <v>2017</v>
      </c>
      <c r="B1456" s="12">
        <v>8.19</v>
      </c>
      <c r="C1456" s="12">
        <v>0</v>
      </c>
      <c r="D1456" s="13">
        <v>0</v>
      </c>
      <c r="E1456" s="12">
        <v>2.5099999999999998</v>
      </c>
      <c r="F1456" s="13">
        <v>0</v>
      </c>
      <c r="G1456" s="14">
        <v>0.55000000000000004</v>
      </c>
      <c r="H1456" s="16">
        <v>5.13</v>
      </c>
    </row>
    <row r="1457" spans="1:10" ht="15" customHeight="1" x14ac:dyDescent="0.3">
      <c r="A1457" s="11">
        <v>2018</v>
      </c>
      <c r="B1457" s="12">
        <v>26.91</v>
      </c>
      <c r="C1457" s="12">
        <v>0</v>
      </c>
      <c r="D1457" s="13">
        <v>0</v>
      </c>
      <c r="E1457" s="12">
        <v>5.07</v>
      </c>
      <c r="F1457" s="13">
        <v>0</v>
      </c>
      <c r="G1457" s="14">
        <v>20.64</v>
      </c>
      <c r="H1457" s="16">
        <v>1.2</v>
      </c>
    </row>
    <row r="1458" spans="1:10" ht="15" customHeight="1" x14ac:dyDescent="0.3">
      <c r="A1458" s="11">
        <v>2019</v>
      </c>
      <c r="B1458" s="12">
        <v>56.76</v>
      </c>
      <c r="C1458" s="12">
        <v>0</v>
      </c>
      <c r="D1458" s="21">
        <v>-13.41</v>
      </c>
      <c r="E1458" s="12">
        <v>18.64</v>
      </c>
      <c r="F1458" s="21">
        <v>-0.05</v>
      </c>
      <c r="G1458" s="14">
        <v>6.55</v>
      </c>
      <c r="H1458" s="16">
        <v>18.21</v>
      </c>
    </row>
    <row r="1459" spans="1:10" ht="14.15" customHeight="1" x14ac:dyDescent="0.3">
      <c r="A1459" s="11">
        <v>2020</v>
      </c>
      <c r="B1459" s="12">
        <v>86.27</v>
      </c>
      <c r="C1459" s="12">
        <v>0</v>
      </c>
      <c r="D1459" s="21">
        <v>-40.03</v>
      </c>
      <c r="E1459" s="12">
        <v>11.42</v>
      </c>
      <c r="F1459" s="13">
        <v>0.09</v>
      </c>
      <c r="G1459" s="14">
        <v>2.9</v>
      </c>
      <c r="H1459" s="16">
        <v>31.83</v>
      </c>
    </row>
    <row r="1460" spans="1:10" ht="15" customHeight="1" x14ac:dyDescent="0.3">
      <c r="A1460" s="11">
        <v>2021</v>
      </c>
      <c r="B1460" s="12">
        <v>65.83</v>
      </c>
      <c r="C1460" s="12">
        <v>0</v>
      </c>
      <c r="D1460" s="21">
        <v>-73.849999999999994</v>
      </c>
      <c r="E1460" s="12">
        <v>172.65</v>
      </c>
      <c r="F1460" s="21">
        <v>-0.78</v>
      </c>
      <c r="G1460" s="14">
        <v>3.25</v>
      </c>
      <c r="H1460" s="15">
        <v>-183.14</v>
      </c>
    </row>
    <row r="1461" spans="1:10" ht="14.15" customHeight="1" x14ac:dyDescent="0.3">
      <c r="A1461" s="11">
        <v>2022</v>
      </c>
      <c r="B1461" s="12">
        <v>395.95</v>
      </c>
      <c r="C1461" s="12">
        <v>0</v>
      </c>
      <c r="D1461" s="21">
        <v>-53.84</v>
      </c>
      <c r="E1461" s="12">
        <v>447.85</v>
      </c>
      <c r="F1461" s="13">
        <v>0.03</v>
      </c>
      <c r="G1461" s="14">
        <v>2.2599999999999998</v>
      </c>
      <c r="H1461" s="15">
        <v>-108.03</v>
      </c>
    </row>
    <row r="1462" spans="1:10" ht="14.15" customHeight="1" x14ac:dyDescent="0.3">
      <c r="A1462" s="22">
        <v>2023</v>
      </c>
      <c r="B1462" s="36">
        <v>0</v>
      </c>
      <c r="C1462" s="36">
        <v>2.02</v>
      </c>
      <c r="D1462" s="38">
        <v>-70.7</v>
      </c>
      <c r="E1462" s="36">
        <v>557.91</v>
      </c>
      <c r="F1462" s="44">
        <v>0.03</v>
      </c>
      <c r="G1462" s="37">
        <v>1.98</v>
      </c>
      <c r="H1462" s="46">
        <v>-628.6</v>
      </c>
    </row>
    <row r="1463" spans="1:10" ht="13.5" customHeight="1" x14ac:dyDescent="0.3">
      <c r="A1463" s="28"/>
      <c r="B1463" s="7">
        <v>714.08</v>
      </c>
      <c r="C1463" s="7">
        <v>2.02</v>
      </c>
      <c r="D1463" s="34">
        <v>-251.83</v>
      </c>
      <c r="E1463" s="29">
        <v>1228.1300000000001</v>
      </c>
      <c r="F1463" s="34">
        <v>-0.68</v>
      </c>
      <c r="G1463" s="9">
        <v>53.65</v>
      </c>
      <c r="H1463" s="10">
        <v>-816.83</v>
      </c>
      <c r="J1463" s="58">
        <f>H1463</f>
        <v>-816.83</v>
      </c>
    </row>
    <row r="1464" spans="1:10" ht="49" customHeight="1" x14ac:dyDescent="0.3">
      <c r="A1464" s="91" t="s">
        <v>52</v>
      </c>
      <c r="B1464" s="91"/>
      <c r="C1464" s="91"/>
      <c r="D1464" s="91"/>
      <c r="E1464" s="91"/>
      <c r="F1464" s="91"/>
      <c r="G1464" s="91"/>
      <c r="H1464" s="91"/>
    </row>
    <row r="1465" spans="1:10" ht="14.15" customHeight="1" x14ac:dyDescent="0.3">
      <c r="A1465" s="1" t="s">
        <v>1</v>
      </c>
      <c r="B1465" s="2" t="s">
        <v>2</v>
      </c>
      <c r="C1465" s="2" t="s">
        <v>3</v>
      </c>
      <c r="D1465" s="3" t="s">
        <v>4</v>
      </c>
      <c r="E1465" s="2" t="s">
        <v>5</v>
      </c>
      <c r="F1465" s="3" t="s">
        <v>6</v>
      </c>
      <c r="G1465" s="4" t="s">
        <v>7</v>
      </c>
      <c r="H1465" s="5" t="s">
        <v>8</v>
      </c>
    </row>
    <row r="1466" spans="1:10" ht="15" customHeight="1" x14ac:dyDescent="0.3">
      <c r="A1466" s="6">
        <v>1983</v>
      </c>
      <c r="B1466" s="7">
        <v>4.29</v>
      </c>
      <c r="C1466" s="7">
        <v>0</v>
      </c>
      <c r="D1466" s="8">
        <v>0</v>
      </c>
      <c r="E1466" s="7">
        <v>4.29</v>
      </c>
      <c r="F1466" s="8">
        <v>0</v>
      </c>
      <c r="G1466" s="9">
        <v>0</v>
      </c>
      <c r="H1466" s="35">
        <v>0</v>
      </c>
    </row>
    <row r="1467" spans="1:10" ht="15" customHeight="1" x14ac:dyDescent="0.3">
      <c r="A1467" s="11">
        <v>1984</v>
      </c>
      <c r="B1467" s="12">
        <v>18.36</v>
      </c>
      <c r="C1467" s="12">
        <v>0</v>
      </c>
      <c r="D1467" s="13">
        <v>0</v>
      </c>
      <c r="E1467" s="12">
        <v>18.36</v>
      </c>
      <c r="F1467" s="13">
        <v>0</v>
      </c>
      <c r="G1467" s="14">
        <v>0</v>
      </c>
      <c r="H1467" s="16">
        <v>0</v>
      </c>
    </row>
    <row r="1468" spans="1:10" ht="15" customHeight="1" x14ac:dyDescent="0.3">
      <c r="A1468" s="11">
        <v>1985</v>
      </c>
      <c r="B1468" s="12">
        <v>25.52</v>
      </c>
      <c r="C1468" s="12">
        <v>0</v>
      </c>
      <c r="D1468" s="13">
        <v>0</v>
      </c>
      <c r="E1468" s="12">
        <v>19.79</v>
      </c>
      <c r="F1468" s="13">
        <v>0</v>
      </c>
      <c r="G1468" s="14">
        <v>0</v>
      </c>
      <c r="H1468" s="16">
        <v>5.73</v>
      </c>
    </row>
    <row r="1469" spans="1:10" ht="14.15" customHeight="1" x14ac:dyDescent="0.3">
      <c r="A1469" s="11">
        <v>1986</v>
      </c>
      <c r="B1469" s="12">
        <v>28.48</v>
      </c>
      <c r="C1469" s="12">
        <v>0</v>
      </c>
      <c r="D1469" s="13">
        <v>0</v>
      </c>
      <c r="E1469" s="12">
        <v>20.39</v>
      </c>
      <c r="F1469" s="13">
        <v>0</v>
      </c>
      <c r="G1469" s="14">
        <v>0</v>
      </c>
      <c r="H1469" s="16">
        <v>8.09</v>
      </c>
    </row>
    <row r="1470" spans="1:10" ht="15" customHeight="1" x14ac:dyDescent="0.3">
      <c r="A1470" s="11">
        <v>1987</v>
      </c>
      <c r="B1470" s="12">
        <v>36.049999999999997</v>
      </c>
      <c r="C1470" s="12">
        <v>0</v>
      </c>
      <c r="D1470" s="13">
        <v>0</v>
      </c>
      <c r="E1470" s="12">
        <v>24.89</v>
      </c>
      <c r="F1470" s="13">
        <v>0</v>
      </c>
      <c r="G1470" s="14">
        <v>0</v>
      </c>
      <c r="H1470" s="16">
        <v>11.16</v>
      </c>
    </row>
    <row r="1471" spans="1:10" ht="14.15" customHeight="1" x14ac:dyDescent="0.3">
      <c r="A1471" s="11">
        <v>1988</v>
      </c>
      <c r="B1471" s="12">
        <v>11.86</v>
      </c>
      <c r="C1471" s="12">
        <v>0</v>
      </c>
      <c r="D1471" s="13">
        <v>0</v>
      </c>
      <c r="E1471" s="12">
        <v>0</v>
      </c>
      <c r="F1471" s="13">
        <v>0</v>
      </c>
      <c r="G1471" s="14">
        <v>0</v>
      </c>
      <c r="H1471" s="16">
        <v>11.86</v>
      </c>
    </row>
    <row r="1472" spans="1:10" ht="15" customHeight="1" x14ac:dyDescent="0.3">
      <c r="A1472" s="11">
        <v>1989</v>
      </c>
      <c r="B1472" s="12">
        <v>11.6</v>
      </c>
      <c r="C1472" s="12">
        <v>0</v>
      </c>
      <c r="D1472" s="13">
        <v>0</v>
      </c>
      <c r="E1472" s="12">
        <v>0</v>
      </c>
      <c r="F1472" s="13">
        <v>0</v>
      </c>
      <c r="G1472" s="14">
        <v>0</v>
      </c>
      <c r="H1472" s="16">
        <v>11.6</v>
      </c>
    </row>
    <row r="1473" spans="1:8" ht="14.15" customHeight="1" x14ac:dyDescent="0.3">
      <c r="A1473" s="11">
        <v>1990</v>
      </c>
      <c r="B1473" s="12">
        <v>11.27</v>
      </c>
      <c r="C1473" s="12">
        <v>0</v>
      </c>
      <c r="D1473" s="13">
        <v>0</v>
      </c>
      <c r="E1473" s="12">
        <v>0</v>
      </c>
      <c r="F1473" s="13">
        <v>0</v>
      </c>
      <c r="G1473" s="14">
        <v>0</v>
      </c>
      <c r="H1473" s="16">
        <v>11.27</v>
      </c>
    </row>
    <row r="1474" spans="1:8" ht="15" customHeight="1" x14ac:dyDescent="0.3">
      <c r="A1474" s="11">
        <v>1991</v>
      </c>
      <c r="B1474" s="12">
        <v>9.68</v>
      </c>
      <c r="C1474" s="12">
        <v>0</v>
      </c>
      <c r="D1474" s="13">
        <v>0</v>
      </c>
      <c r="E1474" s="12">
        <v>0</v>
      </c>
      <c r="F1474" s="13">
        <v>0</v>
      </c>
      <c r="G1474" s="14">
        <v>0</v>
      </c>
      <c r="H1474" s="16">
        <v>9.68</v>
      </c>
    </row>
    <row r="1475" spans="1:8" ht="14.15" customHeight="1" x14ac:dyDescent="0.3">
      <c r="A1475" s="11">
        <v>1992</v>
      </c>
      <c r="B1475" s="12">
        <v>8.64</v>
      </c>
      <c r="C1475" s="12">
        <v>0</v>
      </c>
      <c r="D1475" s="13">
        <v>0</v>
      </c>
      <c r="E1475" s="12">
        <v>0</v>
      </c>
      <c r="F1475" s="13">
        <v>0</v>
      </c>
      <c r="G1475" s="14">
        <v>0</v>
      </c>
      <c r="H1475" s="16">
        <v>8.64</v>
      </c>
    </row>
    <row r="1476" spans="1:8" ht="15" customHeight="1" x14ac:dyDescent="0.3">
      <c r="A1476" s="11">
        <v>1993</v>
      </c>
      <c r="B1476" s="12">
        <v>7.52</v>
      </c>
      <c r="C1476" s="12">
        <v>0</v>
      </c>
      <c r="D1476" s="13">
        <v>0</v>
      </c>
      <c r="E1476" s="12">
        <v>0</v>
      </c>
      <c r="F1476" s="13">
        <v>0</v>
      </c>
      <c r="G1476" s="14">
        <v>0</v>
      </c>
      <c r="H1476" s="16">
        <v>7.52</v>
      </c>
    </row>
    <row r="1477" spans="1:8" ht="15" customHeight="1" x14ac:dyDescent="0.3">
      <c r="A1477" s="11">
        <v>1994</v>
      </c>
      <c r="B1477" s="12">
        <v>0</v>
      </c>
      <c r="C1477" s="12">
        <v>0</v>
      </c>
      <c r="D1477" s="13">
        <v>0</v>
      </c>
      <c r="E1477" s="12">
        <v>0</v>
      </c>
      <c r="F1477" s="13">
        <v>0</v>
      </c>
      <c r="G1477" s="14">
        <v>0</v>
      </c>
      <c r="H1477" s="16">
        <v>0</v>
      </c>
    </row>
    <row r="1478" spans="1:8" ht="14.15" customHeight="1" x14ac:dyDescent="0.3">
      <c r="A1478" s="11">
        <v>1995</v>
      </c>
      <c r="B1478" s="12">
        <v>11.32</v>
      </c>
      <c r="C1478" s="12">
        <v>0</v>
      </c>
      <c r="D1478" s="13">
        <v>0</v>
      </c>
      <c r="E1478" s="12">
        <v>0</v>
      </c>
      <c r="F1478" s="13">
        <v>0</v>
      </c>
      <c r="G1478" s="14">
        <v>0</v>
      </c>
      <c r="H1478" s="16">
        <v>11.32</v>
      </c>
    </row>
    <row r="1479" spans="1:8" ht="15" customHeight="1" x14ac:dyDescent="0.3">
      <c r="A1479" s="11">
        <v>1996</v>
      </c>
      <c r="B1479" s="12">
        <v>13.43</v>
      </c>
      <c r="C1479" s="12">
        <v>0</v>
      </c>
      <c r="D1479" s="13">
        <v>0</v>
      </c>
      <c r="E1479" s="12">
        <v>0</v>
      </c>
      <c r="F1479" s="13">
        <v>0</v>
      </c>
      <c r="G1479" s="14">
        <v>0</v>
      </c>
      <c r="H1479" s="16">
        <v>13.43</v>
      </c>
    </row>
    <row r="1480" spans="1:8" ht="14.15" customHeight="1" x14ac:dyDescent="0.3">
      <c r="A1480" s="11">
        <v>1997</v>
      </c>
      <c r="B1480" s="12">
        <v>16.62</v>
      </c>
      <c r="C1480" s="12">
        <v>0</v>
      </c>
      <c r="D1480" s="13">
        <v>0</v>
      </c>
      <c r="E1480" s="12">
        <v>0</v>
      </c>
      <c r="F1480" s="13">
        <v>0</v>
      </c>
      <c r="G1480" s="14">
        <v>0</v>
      </c>
      <c r="H1480" s="16">
        <v>16.62</v>
      </c>
    </row>
    <row r="1481" spans="1:8" ht="15" customHeight="1" x14ac:dyDescent="0.3">
      <c r="A1481" s="11">
        <v>1998</v>
      </c>
      <c r="B1481" s="12">
        <v>78.349999999999994</v>
      </c>
      <c r="C1481" s="12">
        <v>0</v>
      </c>
      <c r="D1481" s="13">
        <v>0</v>
      </c>
      <c r="E1481" s="12">
        <v>0</v>
      </c>
      <c r="F1481" s="13">
        <v>0</v>
      </c>
      <c r="G1481" s="14">
        <v>0</v>
      </c>
      <c r="H1481" s="16">
        <v>78.349999999999994</v>
      </c>
    </row>
    <row r="1482" spans="1:8" ht="14.15" customHeight="1" x14ac:dyDescent="0.3">
      <c r="A1482" s="11">
        <v>1999</v>
      </c>
      <c r="B1482" s="12">
        <v>106.54</v>
      </c>
      <c r="C1482" s="12">
        <v>0</v>
      </c>
      <c r="D1482" s="13">
        <v>0</v>
      </c>
      <c r="E1482" s="12">
        <v>0</v>
      </c>
      <c r="F1482" s="13">
        <v>0</v>
      </c>
      <c r="G1482" s="14">
        <v>0</v>
      </c>
      <c r="H1482" s="16">
        <v>106.54</v>
      </c>
    </row>
    <row r="1483" spans="1:8" ht="15" customHeight="1" x14ac:dyDescent="0.3">
      <c r="A1483" s="11">
        <v>2000</v>
      </c>
      <c r="B1483" s="12">
        <v>170</v>
      </c>
      <c r="C1483" s="12">
        <v>0</v>
      </c>
      <c r="D1483" s="13">
        <v>0</v>
      </c>
      <c r="E1483" s="12">
        <v>0</v>
      </c>
      <c r="F1483" s="13">
        <v>0</v>
      </c>
      <c r="G1483" s="14">
        <v>0</v>
      </c>
      <c r="H1483" s="16">
        <v>170</v>
      </c>
    </row>
    <row r="1484" spans="1:8" ht="15" customHeight="1" x14ac:dyDescent="0.3">
      <c r="A1484" s="11">
        <v>2001</v>
      </c>
      <c r="B1484" s="12">
        <v>121.24</v>
      </c>
      <c r="C1484" s="12">
        <v>0</v>
      </c>
      <c r="D1484" s="13">
        <v>0</v>
      </c>
      <c r="E1484" s="12">
        <v>0</v>
      </c>
      <c r="F1484" s="13">
        <v>0</v>
      </c>
      <c r="G1484" s="14">
        <v>0</v>
      </c>
      <c r="H1484" s="16">
        <v>121.24</v>
      </c>
    </row>
    <row r="1485" spans="1:8" ht="14.15" customHeight="1" x14ac:dyDescent="0.3">
      <c r="A1485" s="11">
        <v>2002</v>
      </c>
      <c r="B1485" s="12">
        <v>74.27</v>
      </c>
      <c r="C1485" s="12">
        <v>0</v>
      </c>
      <c r="D1485" s="13">
        <v>0</v>
      </c>
      <c r="E1485" s="12">
        <v>0</v>
      </c>
      <c r="F1485" s="13">
        <v>0</v>
      </c>
      <c r="G1485" s="14">
        <v>0</v>
      </c>
      <c r="H1485" s="16">
        <v>74.27</v>
      </c>
    </row>
    <row r="1486" spans="1:8" ht="15" customHeight="1" x14ac:dyDescent="0.3">
      <c r="A1486" s="11">
        <v>2003</v>
      </c>
      <c r="B1486" s="12">
        <v>60.56</v>
      </c>
      <c r="C1486" s="12">
        <v>0</v>
      </c>
      <c r="D1486" s="13">
        <v>0</v>
      </c>
      <c r="E1486" s="12">
        <v>0</v>
      </c>
      <c r="F1486" s="13">
        <v>0</v>
      </c>
      <c r="G1486" s="14">
        <v>8.67</v>
      </c>
      <c r="H1486" s="16">
        <v>51.89</v>
      </c>
    </row>
    <row r="1487" spans="1:8" ht="14.15" customHeight="1" x14ac:dyDescent="0.3">
      <c r="A1487" s="11">
        <v>2004</v>
      </c>
      <c r="B1487" s="12">
        <v>122.4</v>
      </c>
      <c r="C1487" s="12">
        <v>0</v>
      </c>
      <c r="D1487" s="13">
        <v>0</v>
      </c>
      <c r="E1487" s="12">
        <v>2.13</v>
      </c>
      <c r="F1487" s="13">
        <v>0</v>
      </c>
      <c r="G1487" s="14">
        <v>18.399999999999999</v>
      </c>
      <c r="H1487" s="16">
        <v>101.87</v>
      </c>
    </row>
    <row r="1488" spans="1:8" ht="15" customHeight="1" x14ac:dyDescent="0.3">
      <c r="A1488" s="11">
        <v>2005</v>
      </c>
      <c r="B1488" s="12">
        <v>166.54</v>
      </c>
      <c r="C1488" s="12">
        <v>0</v>
      </c>
      <c r="D1488" s="13">
        <v>0</v>
      </c>
      <c r="E1488" s="12">
        <v>3.87</v>
      </c>
      <c r="F1488" s="13">
        <v>0</v>
      </c>
      <c r="G1488" s="14">
        <v>18.8</v>
      </c>
      <c r="H1488" s="16">
        <v>143.87</v>
      </c>
    </row>
    <row r="1489" spans="1:8" ht="14.15" customHeight="1" x14ac:dyDescent="0.3">
      <c r="A1489" s="11">
        <v>2006</v>
      </c>
      <c r="B1489" s="12">
        <v>205.64</v>
      </c>
      <c r="C1489" s="12">
        <v>0</v>
      </c>
      <c r="D1489" s="13">
        <v>0</v>
      </c>
      <c r="E1489" s="12">
        <v>16.149999999999999</v>
      </c>
      <c r="F1489" s="13">
        <v>0</v>
      </c>
      <c r="G1489" s="14">
        <v>23.39</v>
      </c>
      <c r="H1489" s="16">
        <v>166.1</v>
      </c>
    </row>
    <row r="1490" spans="1:8" ht="15" customHeight="1" x14ac:dyDescent="0.3">
      <c r="A1490" s="11">
        <v>2007</v>
      </c>
      <c r="B1490" s="12">
        <v>218.31</v>
      </c>
      <c r="C1490" s="12">
        <v>0</v>
      </c>
      <c r="D1490" s="13">
        <v>0</v>
      </c>
      <c r="E1490" s="12">
        <v>7.48</v>
      </c>
      <c r="F1490" s="13">
        <v>0</v>
      </c>
      <c r="G1490" s="14">
        <v>21.24</v>
      </c>
      <c r="H1490" s="16">
        <v>189.59</v>
      </c>
    </row>
    <row r="1491" spans="1:8" ht="14.15" customHeight="1" x14ac:dyDescent="0.3">
      <c r="A1491" s="11">
        <v>2008</v>
      </c>
      <c r="B1491" s="12">
        <v>598.53</v>
      </c>
      <c r="C1491" s="12">
        <v>0</v>
      </c>
      <c r="D1491" s="13">
        <v>0</v>
      </c>
      <c r="E1491" s="12">
        <v>78.930000000000007</v>
      </c>
      <c r="F1491" s="13">
        <v>0</v>
      </c>
      <c r="G1491" s="14">
        <v>120.51</v>
      </c>
      <c r="H1491" s="16">
        <v>399.09</v>
      </c>
    </row>
    <row r="1492" spans="1:8" ht="15" customHeight="1" x14ac:dyDescent="0.3">
      <c r="A1492" s="11">
        <v>2009</v>
      </c>
      <c r="B1492" s="12">
        <v>380.14</v>
      </c>
      <c r="C1492" s="12">
        <v>0</v>
      </c>
      <c r="D1492" s="13">
        <v>0</v>
      </c>
      <c r="E1492" s="12">
        <v>26.01</v>
      </c>
      <c r="F1492" s="13">
        <v>0</v>
      </c>
      <c r="G1492" s="14">
        <v>62.58</v>
      </c>
      <c r="H1492" s="16">
        <v>291.55</v>
      </c>
    </row>
    <row r="1493" spans="1:8" ht="15" customHeight="1" x14ac:dyDescent="0.3">
      <c r="A1493" s="11">
        <v>2010</v>
      </c>
      <c r="B1493" s="12">
        <v>790.84</v>
      </c>
      <c r="C1493" s="12">
        <v>0</v>
      </c>
      <c r="D1493" s="13">
        <v>0</v>
      </c>
      <c r="E1493" s="12">
        <v>70.83</v>
      </c>
      <c r="F1493" s="13">
        <v>0</v>
      </c>
      <c r="G1493" s="14">
        <v>18.43</v>
      </c>
      <c r="H1493" s="16">
        <v>701.58</v>
      </c>
    </row>
    <row r="1494" spans="1:8" ht="14.15" customHeight="1" x14ac:dyDescent="0.3">
      <c r="A1494" s="11">
        <v>2011</v>
      </c>
      <c r="B1494" s="17">
        <v>1570.77</v>
      </c>
      <c r="C1494" s="12">
        <v>0</v>
      </c>
      <c r="D1494" s="13">
        <v>0</v>
      </c>
      <c r="E1494" s="12">
        <v>71.959999999999994</v>
      </c>
      <c r="F1494" s="13">
        <v>0</v>
      </c>
      <c r="G1494" s="14">
        <v>14.32</v>
      </c>
      <c r="H1494" s="18">
        <v>1484.49</v>
      </c>
    </row>
    <row r="1495" spans="1:8" ht="15" customHeight="1" x14ac:dyDescent="0.3">
      <c r="A1495" s="11">
        <v>2012</v>
      </c>
      <c r="B1495" s="12">
        <v>855.07</v>
      </c>
      <c r="C1495" s="12">
        <v>0</v>
      </c>
      <c r="D1495" s="13">
        <v>0</v>
      </c>
      <c r="E1495" s="12">
        <v>0.19</v>
      </c>
      <c r="F1495" s="13">
        <v>0</v>
      </c>
      <c r="G1495" s="14">
        <v>14.49</v>
      </c>
      <c r="H1495" s="16">
        <v>840.39</v>
      </c>
    </row>
    <row r="1496" spans="1:8" ht="14.15" customHeight="1" x14ac:dyDescent="0.3">
      <c r="A1496" s="11">
        <v>2013</v>
      </c>
      <c r="B1496" s="12">
        <v>962.72</v>
      </c>
      <c r="C1496" s="12">
        <v>0</v>
      </c>
      <c r="D1496" s="13">
        <v>0</v>
      </c>
      <c r="E1496" s="12">
        <v>0.36</v>
      </c>
      <c r="F1496" s="13">
        <v>0</v>
      </c>
      <c r="G1496" s="14">
        <v>14.61</v>
      </c>
      <c r="H1496" s="16">
        <v>947.75</v>
      </c>
    </row>
    <row r="1497" spans="1:8" ht="15" customHeight="1" x14ac:dyDescent="0.3">
      <c r="A1497" s="11">
        <v>2014</v>
      </c>
      <c r="B1497" s="17">
        <v>1295.44</v>
      </c>
      <c r="C1497" s="12">
        <v>0</v>
      </c>
      <c r="D1497" s="13">
        <v>0</v>
      </c>
      <c r="E1497" s="12">
        <v>119.14</v>
      </c>
      <c r="F1497" s="13">
        <v>0</v>
      </c>
      <c r="G1497" s="14">
        <v>13.7</v>
      </c>
      <c r="H1497" s="18">
        <v>1162.5999999999999</v>
      </c>
    </row>
    <row r="1498" spans="1:8" ht="14.15" customHeight="1" x14ac:dyDescent="0.3">
      <c r="A1498" s="11">
        <v>2015</v>
      </c>
      <c r="B1498" s="17">
        <v>1024.74</v>
      </c>
      <c r="C1498" s="12">
        <v>0</v>
      </c>
      <c r="D1498" s="13">
        <v>0</v>
      </c>
      <c r="E1498" s="12">
        <v>144.27000000000001</v>
      </c>
      <c r="F1498" s="13">
        <v>0</v>
      </c>
      <c r="G1498" s="14">
        <v>24.55</v>
      </c>
      <c r="H1498" s="16">
        <v>855.92</v>
      </c>
    </row>
    <row r="1499" spans="1:8" ht="15" customHeight="1" x14ac:dyDescent="0.3">
      <c r="A1499" s="11">
        <v>2016</v>
      </c>
      <c r="B1499" s="17">
        <v>1855.73</v>
      </c>
      <c r="C1499" s="12">
        <v>0</v>
      </c>
      <c r="D1499" s="13">
        <v>0</v>
      </c>
      <c r="E1499" s="12">
        <v>159.74</v>
      </c>
      <c r="F1499" s="13">
        <v>0</v>
      </c>
      <c r="G1499" s="14">
        <v>474.47</v>
      </c>
      <c r="H1499" s="18">
        <v>1221.52</v>
      </c>
    </row>
    <row r="1500" spans="1:8" ht="13.5" customHeight="1" x14ac:dyDescent="0.3">
      <c r="A1500" s="11">
        <v>2017</v>
      </c>
      <c r="B1500" s="17">
        <v>1920.52</v>
      </c>
      <c r="C1500" s="12">
        <v>0</v>
      </c>
      <c r="D1500" s="13">
        <v>0</v>
      </c>
      <c r="E1500" s="12">
        <v>150.41</v>
      </c>
      <c r="F1500" s="13">
        <v>0</v>
      </c>
      <c r="G1500" s="14">
        <v>33.42</v>
      </c>
      <c r="H1500" s="18">
        <v>1736.69</v>
      </c>
    </row>
    <row r="1501" spans="1:8" ht="13.5" customHeight="1" x14ac:dyDescent="0.3">
      <c r="A1501" s="11">
        <v>2018</v>
      </c>
      <c r="B1501" s="17">
        <v>4492.49</v>
      </c>
      <c r="C1501" s="12">
        <v>0</v>
      </c>
      <c r="D1501" s="13">
        <v>0</v>
      </c>
      <c r="E1501" s="12">
        <v>300.77</v>
      </c>
      <c r="F1501" s="13">
        <v>0</v>
      </c>
      <c r="G1501" s="19">
        <v>1220.51</v>
      </c>
      <c r="H1501" s="18">
        <v>2971.21</v>
      </c>
    </row>
    <row r="1502" spans="1:8" ht="14.15" customHeight="1" x14ac:dyDescent="0.3">
      <c r="A1502" s="11">
        <v>2019</v>
      </c>
      <c r="B1502" s="17">
        <v>8564.57</v>
      </c>
      <c r="C1502" s="12">
        <v>0</v>
      </c>
      <c r="D1502" s="21">
        <v>-799.24</v>
      </c>
      <c r="E1502" s="17">
        <v>1110.56</v>
      </c>
      <c r="F1502" s="21">
        <v>-2.93</v>
      </c>
      <c r="G1502" s="14">
        <v>390.44</v>
      </c>
      <c r="H1502" s="18">
        <v>6267.26</v>
      </c>
    </row>
    <row r="1503" spans="1:8" ht="15" customHeight="1" x14ac:dyDescent="0.3">
      <c r="A1503" s="11">
        <v>2020</v>
      </c>
      <c r="B1503" s="17">
        <v>10272.49</v>
      </c>
      <c r="C1503" s="12">
        <v>0</v>
      </c>
      <c r="D1503" s="20">
        <v>-2363.0500000000002</v>
      </c>
      <c r="E1503" s="12">
        <v>673.44</v>
      </c>
      <c r="F1503" s="13">
        <v>5.41</v>
      </c>
      <c r="G1503" s="14">
        <v>171.73</v>
      </c>
      <c r="H1503" s="18">
        <v>7058.86</v>
      </c>
    </row>
    <row r="1504" spans="1:8" ht="15" customHeight="1" x14ac:dyDescent="0.3">
      <c r="A1504" s="11">
        <v>2021</v>
      </c>
      <c r="B1504" s="17">
        <v>28680.560000000001</v>
      </c>
      <c r="C1504" s="12">
        <v>0</v>
      </c>
      <c r="D1504" s="20">
        <v>-4810.32</v>
      </c>
      <c r="E1504" s="17">
        <v>11244.98</v>
      </c>
      <c r="F1504" s="21">
        <v>-51.7</v>
      </c>
      <c r="G1504" s="14">
        <v>211.19</v>
      </c>
      <c r="H1504" s="18">
        <v>12465.77</v>
      </c>
    </row>
    <row r="1505" spans="1:10" ht="14.15" customHeight="1" x14ac:dyDescent="0.3">
      <c r="A1505" s="11">
        <v>2022</v>
      </c>
      <c r="B1505" s="17">
        <v>69391.7</v>
      </c>
      <c r="C1505" s="12">
        <v>0</v>
      </c>
      <c r="D1505" s="20">
        <v>-3489.51</v>
      </c>
      <c r="E1505" s="17">
        <v>29018.78</v>
      </c>
      <c r="F1505" s="13">
        <v>1.47</v>
      </c>
      <c r="G1505" s="14">
        <v>146.1</v>
      </c>
      <c r="H1505" s="18">
        <v>36735.839999999997</v>
      </c>
    </row>
    <row r="1506" spans="1:10" ht="15" customHeight="1" x14ac:dyDescent="0.3">
      <c r="A1506" s="11">
        <v>2023</v>
      </c>
      <c r="B1506" s="17">
        <v>129043.92</v>
      </c>
      <c r="C1506" s="12">
        <v>157.79</v>
      </c>
      <c r="D1506" s="20">
        <v>-5509.74</v>
      </c>
      <c r="E1506" s="17">
        <v>43473.81</v>
      </c>
      <c r="F1506" s="13">
        <v>1.89</v>
      </c>
      <c r="G1506" s="14">
        <v>154.77000000000001</v>
      </c>
      <c r="H1506" s="18">
        <v>80061.5</v>
      </c>
    </row>
    <row r="1507" spans="1:10" ht="14.15" customHeight="1" x14ac:dyDescent="0.3">
      <c r="A1507" s="11">
        <v>2024</v>
      </c>
      <c r="B1507" s="17">
        <v>597137.30000000005</v>
      </c>
      <c r="C1507" s="12">
        <v>0</v>
      </c>
      <c r="D1507" s="20">
        <v>-43341.3</v>
      </c>
      <c r="E1507" s="17">
        <v>361992.14</v>
      </c>
      <c r="F1507" s="21">
        <v>-274.94</v>
      </c>
      <c r="G1507" s="14">
        <v>259.12</v>
      </c>
      <c r="H1507" s="18">
        <v>191819.68</v>
      </c>
    </row>
    <row r="1508" spans="1:10" ht="14.15" customHeight="1" x14ac:dyDescent="0.3">
      <c r="A1508" s="22">
        <v>2025</v>
      </c>
      <c r="B1508" s="23">
        <v>62281094.68</v>
      </c>
      <c r="C1508" s="23">
        <v>20324.8</v>
      </c>
      <c r="D1508" s="24">
        <v>-67044.13</v>
      </c>
      <c r="E1508" s="23">
        <v>59970382.950000003</v>
      </c>
      <c r="F1508" s="25">
        <v>1591403.52</v>
      </c>
      <c r="G1508" s="37">
        <v>302.36</v>
      </c>
      <c r="H1508" s="27">
        <v>672286.52</v>
      </c>
    </row>
    <row r="1509" spans="1:10" ht="13.5" customHeight="1" x14ac:dyDescent="0.3">
      <c r="A1509" s="28"/>
      <c r="B1509" s="29">
        <v>63141470.700000003</v>
      </c>
      <c r="C1509" s="29">
        <v>20482.59</v>
      </c>
      <c r="D1509" s="30">
        <v>-127357.29</v>
      </c>
      <c r="E1509" s="29">
        <v>60419136.619999997</v>
      </c>
      <c r="F1509" s="31">
        <v>1591082.72</v>
      </c>
      <c r="G1509" s="32">
        <v>3737.8</v>
      </c>
      <c r="H1509" s="33">
        <v>1020638.86</v>
      </c>
      <c r="J1509" s="58">
        <f>H1509</f>
        <v>1020638.86</v>
      </c>
    </row>
    <row r="1510" spans="1:10" ht="49" customHeight="1" x14ac:dyDescent="0.3">
      <c r="A1510" s="91" t="s">
        <v>53</v>
      </c>
      <c r="B1510" s="91"/>
      <c r="C1510" s="91"/>
      <c r="D1510" s="91"/>
      <c r="E1510" s="91"/>
      <c r="F1510" s="91"/>
      <c r="G1510" s="91"/>
      <c r="H1510" s="91"/>
    </row>
    <row r="1511" spans="1:10" ht="14.15" customHeight="1" x14ac:dyDescent="0.3">
      <c r="A1511" s="1" t="s">
        <v>1</v>
      </c>
      <c r="B1511" s="2" t="s">
        <v>2</v>
      </c>
      <c r="C1511" s="2" t="s">
        <v>3</v>
      </c>
      <c r="D1511" s="3" t="s">
        <v>4</v>
      </c>
      <c r="E1511" s="2" t="s">
        <v>5</v>
      </c>
      <c r="F1511" s="3" t="s">
        <v>6</v>
      </c>
      <c r="G1511" s="4" t="s">
        <v>7</v>
      </c>
      <c r="H1511" s="5" t="s">
        <v>8</v>
      </c>
    </row>
    <row r="1512" spans="1:10" ht="15" customHeight="1" x14ac:dyDescent="0.3">
      <c r="A1512" s="6">
        <v>1983</v>
      </c>
      <c r="B1512" s="7">
        <v>0.33</v>
      </c>
      <c r="C1512" s="7">
        <v>0</v>
      </c>
      <c r="D1512" s="8">
        <v>0</v>
      </c>
      <c r="E1512" s="7">
        <v>0.33</v>
      </c>
      <c r="F1512" s="8">
        <v>0</v>
      </c>
      <c r="G1512" s="9">
        <v>0</v>
      </c>
      <c r="H1512" s="35">
        <v>0</v>
      </c>
    </row>
    <row r="1513" spans="1:10" ht="15" customHeight="1" x14ac:dyDescent="0.3">
      <c r="A1513" s="11">
        <v>1984</v>
      </c>
      <c r="B1513" s="12">
        <v>1.41</v>
      </c>
      <c r="C1513" s="12">
        <v>0</v>
      </c>
      <c r="D1513" s="13">
        <v>0</v>
      </c>
      <c r="E1513" s="12">
        <v>1.41</v>
      </c>
      <c r="F1513" s="13">
        <v>0</v>
      </c>
      <c r="G1513" s="14">
        <v>0</v>
      </c>
      <c r="H1513" s="16">
        <v>0</v>
      </c>
    </row>
    <row r="1514" spans="1:10" ht="15" customHeight="1" x14ac:dyDescent="0.3">
      <c r="A1514" s="11">
        <v>1985</v>
      </c>
      <c r="B1514" s="12">
        <v>1.96</v>
      </c>
      <c r="C1514" s="12">
        <v>0</v>
      </c>
      <c r="D1514" s="13">
        <v>0</v>
      </c>
      <c r="E1514" s="12">
        <v>1.52</v>
      </c>
      <c r="F1514" s="13">
        <v>0</v>
      </c>
      <c r="G1514" s="14">
        <v>0</v>
      </c>
      <c r="H1514" s="16">
        <v>0.44</v>
      </c>
    </row>
    <row r="1515" spans="1:10" ht="14.15" customHeight="1" x14ac:dyDescent="0.3">
      <c r="A1515" s="11">
        <v>1986</v>
      </c>
      <c r="B1515" s="12">
        <v>2.19</v>
      </c>
      <c r="C1515" s="12">
        <v>0</v>
      </c>
      <c r="D1515" s="13">
        <v>0</v>
      </c>
      <c r="E1515" s="12">
        <v>1.57</v>
      </c>
      <c r="F1515" s="13">
        <v>0</v>
      </c>
      <c r="G1515" s="14">
        <v>0</v>
      </c>
      <c r="H1515" s="16">
        <v>0.62</v>
      </c>
    </row>
    <row r="1516" spans="1:10" ht="15" customHeight="1" x14ac:dyDescent="0.3">
      <c r="A1516" s="11">
        <v>1987</v>
      </c>
      <c r="B1516" s="12">
        <v>2.77</v>
      </c>
      <c r="C1516" s="12">
        <v>0</v>
      </c>
      <c r="D1516" s="13">
        <v>0</v>
      </c>
      <c r="E1516" s="12">
        <v>1.92</v>
      </c>
      <c r="F1516" s="13">
        <v>0</v>
      </c>
      <c r="G1516" s="14">
        <v>0</v>
      </c>
      <c r="H1516" s="16">
        <v>0.85</v>
      </c>
    </row>
    <row r="1517" spans="1:10" ht="14.15" customHeight="1" x14ac:dyDescent="0.3">
      <c r="A1517" s="11">
        <v>1988</v>
      </c>
      <c r="B1517" s="12">
        <v>0.91</v>
      </c>
      <c r="C1517" s="12">
        <v>0</v>
      </c>
      <c r="D1517" s="13">
        <v>0</v>
      </c>
      <c r="E1517" s="12">
        <v>0</v>
      </c>
      <c r="F1517" s="13">
        <v>0</v>
      </c>
      <c r="G1517" s="14">
        <v>0</v>
      </c>
      <c r="H1517" s="16">
        <v>0.91</v>
      </c>
    </row>
    <row r="1518" spans="1:10" ht="15" customHeight="1" x14ac:dyDescent="0.3">
      <c r="A1518" s="11">
        <v>1989</v>
      </c>
      <c r="B1518" s="12">
        <v>0.89</v>
      </c>
      <c r="C1518" s="12">
        <v>0</v>
      </c>
      <c r="D1518" s="13">
        <v>0</v>
      </c>
      <c r="E1518" s="12">
        <v>0</v>
      </c>
      <c r="F1518" s="13">
        <v>0</v>
      </c>
      <c r="G1518" s="14">
        <v>0</v>
      </c>
      <c r="H1518" s="16">
        <v>0.89</v>
      </c>
    </row>
    <row r="1519" spans="1:10" ht="14.15" customHeight="1" x14ac:dyDescent="0.3">
      <c r="A1519" s="11">
        <v>1990</v>
      </c>
      <c r="B1519" s="12">
        <v>0.87</v>
      </c>
      <c r="C1519" s="12">
        <v>0</v>
      </c>
      <c r="D1519" s="13">
        <v>0</v>
      </c>
      <c r="E1519" s="12">
        <v>0</v>
      </c>
      <c r="F1519" s="13">
        <v>0</v>
      </c>
      <c r="G1519" s="14">
        <v>0</v>
      </c>
      <c r="H1519" s="16">
        <v>0.87</v>
      </c>
    </row>
    <row r="1520" spans="1:10" ht="15" customHeight="1" x14ac:dyDescent="0.3">
      <c r="A1520" s="11">
        <v>1991</v>
      </c>
      <c r="B1520" s="12">
        <v>0.74</v>
      </c>
      <c r="C1520" s="12">
        <v>0</v>
      </c>
      <c r="D1520" s="13">
        <v>0</v>
      </c>
      <c r="E1520" s="12">
        <v>0</v>
      </c>
      <c r="F1520" s="13">
        <v>0</v>
      </c>
      <c r="G1520" s="14">
        <v>0</v>
      </c>
      <c r="H1520" s="16">
        <v>0.74</v>
      </c>
    </row>
    <row r="1521" spans="1:8" ht="14.15" customHeight="1" x14ac:dyDescent="0.3">
      <c r="A1521" s="11">
        <v>1992</v>
      </c>
      <c r="B1521" s="12">
        <v>0.66</v>
      </c>
      <c r="C1521" s="12">
        <v>0</v>
      </c>
      <c r="D1521" s="13">
        <v>0</v>
      </c>
      <c r="E1521" s="12">
        <v>0</v>
      </c>
      <c r="F1521" s="13">
        <v>0</v>
      </c>
      <c r="G1521" s="14">
        <v>0</v>
      </c>
      <c r="H1521" s="16">
        <v>0.66</v>
      </c>
    </row>
    <row r="1522" spans="1:8" ht="15" customHeight="1" x14ac:dyDescent="0.3">
      <c r="A1522" s="11">
        <v>1993</v>
      </c>
      <c r="B1522" s="12">
        <v>0.57999999999999996</v>
      </c>
      <c r="C1522" s="12">
        <v>0</v>
      </c>
      <c r="D1522" s="13">
        <v>0</v>
      </c>
      <c r="E1522" s="12">
        <v>0</v>
      </c>
      <c r="F1522" s="13">
        <v>0</v>
      </c>
      <c r="G1522" s="14">
        <v>0</v>
      </c>
      <c r="H1522" s="16">
        <v>0.57999999999999996</v>
      </c>
    </row>
    <row r="1523" spans="1:8" ht="15" customHeight="1" x14ac:dyDescent="0.3">
      <c r="A1523" s="11">
        <v>1994</v>
      </c>
      <c r="B1523" s="12">
        <v>0</v>
      </c>
      <c r="C1523" s="12">
        <v>0</v>
      </c>
      <c r="D1523" s="13">
        <v>0</v>
      </c>
      <c r="E1523" s="12">
        <v>0</v>
      </c>
      <c r="F1523" s="13">
        <v>0</v>
      </c>
      <c r="G1523" s="14">
        <v>0</v>
      </c>
      <c r="H1523" s="16">
        <v>0</v>
      </c>
    </row>
    <row r="1524" spans="1:8" ht="14.15" customHeight="1" x14ac:dyDescent="0.3">
      <c r="A1524" s="11">
        <v>1995</v>
      </c>
      <c r="B1524" s="12">
        <v>2.0299999999999998</v>
      </c>
      <c r="C1524" s="12">
        <v>0</v>
      </c>
      <c r="D1524" s="13">
        <v>0</v>
      </c>
      <c r="E1524" s="12">
        <v>0</v>
      </c>
      <c r="F1524" s="13">
        <v>0</v>
      </c>
      <c r="G1524" s="14">
        <v>0</v>
      </c>
      <c r="H1524" s="16">
        <v>2.0299999999999998</v>
      </c>
    </row>
    <row r="1525" spans="1:8" ht="15" customHeight="1" x14ac:dyDescent="0.3">
      <c r="A1525" s="11">
        <v>1996</v>
      </c>
      <c r="B1525" s="12">
        <v>2.16</v>
      </c>
      <c r="C1525" s="12">
        <v>0</v>
      </c>
      <c r="D1525" s="13">
        <v>0</v>
      </c>
      <c r="E1525" s="12">
        <v>0</v>
      </c>
      <c r="F1525" s="13">
        <v>0</v>
      </c>
      <c r="G1525" s="14">
        <v>0</v>
      </c>
      <c r="H1525" s="16">
        <v>2.16</v>
      </c>
    </row>
    <row r="1526" spans="1:8" ht="14.15" customHeight="1" x14ac:dyDescent="0.3">
      <c r="A1526" s="11">
        <v>1997</v>
      </c>
      <c r="B1526" s="12">
        <v>2.85</v>
      </c>
      <c r="C1526" s="12">
        <v>0</v>
      </c>
      <c r="D1526" s="13">
        <v>0</v>
      </c>
      <c r="E1526" s="12">
        <v>0</v>
      </c>
      <c r="F1526" s="13">
        <v>0</v>
      </c>
      <c r="G1526" s="14">
        <v>0</v>
      </c>
      <c r="H1526" s="16">
        <v>2.85</v>
      </c>
    </row>
    <row r="1527" spans="1:8" ht="15" customHeight="1" x14ac:dyDescent="0.3">
      <c r="A1527" s="11">
        <v>1998</v>
      </c>
      <c r="B1527" s="12">
        <v>13</v>
      </c>
      <c r="C1527" s="12">
        <v>0</v>
      </c>
      <c r="D1527" s="13">
        <v>0</v>
      </c>
      <c r="E1527" s="12">
        <v>0</v>
      </c>
      <c r="F1527" s="13">
        <v>0</v>
      </c>
      <c r="G1527" s="14">
        <v>0</v>
      </c>
      <c r="H1527" s="16">
        <v>13</v>
      </c>
    </row>
    <row r="1528" spans="1:8" ht="14.15" customHeight="1" x14ac:dyDescent="0.3">
      <c r="A1528" s="11">
        <v>1999</v>
      </c>
      <c r="B1528" s="12">
        <v>20.3</v>
      </c>
      <c r="C1528" s="12">
        <v>0</v>
      </c>
      <c r="D1528" s="13">
        <v>0</v>
      </c>
      <c r="E1528" s="12">
        <v>0</v>
      </c>
      <c r="F1528" s="13">
        <v>0</v>
      </c>
      <c r="G1528" s="14">
        <v>0</v>
      </c>
      <c r="H1528" s="16">
        <v>20.3</v>
      </c>
    </row>
    <row r="1529" spans="1:8" ht="15" customHeight="1" x14ac:dyDescent="0.3">
      <c r="A1529" s="11">
        <v>2000</v>
      </c>
      <c r="B1529" s="12">
        <v>23.54</v>
      </c>
      <c r="C1529" s="12">
        <v>0</v>
      </c>
      <c r="D1529" s="13">
        <v>0</v>
      </c>
      <c r="E1529" s="12">
        <v>0</v>
      </c>
      <c r="F1529" s="13">
        <v>0</v>
      </c>
      <c r="G1529" s="14">
        <v>0</v>
      </c>
      <c r="H1529" s="16">
        <v>23.54</v>
      </c>
    </row>
    <row r="1530" spans="1:8" ht="15" customHeight="1" x14ac:dyDescent="0.3">
      <c r="A1530" s="11">
        <v>2001</v>
      </c>
      <c r="B1530" s="12">
        <v>15.37</v>
      </c>
      <c r="C1530" s="12">
        <v>0</v>
      </c>
      <c r="D1530" s="13">
        <v>0</v>
      </c>
      <c r="E1530" s="12">
        <v>0</v>
      </c>
      <c r="F1530" s="13">
        <v>0</v>
      </c>
      <c r="G1530" s="14">
        <v>0</v>
      </c>
      <c r="H1530" s="16">
        <v>15.37</v>
      </c>
    </row>
    <row r="1531" spans="1:8" ht="14.15" customHeight="1" x14ac:dyDescent="0.3">
      <c r="A1531" s="11">
        <v>2002</v>
      </c>
      <c r="B1531" s="12">
        <v>8.74</v>
      </c>
      <c r="C1531" s="12">
        <v>0</v>
      </c>
      <c r="D1531" s="13">
        <v>0</v>
      </c>
      <c r="E1531" s="12">
        <v>0</v>
      </c>
      <c r="F1531" s="13">
        <v>0</v>
      </c>
      <c r="G1531" s="14">
        <v>0</v>
      </c>
      <c r="H1531" s="16">
        <v>8.74</v>
      </c>
    </row>
    <row r="1532" spans="1:8" ht="15" customHeight="1" x14ac:dyDescent="0.3">
      <c r="A1532" s="11">
        <v>2003</v>
      </c>
      <c r="B1532" s="12">
        <v>7.23</v>
      </c>
      <c r="C1532" s="12">
        <v>0</v>
      </c>
      <c r="D1532" s="13">
        <v>0</v>
      </c>
      <c r="E1532" s="12">
        <v>0</v>
      </c>
      <c r="F1532" s="13">
        <v>0</v>
      </c>
      <c r="G1532" s="14">
        <v>1.04</v>
      </c>
      <c r="H1532" s="16">
        <v>6.19</v>
      </c>
    </row>
    <row r="1533" spans="1:8" ht="14.15" customHeight="1" x14ac:dyDescent="0.3">
      <c r="A1533" s="11">
        <v>2004</v>
      </c>
      <c r="B1533" s="12">
        <v>13.81</v>
      </c>
      <c r="C1533" s="12">
        <v>0</v>
      </c>
      <c r="D1533" s="13">
        <v>0</v>
      </c>
      <c r="E1533" s="12">
        <v>0.24</v>
      </c>
      <c r="F1533" s="13">
        <v>0</v>
      </c>
      <c r="G1533" s="14">
        <v>2.08</v>
      </c>
      <c r="H1533" s="16">
        <v>11.49</v>
      </c>
    </row>
    <row r="1534" spans="1:8" ht="15" customHeight="1" x14ac:dyDescent="0.3">
      <c r="A1534" s="11">
        <v>2005</v>
      </c>
      <c r="B1534" s="12">
        <v>18.190000000000001</v>
      </c>
      <c r="C1534" s="12">
        <v>0</v>
      </c>
      <c r="D1534" s="13">
        <v>0</v>
      </c>
      <c r="E1534" s="12">
        <v>0.42</v>
      </c>
      <c r="F1534" s="13">
        <v>0</v>
      </c>
      <c r="G1534" s="14">
        <v>2.06</v>
      </c>
      <c r="H1534" s="16">
        <v>15.71</v>
      </c>
    </row>
    <row r="1535" spans="1:8" ht="14.15" customHeight="1" x14ac:dyDescent="0.3">
      <c r="A1535" s="11">
        <v>2006</v>
      </c>
      <c r="B1535" s="12">
        <v>21.15</v>
      </c>
      <c r="C1535" s="12">
        <v>0</v>
      </c>
      <c r="D1535" s="13">
        <v>0</v>
      </c>
      <c r="E1535" s="12">
        <v>1.67</v>
      </c>
      <c r="F1535" s="13">
        <v>0</v>
      </c>
      <c r="G1535" s="14">
        <v>2.41</v>
      </c>
      <c r="H1535" s="16">
        <v>17.07</v>
      </c>
    </row>
    <row r="1536" spans="1:8" ht="15" customHeight="1" x14ac:dyDescent="0.3">
      <c r="A1536" s="11">
        <v>2007</v>
      </c>
      <c r="B1536" s="12">
        <v>21.13</v>
      </c>
      <c r="C1536" s="12">
        <v>0</v>
      </c>
      <c r="D1536" s="13">
        <v>0</v>
      </c>
      <c r="E1536" s="12">
        <v>0.73</v>
      </c>
      <c r="F1536" s="13">
        <v>0</v>
      </c>
      <c r="G1536" s="14">
        <v>2.0499999999999998</v>
      </c>
      <c r="H1536" s="16">
        <v>18.350000000000001</v>
      </c>
    </row>
    <row r="1537" spans="1:8" ht="14.15" customHeight="1" x14ac:dyDescent="0.3">
      <c r="A1537" s="11">
        <v>2008</v>
      </c>
      <c r="B1537" s="12">
        <v>55.66</v>
      </c>
      <c r="C1537" s="12">
        <v>0</v>
      </c>
      <c r="D1537" s="13">
        <v>0</v>
      </c>
      <c r="E1537" s="12">
        <v>7.34</v>
      </c>
      <c r="F1537" s="13">
        <v>0</v>
      </c>
      <c r="G1537" s="14">
        <v>11.2</v>
      </c>
      <c r="H1537" s="16">
        <v>37.119999999999997</v>
      </c>
    </row>
    <row r="1538" spans="1:8" ht="15" customHeight="1" x14ac:dyDescent="0.3">
      <c r="A1538" s="11">
        <v>2009</v>
      </c>
      <c r="B1538" s="17">
        <v>1164.79</v>
      </c>
      <c r="C1538" s="12">
        <v>0</v>
      </c>
      <c r="D1538" s="13">
        <v>0</v>
      </c>
      <c r="E1538" s="12">
        <v>79.69</v>
      </c>
      <c r="F1538" s="13">
        <v>0</v>
      </c>
      <c r="G1538" s="14">
        <v>191.76</v>
      </c>
      <c r="H1538" s="16">
        <v>893.34</v>
      </c>
    </row>
    <row r="1539" spans="1:8" ht="15" customHeight="1" x14ac:dyDescent="0.3">
      <c r="A1539" s="11">
        <v>2010</v>
      </c>
      <c r="B1539" s="12">
        <v>263.25</v>
      </c>
      <c r="C1539" s="12">
        <v>0</v>
      </c>
      <c r="D1539" s="13">
        <v>0</v>
      </c>
      <c r="E1539" s="12">
        <v>23.57</v>
      </c>
      <c r="F1539" s="13">
        <v>0</v>
      </c>
      <c r="G1539" s="14">
        <v>6.14</v>
      </c>
      <c r="H1539" s="16">
        <v>233.54</v>
      </c>
    </row>
    <row r="1540" spans="1:8" ht="14.15" customHeight="1" x14ac:dyDescent="0.3">
      <c r="A1540" s="11">
        <v>2011</v>
      </c>
      <c r="B1540" s="12">
        <v>517.66</v>
      </c>
      <c r="C1540" s="12">
        <v>0</v>
      </c>
      <c r="D1540" s="13">
        <v>0</v>
      </c>
      <c r="E1540" s="12">
        <v>23.71</v>
      </c>
      <c r="F1540" s="13">
        <v>0</v>
      </c>
      <c r="G1540" s="14">
        <v>4.72</v>
      </c>
      <c r="H1540" s="16">
        <v>489.23</v>
      </c>
    </row>
    <row r="1541" spans="1:8" ht="15" customHeight="1" x14ac:dyDescent="0.3">
      <c r="A1541" s="11">
        <v>2012</v>
      </c>
      <c r="B1541" s="12">
        <v>276.35000000000002</v>
      </c>
      <c r="C1541" s="12">
        <v>0</v>
      </c>
      <c r="D1541" s="13">
        <v>0</v>
      </c>
      <c r="E1541" s="12">
        <v>0.06</v>
      </c>
      <c r="F1541" s="13">
        <v>0</v>
      </c>
      <c r="G1541" s="14">
        <v>4.68</v>
      </c>
      <c r="H1541" s="16">
        <v>271.61</v>
      </c>
    </row>
    <row r="1542" spans="1:8" ht="14.15" customHeight="1" x14ac:dyDescent="0.3">
      <c r="A1542" s="11">
        <v>2013</v>
      </c>
      <c r="B1542" s="12">
        <v>309.81</v>
      </c>
      <c r="C1542" s="12">
        <v>0</v>
      </c>
      <c r="D1542" s="13">
        <v>0</v>
      </c>
      <c r="E1542" s="12">
        <v>0.12</v>
      </c>
      <c r="F1542" s="13">
        <v>0</v>
      </c>
      <c r="G1542" s="14">
        <v>4.7</v>
      </c>
      <c r="H1542" s="16">
        <v>304.99</v>
      </c>
    </row>
    <row r="1543" spans="1:8" ht="15" customHeight="1" x14ac:dyDescent="0.3">
      <c r="A1543" s="11">
        <v>2014</v>
      </c>
      <c r="B1543" s="12">
        <v>405.92</v>
      </c>
      <c r="C1543" s="12">
        <v>0</v>
      </c>
      <c r="D1543" s="13">
        <v>0</v>
      </c>
      <c r="E1543" s="12">
        <v>37.340000000000003</v>
      </c>
      <c r="F1543" s="13">
        <v>0</v>
      </c>
      <c r="G1543" s="14">
        <v>4.29</v>
      </c>
      <c r="H1543" s="16">
        <v>364.29</v>
      </c>
    </row>
    <row r="1544" spans="1:8" ht="14.15" customHeight="1" x14ac:dyDescent="0.3">
      <c r="A1544" s="11">
        <v>2015</v>
      </c>
      <c r="B1544" s="12">
        <v>249.72</v>
      </c>
      <c r="C1544" s="12">
        <v>0</v>
      </c>
      <c r="D1544" s="13">
        <v>0</v>
      </c>
      <c r="E1544" s="12">
        <v>35.15</v>
      </c>
      <c r="F1544" s="13">
        <v>0</v>
      </c>
      <c r="G1544" s="14">
        <v>5.98</v>
      </c>
      <c r="H1544" s="16">
        <v>208.59</v>
      </c>
    </row>
    <row r="1545" spans="1:8" ht="15" customHeight="1" x14ac:dyDescent="0.3">
      <c r="A1545" s="11">
        <v>2016</v>
      </c>
      <c r="B1545" s="12">
        <v>444.75</v>
      </c>
      <c r="C1545" s="12">
        <v>0</v>
      </c>
      <c r="D1545" s="13">
        <v>0</v>
      </c>
      <c r="E1545" s="12">
        <v>38.270000000000003</v>
      </c>
      <c r="F1545" s="13">
        <v>0</v>
      </c>
      <c r="G1545" s="14">
        <v>113.72</v>
      </c>
      <c r="H1545" s="16">
        <v>292.76</v>
      </c>
    </row>
    <row r="1546" spans="1:8" ht="13.5" customHeight="1" x14ac:dyDescent="0.3">
      <c r="A1546" s="11">
        <v>2017</v>
      </c>
      <c r="B1546" s="12">
        <v>448.87</v>
      </c>
      <c r="C1546" s="12">
        <v>0</v>
      </c>
      <c r="D1546" s="13">
        <v>0</v>
      </c>
      <c r="E1546" s="12">
        <v>35.15</v>
      </c>
      <c r="F1546" s="13">
        <v>0</v>
      </c>
      <c r="G1546" s="14">
        <v>7.81</v>
      </c>
      <c r="H1546" s="16">
        <v>405.91</v>
      </c>
    </row>
    <row r="1547" spans="1:8" ht="13.5" customHeight="1" x14ac:dyDescent="0.3">
      <c r="A1547" s="11">
        <v>2018</v>
      </c>
      <c r="B1547" s="17">
        <v>1097.42</v>
      </c>
      <c r="C1547" s="12">
        <v>0</v>
      </c>
      <c r="D1547" s="13">
        <v>0</v>
      </c>
      <c r="E1547" s="12">
        <v>73.48</v>
      </c>
      <c r="F1547" s="13">
        <v>0</v>
      </c>
      <c r="G1547" s="14">
        <v>298.16000000000003</v>
      </c>
      <c r="H1547" s="16">
        <v>725.78</v>
      </c>
    </row>
    <row r="1548" spans="1:8" ht="14.15" customHeight="1" x14ac:dyDescent="0.3">
      <c r="A1548" s="11">
        <v>2019</v>
      </c>
      <c r="B1548" s="17">
        <v>2030.26</v>
      </c>
      <c r="C1548" s="12">
        <v>0</v>
      </c>
      <c r="D1548" s="21">
        <v>-189.46</v>
      </c>
      <c r="E1548" s="12">
        <v>263.27</v>
      </c>
      <c r="F1548" s="21">
        <v>-0.69</v>
      </c>
      <c r="G1548" s="14">
        <v>92.55</v>
      </c>
      <c r="H1548" s="18">
        <v>1485.67</v>
      </c>
    </row>
    <row r="1549" spans="1:8" ht="15" customHeight="1" x14ac:dyDescent="0.3">
      <c r="A1549" s="11">
        <v>2020</v>
      </c>
      <c r="B1549" s="17">
        <v>2275.34</v>
      </c>
      <c r="C1549" s="12">
        <v>0</v>
      </c>
      <c r="D1549" s="21">
        <v>-523.39</v>
      </c>
      <c r="E1549" s="12">
        <v>149.15</v>
      </c>
      <c r="F1549" s="13">
        <v>1.18</v>
      </c>
      <c r="G1549" s="14">
        <v>38.04</v>
      </c>
      <c r="H1549" s="18">
        <v>1563.58</v>
      </c>
    </row>
    <row r="1550" spans="1:8" ht="15" customHeight="1" x14ac:dyDescent="0.3">
      <c r="A1550" s="11">
        <v>2021</v>
      </c>
      <c r="B1550" s="17">
        <v>6450.46</v>
      </c>
      <c r="C1550" s="12">
        <v>0</v>
      </c>
      <c r="D1550" s="20">
        <v>-1081.8499999999999</v>
      </c>
      <c r="E1550" s="17">
        <v>2529.06</v>
      </c>
      <c r="F1550" s="21">
        <v>-11.63</v>
      </c>
      <c r="G1550" s="14">
        <v>47.5</v>
      </c>
      <c r="H1550" s="18">
        <v>2803.68</v>
      </c>
    </row>
    <row r="1551" spans="1:8" ht="14.15" customHeight="1" x14ac:dyDescent="0.3">
      <c r="A1551" s="11">
        <v>2022</v>
      </c>
      <c r="B1551" s="17">
        <v>14886.35</v>
      </c>
      <c r="C1551" s="12">
        <v>0</v>
      </c>
      <c r="D1551" s="21">
        <v>-748.58</v>
      </c>
      <c r="E1551" s="17">
        <v>6225.29</v>
      </c>
      <c r="F1551" s="13">
        <v>0.31</v>
      </c>
      <c r="G1551" s="14">
        <v>31.34</v>
      </c>
      <c r="H1551" s="18">
        <v>7880.83</v>
      </c>
    </row>
    <row r="1552" spans="1:8" ht="15" customHeight="1" x14ac:dyDescent="0.3">
      <c r="A1552" s="11">
        <v>2023</v>
      </c>
      <c r="B1552" s="17">
        <v>26887.95</v>
      </c>
      <c r="C1552" s="12">
        <v>32.869999999999997</v>
      </c>
      <c r="D1552" s="20">
        <v>-1148.03</v>
      </c>
      <c r="E1552" s="17">
        <v>9058.35</v>
      </c>
      <c r="F1552" s="13">
        <v>0.39</v>
      </c>
      <c r="G1552" s="14">
        <v>32.25</v>
      </c>
      <c r="H1552" s="18">
        <v>16681.8</v>
      </c>
    </row>
    <row r="1553" spans="1:10" ht="14.15" customHeight="1" x14ac:dyDescent="0.3">
      <c r="A1553" s="11">
        <v>2024</v>
      </c>
      <c r="B1553" s="17">
        <v>90733.48</v>
      </c>
      <c r="C1553" s="12">
        <v>0</v>
      </c>
      <c r="D1553" s="20">
        <v>-6585.59</v>
      </c>
      <c r="E1553" s="17">
        <v>55003.78</v>
      </c>
      <c r="F1553" s="21">
        <v>-41.78</v>
      </c>
      <c r="G1553" s="14">
        <v>39.380000000000003</v>
      </c>
      <c r="H1553" s="18">
        <v>29146.51</v>
      </c>
    </row>
    <row r="1554" spans="1:10" ht="14.15" customHeight="1" x14ac:dyDescent="0.3">
      <c r="A1554" s="22">
        <v>2025</v>
      </c>
      <c r="B1554" s="23">
        <v>9481409.6400000006</v>
      </c>
      <c r="C1554" s="23">
        <v>3094.15</v>
      </c>
      <c r="D1554" s="24">
        <v>-10206.52</v>
      </c>
      <c r="E1554" s="23">
        <v>9129636.6999999993</v>
      </c>
      <c r="F1554" s="25">
        <v>242268.53</v>
      </c>
      <c r="G1554" s="37">
        <v>46.03</v>
      </c>
      <c r="H1554" s="27">
        <v>102346.01</v>
      </c>
    </row>
    <row r="1555" spans="1:10" ht="13.5" customHeight="1" x14ac:dyDescent="0.3">
      <c r="A1555" s="28"/>
      <c r="B1555" s="29">
        <v>9630090.4900000002</v>
      </c>
      <c r="C1555" s="29">
        <v>3127.02</v>
      </c>
      <c r="D1555" s="30">
        <v>-20483.419999999998</v>
      </c>
      <c r="E1555" s="29">
        <v>9203229.2899999991</v>
      </c>
      <c r="F1555" s="31">
        <v>242216.31</v>
      </c>
      <c r="G1555" s="9">
        <v>989.89</v>
      </c>
      <c r="H1555" s="33">
        <v>166298.6</v>
      </c>
      <c r="J1555" s="58">
        <f>H1555</f>
        <v>166298.6</v>
      </c>
    </row>
    <row r="1556" spans="1:10" ht="49" customHeight="1" x14ac:dyDescent="0.3">
      <c r="A1556" s="93" t="s">
        <v>54</v>
      </c>
      <c r="B1556" s="93"/>
      <c r="C1556" s="93"/>
      <c r="D1556" s="93"/>
      <c r="E1556" s="93"/>
      <c r="F1556" s="93"/>
      <c r="G1556" s="93"/>
      <c r="H1556" s="93"/>
    </row>
    <row r="1557" spans="1:10" ht="14.15" customHeight="1" x14ac:dyDescent="0.3">
      <c r="A1557" s="1" t="s">
        <v>1</v>
      </c>
      <c r="B1557" s="2" t="s">
        <v>2</v>
      </c>
      <c r="C1557" s="2" t="s">
        <v>3</v>
      </c>
      <c r="D1557" s="3" t="s">
        <v>4</v>
      </c>
      <c r="E1557" s="2" t="s">
        <v>5</v>
      </c>
      <c r="F1557" s="3" t="s">
        <v>6</v>
      </c>
      <c r="G1557" s="4" t="s">
        <v>7</v>
      </c>
      <c r="H1557" s="5" t="s">
        <v>8</v>
      </c>
    </row>
    <row r="1558" spans="1:10" ht="15" customHeight="1" x14ac:dyDescent="0.3">
      <c r="A1558" s="6">
        <v>1983</v>
      </c>
      <c r="B1558" s="7">
        <v>8.2799999999999994</v>
      </c>
      <c r="C1558" s="7">
        <v>0</v>
      </c>
      <c r="D1558" s="8">
        <v>0</v>
      </c>
      <c r="E1558" s="7">
        <v>8.2799999999999994</v>
      </c>
      <c r="F1558" s="8">
        <v>0</v>
      </c>
      <c r="G1558" s="9">
        <v>0</v>
      </c>
      <c r="H1558" s="35">
        <v>0</v>
      </c>
    </row>
    <row r="1559" spans="1:10" ht="15" customHeight="1" x14ac:dyDescent="0.3">
      <c r="A1559" s="11">
        <v>1984</v>
      </c>
      <c r="B1559" s="12">
        <v>35.450000000000003</v>
      </c>
      <c r="C1559" s="12">
        <v>0</v>
      </c>
      <c r="D1559" s="13">
        <v>0</v>
      </c>
      <c r="E1559" s="12">
        <v>35.450000000000003</v>
      </c>
      <c r="F1559" s="13">
        <v>0</v>
      </c>
      <c r="G1559" s="14">
        <v>0</v>
      </c>
      <c r="H1559" s="16">
        <v>0</v>
      </c>
    </row>
    <row r="1560" spans="1:10" ht="15" customHeight="1" x14ac:dyDescent="0.3">
      <c r="A1560" s="11">
        <v>1985</v>
      </c>
      <c r="B1560" s="12">
        <v>49.27</v>
      </c>
      <c r="C1560" s="12">
        <v>0</v>
      </c>
      <c r="D1560" s="13">
        <v>0</v>
      </c>
      <c r="E1560" s="12">
        <v>38.200000000000003</v>
      </c>
      <c r="F1560" s="13">
        <v>0</v>
      </c>
      <c r="G1560" s="14">
        <v>0</v>
      </c>
      <c r="H1560" s="16">
        <v>11.07</v>
      </c>
    </row>
    <row r="1561" spans="1:10" ht="14.15" customHeight="1" x14ac:dyDescent="0.3">
      <c r="A1561" s="11">
        <v>1986</v>
      </c>
      <c r="B1561" s="12">
        <v>54.99</v>
      </c>
      <c r="C1561" s="12">
        <v>0</v>
      </c>
      <c r="D1561" s="13">
        <v>0</v>
      </c>
      <c r="E1561" s="12">
        <v>39.36</v>
      </c>
      <c r="F1561" s="13">
        <v>0</v>
      </c>
      <c r="G1561" s="14">
        <v>0</v>
      </c>
      <c r="H1561" s="16">
        <v>15.63</v>
      </c>
    </row>
    <row r="1562" spans="1:10" ht="15" customHeight="1" x14ac:dyDescent="0.3">
      <c r="A1562" s="11">
        <v>1987</v>
      </c>
      <c r="B1562" s="12">
        <v>69.59</v>
      </c>
      <c r="C1562" s="12">
        <v>0</v>
      </c>
      <c r="D1562" s="13">
        <v>0</v>
      </c>
      <c r="E1562" s="12">
        <v>48.05</v>
      </c>
      <c r="F1562" s="13">
        <v>0</v>
      </c>
      <c r="G1562" s="14">
        <v>0</v>
      </c>
      <c r="H1562" s="16">
        <v>21.54</v>
      </c>
    </row>
    <row r="1563" spans="1:10" ht="14.15" customHeight="1" x14ac:dyDescent="0.3">
      <c r="A1563" s="11">
        <v>1988</v>
      </c>
      <c r="B1563" s="12">
        <v>22.9</v>
      </c>
      <c r="C1563" s="12">
        <v>0</v>
      </c>
      <c r="D1563" s="13">
        <v>0</v>
      </c>
      <c r="E1563" s="12">
        <v>0</v>
      </c>
      <c r="F1563" s="13">
        <v>0</v>
      </c>
      <c r="G1563" s="14">
        <v>0</v>
      </c>
      <c r="H1563" s="16">
        <v>22.9</v>
      </c>
    </row>
    <row r="1564" spans="1:10" ht="15" customHeight="1" x14ac:dyDescent="0.3">
      <c r="A1564" s="11">
        <v>1989</v>
      </c>
      <c r="B1564" s="12">
        <v>22.39</v>
      </c>
      <c r="C1564" s="12">
        <v>0</v>
      </c>
      <c r="D1564" s="13">
        <v>0</v>
      </c>
      <c r="E1564" s="12">
        <v>0</v>
      </c>
      <c r="F1564" s="13">
        <v>0</v>
      </c>
      <c r="G1564" s="14">
        <v>0</v>
      </c>
      <c r="H1564" s="16">
        <v>22.39</v>
      </c>
    </row>
    <row r="1565" spans="1:10" ht="14.15" customHeight="1" x14ac:dyDescent="0.3">
      <c r="A1565" s="11">
        <v>1990</v>
      </c>
      <c r="B1565" s="12">
        <v>21.76</v>
      </c>
      <c r="C1565" s="12">
        <v>0</v>
      </c>
      <c r="D1565" s="13">
        <v>0</v>
      </c>
      <c r="E1565" s="12">
        <v>0</v>
      </c>
      <c r="F1565" s="13">
        <v>0</v>
      </c>
      <c r="G1565" s="14">
        <v>0</v>
      </c>
      <c r="H1565" s="16">
        <v>21.76</v>
      </c>
    </row>
    <row r="1566" spans="1:10" ht="15" customHeight="1" x14ac:dyDescent="0.3">
      <c r="A1566" s="11">
        <v>1991</v>
      </c>
      <c r="B1566" s="12">
        <v>18.68</v>
      </c>
      <c r="C1566" s="12">
        <v>0</v>
      </c>
      <c r="D1566" s="13">
        <v>0</v>
      </c>
      <c r="E1566" s="12">
        <v>0</v>
      </c>
      <c r="F1566" s="13">
        <v>0</v>
      </c>
      <c r="G1566" s="14">
        <v>0</v>
      </c>
      <c r="H1566" s="16">
        <v>18.68</v>
      </c>
    </row>
    <row r="1567" spans="1:10" ht="14.15" customHeight="1" x14ac:dyDescent="0.3">
      <c r="A1567" s="11">
        <v>1992</v>
      </c>
      <c r="B1567" s="12">
        <v>16.68</v>
      </c>
      <c r="C1567" s="12">
        <v>0</v>
      </c>
      <c r="D1567" s="13">
        <v>0</v>
      </c>
      <c r="E1567" s="12">
        <v>0</v>
      </c>
      <c r="F1567" s="13">
        <v>0</v>
      </c>
      <c r="G1567" s="14">
        <v>0</v>
      </c>
      <c r="H1567" s="16">
        <v>16.68</v>
      </c>
    </row>
    <row r="1568" spans="1:10" ht="15" customHeight="1" x14ac:dyDescent="0.3">
      <c r="A1568" s="11">
        <v>1993</v>
      </c>
      <c r="B1568" s="12">
        <v>14.51</v>
      </c>
      <c r="C1568" s="12">
        <v>0</v>
      </c>
      <c r="D1568" s="13">
        <v>0</v>
      </c>
      <c r="E1568" s="12">
        <v>0</v>
      </c>
      <c r="F1568" s="13">
        <v>0</v>
      </c>
      <c r="G1568" s="14">
        <v>0</v>
      </c>
      <c r="H1568" s="16">
        <v>14.51</v>
      </c>
    </row>
    <row r="1569" spans="1:8" ht="15" customHeight="1" x14ac:dyDescent="0.3">
      <c r="A1569" s="11">
        <v>1994</v>
      </c>
      <c r="B1569" s="12">
        <v>0</v>
      </c>
      <c r="C1569" s="12">
        <v>0</v>
      </c>
      <c r="D1569" s="13">
        <v>0</v>
      </c>
      <c r="E1569" s="12">
        <v>0</v>
      </c>
      <c r="F1569" s="13">
        <v>0</v>
      </c>
      <c r="G1569" s="14">
        <v>0</v>
      </c>
      <c r="H1569" s="16">
        <v>0</v>
      </c>
    </row>
    <row r="1570" spans="1:8" ht="14.15" customHeight="1" x14ac:dyDescent="0.3">
      <c r="A1570" s="11">
        <v>1995</v>
      </c>
      <c r="B1570" s="12">
        <v>20.82</v>
      </c>
      <c r="C1570" s="12">
        <v>0</v>
      </c>
      <c r="D1570" s="13">
        <v>0</v>
      </c>
      <c r="E1570" s="12">
        <v>0</v>
      </c>
      <c r="F1570" s="13">
        <v>0</v>
      </c>
      <c r="G1570" s="14">
        <v>0</v>
      </c>
      <c r="H1570" s="16">
        <v>20.82</v>
      </c>
    </row>
    <row r="1571" spans="1:8" ht="15" customHeight="1" x14ac:dyDescent="0.3">
      <c r="A1571" s="11">
        <v>1996</v>
      </c>
      <c r="B1571" s="12">
        <v>29.96</v>
      </c>
      <c r="C1571" s="12">
        <v>0</v>
      </c>
      <c r="D1571" s="13">
        <v>0</v>
      </c>
      <c r="E1571" s="12">
        <v>0</v>
      </c>
      <c r="F1571" s="13">
        <v>0</v>
      </c>
      <c r="G1571" s="14">
        <v>0</v>
      </c>
      <c r="H1571" s="16">
        <v>29.96</v>
      </c>
    </row>
    <row r="1572" spans="1:8" ht="14.15" customHeight="1" x14ac:dyDescent="0.3">
      <c r="A1572" s="11">
        <v>1997</v>
      </c>
      <c r="B1572" s="12">
        <v>34.57</v>
      </c>
      <c r="C1572" s="12">
        <v>0</v>
      </c>
      <c r="D1572" s="13">
        <v>0</v>
      </c>
      <c r="E1572" s="12">
        <v>0</v>
      </c>
      <c r="F1572" s="13">
        <v>0</v>
      </c>
      <c r="G1572" s="14">
        <v>0</v>
      </c>
      <c r="H1572" s="16">
        <v>34.57</v>
      </c>
    </row>
    <row r="1573" spans="1:8" ht="15" customHeight="1" x14ac:dyDescent="0.3">
      <c r="A1573" s="11">
        <v>1998</v>
      </c>
      <c r="B1573" s="12">
        <v>163.92</v>
      </c>
      <c r="C1573" s="12">
        <v>0</v>
      </c>
      <c r="D1573" s="13">
        <v>0</v>
      </c>
      <c r="E1573" s="12">
        <v>0</v>
      </c>
      <c r="F1573" s="13">
        <v>0</v>
      </c>
      <c r="G1573" s="14">
        <v>0</v>
      </c>
      <c r="H1573" s="16">
        <v>163.92</v>
      </c>
    </row>
    <row r="1574" spans="1:8" ht="14.15" customHeight="1" x14ac:dyDescent="0.3">
      <c r="A1574" s="11">
        <v>1999</v>
      </c>
      <c r="B1574" s="12">
        <v>219.51</v>
      </c>
      <c r="C1574" s="12">
        <v>0</v>
      </c>
      <c r="D1574" s="13">
        <v>0</v>
      </c>
      <c r="E1574" s="12">
        <v>0</v>
      </c>
      <c r="F1574" s="13">
        <v>0</v>
      </c>
      <c r="G1574" s="14">
        <v>0</v>
      </c>
      <c r="H1574" s="16">
        <v>219.51</v>
      </c>
    </row>
    <row r="1575" spans="1:8" ht="15" customHeight="1" x14ac:dyDescent="0.3">
      <c r="A1575" s="11">
        <v>2000</v>
      </c>
      <c r="B1575" s="12">
        <v>350.27</v>
      </c>
      <c r="C1575" s="12">
        <v>0</v>
      </c>
      <c r="D1575" s="13">
        <v>0</v>
      </c>
      <c r="E1575" s="12">
        <v>0</v>
      </c>
      <c r="F1575" s="13">
        <v>0</v>
      </c>
      <c r="G1575" s="14">
        <v>0</v>
      </c>
      <c r="H1575" s="16">
        <v>350.27</v>
      </c>
    </row>
    <row r="1576" spans="1:8" ht="15" customHeight="1" x14ac:dyDescent="0.3">
      <c r="A1576" s="11">
        <v>2001</v>
      </c>
      <c r="B1576" s="12">
        <v>291.26</v>
      </c>
      <c r="C1576" s="12">
        <v>0</v>
      </c>
      <c r="D1576" s="13">
        <v>0</v>
      </c>
      <c r="E1576" s="12">
        <v>0</v>
      </c>
      <c r="F1576" s="13">
        <v>0</v>
      </c>
      <c r="G1576" s="14">
        <v>0</v>
      </c>
      <c r="H1576" s="16">
        <v>291.26</v>
      </c>
    </row>
    <row r="1577" spans="1:8" ht="14.15" customHeight="1" x14ac:dyDescent="0.3">
      <c r="A1577" s="11">
        <v>2002</v>
      </c>
      <c r="B1577" s="12">
        <v>179.62</v>
      </c>
      <c r="C1577" s="12">
        <v>0</v>
      </c>
      <c r="D1577" s="13">
        <v>0</v>
      </c>
      <c r="E1577" s="12">
        <v>0</v>
      </c>
      <c r="F1577" s="13">
        <v>0</v>
      </c>
      <c r="G1577" s="14">
        <v>0</v>
      </c>
      <c r="H1577" s="16">
        <v>179.62</v>
      </c>
    </row>
    <row r="1578" spans="1:8" ht="15" customHeight="1" x14ac:dyDescent="0.3">
      <c r="A1578" s="11">
        <v>2003</v>
      </c>
      <c r="B1578" s="12">
        <v>147.07</v>
      </c>
      <c r="C1578" s="12">
        <v>0</v>
      </c>
      <c r="D1578" s="13">
        <v>0</v>
      </c>
      <c r="E1578" s="12">
        <v>0</v>
      </c>
      <c r="F1578" s="13">
        <v>0</v>
      </c>
      <c r="G1578" s="14">
        <v>21.14</v>
      </c>
      <c r="H1578" s="16">
        <v>125.93</v>
      </c>
    </row>
    <row r="1579" spans="1:8" ht="14.15" customHeight="1" x14ac:dyDescent="0.3">
      <c r="A1579" s="11">
        <v>2004</v>
      </c>
      <c r="B1579" s="12">
        <v>297.95</v>
      </c>
      <c r="C1579" s="12">
        <v>0</v>
      </c>
      <c r="D1579" s="13">
        <v>0</v>
      </c>
      <c r="E1579" s="12">
        <v>5.21</v>
      </c>
      <c r="F1579" s="13">
        <v>0</v>
      </c>
      <c r="G1579" s="14">
        <v>44.95</v>
      </c>
      <c r="H1579" s="16">
        <v>247.79</v>
      </c>
    </row>
    <row r="1580" spans="1:8" ht="15" customHeight="1" x14ac:dyDescent="0.3">
      <c r="A1580" s="11">
        <v>2005</v>
      </c>
      <c r="B1580" s="12">
        <v>407.18</v>
      </c>
      <c r="C1580" s="12">
        <v>0</v>
      </c>
      <c r="D1580" s="13">
        <v>0</v>
      </c>
      <c r="E1580" s="12">
        <v>9.51</v>
      </c>
      <c r="F1580" s="13">
        <v>0</v>
      </c>
      <c r="G1580" s="14">
        <v>46.2</v>
      </c>
      <c r="H1580" s="16">
        <v>351.47</v>
      </c>
    </row>
    <row r="1581" spans="1:8" ht="14.15" customHeight="1" x14ac:dyDescent="0.3">
      <c r="A1581" s="11">
        <v>2006</v>
      </c>
      <c r="B1581" s="12">
        <v>502.51</v>
      </c>
      <c r="C1581" s="12">
        <v>0</v>
      </c>
      <c r="D1581" s="13">
        <v>0</v>
      </c>
      <c r="E1581" s="12">
        <v>39.71</v>
      </c>
      <c r="F1581" s="13">
        <v>0</v>
      </c>
      <c r="G1581" s="14">
        <v>57.48</v>
      </c>
      <c r="H1581" s="16">
        <v>405.32</v>
      </c>
    </row>
    <row r="1582" spans="1:8" ht="15" customHeight="1" x14ac:dyDescent="0.3">
      <c r="A1582" s="11">
        <v>2007</v>
      </c>
      <c r="B1582" s="12">
        <v>532.76</v>
      </c>
      <c r="C1582" s="12">
        <v>0</v>
      </c>
      <c r="D1582" s="13">
        <v>0</v>
      </c>
      <c r="E1582" s="12">
        <v>18.36</v>
      </c>
      <c r="F1582" s="13">
        <v>0</v>
      </c>
      <c r="G1582" s="14">
        <v>52.17</v>
      </c>
      <c r="H1582" s="16">
        <v>462.23</v>
      </c>
    </row>
    <row r="1583" spans="1:8" ht="14.15" customHeight="1" x14ac:dyDescent="0.3">
      <c r="A1583" s="11">
        <v>2008</v>
      </c>
      <c r="B1583" s="17">
        <v>1445.32</v>
      </c>
      <c r="C1583" s="12">
        <v>0</v>
      </c>
      <c r="D1583" s="13">
        <v>0</v>
      </c>
      <c r="E1583" s="12">
        <v>191.68</v>
      </c>
      <c r="F1583" s="13">
        <v>0</v>
      </c>
      <c r="G1583" s="14">
        <v>292.66000000000003</v>
      </c>
      <c r="H1583" s="16">
        <v>960.98</v>
      </c>
    </row>
    <row r="1584" spans="1:8" ht="15" customHeight="1" x14ac:dyDescent="0.3">
      <c r="A1584" s="11">
        <v>2009</v>
      </c>
      <c r="B1584" s="17">
        <v>2811.06</v>
      </c>
      <c r="C1584" s="12">
        <v>0</v>
      </c>
      <c r="D1584" s="13">
        <v>0</v>
      </c>
      <c r="E1584" s="12">
        <v>193.52</v>
      </c>
      <c r="F1584" s="13">
        <v>0</v>
      </c>
      <c r="G1584" s="14">
        <v>465.71</v>
      </c>
      <c r="H1584" s="18">
        <v>2151.83</v>
      </c>
    </row>
    <row r="1585" spans="1:8" ht="15" customHeight="1" x14ac:dyDescent="0.3">
      <c r="A1585" s="11">
        <v>2010</v>
      </c>
      <c r="B1585" s="17">
        <v>1910.37</v>
      </c>
      <c r="C1585" s="12">
        <v>0</v>
      </c>
      <c r="D1585" s="13">
        <v>0</v>
      </c>
      <c r="E1585" s="12">
        <v>172.22</v>
      </c>
      <c r="F1585" s="13">
        <v>0</v>
      </c>
      <c r="G1585" s="14">
        <v>44.83</v>
      </c>
      <c r="H1585" s="18">
        <v>1693.32</v>
      </c>
    </row>
    <row r="1586" spans="1:8" ht="14.15" customHeight="1" x14ac:dyDescent="0.3">
      <c r="A1586" s="11">
        <v>2011</v>
      </c>
      <c r="B1586" s="17">
        <v>3811.44</v>
      </c>
      <c r="C1586" s="12">
        <v>0</v>
      </c>
      <c r="D1586" s="13">
        <v>0</v>
      </c>
      <c r="E1586" s="12">
        <v>175.68</v>
      </c>
      <c r="F1586" s="13">
        <v>0</v>
      </c>
      <c r="G1586" s="14">
        <v>34.97</v>
      </c>
      <c r="H1586" s="18">
        <v>3600.79</v>
      </c>
    </row>
    <row r="1587" spans="1:8" ht="15" customHeight="1" x14ac:dyDescent="0.3">
      <c r="A1587" s="11">
        <v>2012</v>
      </c>
      <c r="B1587" s="17">
        <v>2067.29</v>
      </c>
      <c r="C1587" s="12">
        <v>0</v>
      </c>
      <c r="D1587" s="13">
        <v>0</v>
      </c>
      <c r="E1587" s="12">
        <v>0.46</v>
      </c>
      <c r="F1587" s="13">
        <v>0</v>
      </c>
      <c r="G1587" s="14">
        <v>35.229999999999997</v>
      </c>
      <c r="H1587" s="18">
        <v>2031.6</v>
      </c>
    </row>
    <row r="1588" spans="1:8" ht="14.15" customHeight="1" x14ac:dyDescent="0.3">
      <c r="A1588" s="11">
        <v>2013</v>
      </c>
      <c r="B1588" s="17">
        <v>2324.2800000000002</v>
      </c>
      <c r="C1588" s="12">
        <v>0</v>
      </c>
      <c r="D1588" s="13">
        <v>0</v>
      </c>
      <c r="E1588" s="12">
        <v>0.88</v>
      </c>
      <c r="F1588" s="13">
        <v>0</v>
      </c>
      <c r="G1588" s="14">
        <v>35.5</v>
      </c>
      <c r="H1588" s="18">
        <v>2287.9</v>
      </c>
    </row>
    <row r="1589" spans="1:8" ht="15" customHeight="1" x14ac:dyDescent="0.3">
      <c r="A1589" s="11">
        <v>2014</v>
      </c>
      <c r="B1589" s="17">
        <v>3138.66</v>
      </c>
      <c r="C1589" s="12">
        <v>0</v>
      </c>
      <c r="D1589" s="13">
        <v>0</v>
      </c>
      <c r="E1589" s="12">
        <v>290.36</v>
      </c>
      <c r="F1589" s="13">
        <v>0</v>
      </c>
      <c r="G1589" s="14">
        <v>33.380000000000003</v>
      </c>
      <c r="H1589" s="18">
        <v>2814.92</v>
      </c>
    </row>
    <row r="1590" spans="1:8" ht="14.15" customHeight="1" x14ac:dyDescent="0.3">
      <c r="A1590" s="11">
        <v>2015</v>
      </c>
      <c r="B1590" s="17">
        <v>2771.74</v>
      </c>
      <c r="C1590" s="12">
        <v>0</v>
      </c>
      <c r="D1590" s="13">
        <v>0</v>
      </c>
      <c r="E1590" s="12">
        <v>391.37</v>
      </c>
      <c r="F1590" s="13">
        <v>0</v>
      </c>
      <c r="G1590" s="14">
        <v>66.59</v>
      </c>
      <c r="H1590" s="18">
        <v>2313.7800000000002</v>
      </c>
    </row>
    <row r="1591" spans="1:8" ht="15" customHeight="1" x14ac:dyDescent="0.3">
      <c r="A1591" s="11">
        <v>2016</v>
      </c>
      <c r="B1591" s="17">
        <v>4977.54</v>
      </c>
      <c r="C1591" s="12">
        <v>0</v>
      </c>
      <c r="D1591" s="13">
        <v>0</v>
      </c>
      <c r="E1591" s="12">
        <v>430.99</v>
      </c>
      <c r="F1591" s="13">
        <v>0</v>
      </c>
      <c r="G1591" s="19">
        <v>1280.17</v>
      </c>
      <c r="H1591" s="18">
        <v>3266.38</v>
      </c>
    </row>
    <row r="1592" spans="1:8" ht="13.5" customHeight="1" x14ac:dyDescent="0.3">
      <c r="A1592" s="11">
        <v>2017</v>
      </c>
      <c r="B1592" s="17">
        <v>5358.42</v>
      </c>
      <c r="C1592" s="12">
        <v>0</v>
      </c>
      <c r="D1592" s="13">
        <v>0</v>
      </c>
      <c r="E1592" s="12">
        <v>423.88</v>
      </c>
      <c r="F1592" s="13">
        <v>0</v>
      </c>
      <c r="G1592" s="14">
        <v>94.18</v>
      </c>
      <c r="H1592" s="18">
        <v>4840.3599999999997</v>
      </c>
    </row>
    <row r="1593" spans="1:8" ht="13.5" customHeight="1" x14ac:dyDescent="0.3">
      <c r="A1593" s="11">
        <v>2018</v>
      </c>
      <c r="B1593" s="17">
        <v>12528.54</v>
      </c>
      <c r="C1593" s="12">
        <v>0</v>
      </c>
      <c r="D1593" s="13">
        <v>0</v>
      </c>
      <c r="E1593" s="12">
        <v>846.05</v>
      </c>
      <c r="F1593" s="13">
        <v>0</v>
      </c>
      <c r="G1593" s="19">
        <v>3433.25</v>
      </c>
      <c r="H1593" s="18">
        <v>8249.24</v>
      </c>
    </row>
    <row r="1594" spans="1:8" ht="14.15" customHeight="1" x14ac:dyDescent="0.3">
      <c r="A1594" s="11">
        <v>2019</v>
      </c>
      <c r="B1594" s="17">
        <v>23798.81</v>
      </c>
      <c r="C1594" s="12">
        <v>0</v>
      </c>
      <c r="D1594" s="20">
        <v>-2244.73</v>
      </c>
      <c r="E1594" s="17">
        <v>3119.12</v>
      </c>
      <c r="F1594" s="21">
        <v>-8.2100000000000009</v>
      </c>
      <c r="G1594" s="19">
        <v>1096.57</v>
      </c>
      <c r="H1594" s="18">
        <v>17346.599999999999</v>
      </c>
    </row>
    <row r="1595" spans="1:8" ht="15" customHeight="1" x14ac:dyDescent="0.3">
      <c r="A1595" s="11">
        <v>2020</v>
      </c>
      <c r="B1595" s="17">
        <v>28267.42</v>
      </c>
      <c r="C1595" s="12">
        <v>0</v>
      </c>
      <c r="D1595" s="20">
        <v>-6617.71</v>
      </c>
      <c r="E1595" s="17">
        <v>1885.98</v>
      </c>
      <c r="F1595" s="13">
        <v>15.13</v>
      </c>
      <c r="G1595" s="14">
        <v>480.92</v>
      </c>
      <c r="H1595" s="18">
        <v>19267.68</v>
      </c>
    </row>
    <row r="1596" spans="1:8" ht="15" customHeight="1" x14ac:dyDescent="0.3">
      <c r="A1596" s="11">
        <v>2021</v>
      </c>
      <c r="B1596" s="17">
        <v>79248.63</v>
      </c>
      <c r="C1596" s="12">
        <v>0</v>
      </c>
      <c r="D1596" s="20">
        <v>-13474.44</v>
      </c>
      <c r="E1596" s="17">
        <v>31498.84</v>
      </c>
      <c r="F1596" s="21">
        <v>-144.78</v>
      </c>
      <c r="G1596" s="14">
        <v>591.55999999999995</v>
      </c>
      <c r="H1596" s="18">
        <v>33828.57</v>
      </c>
    </row>
    <row r="1597" spans="1:8" ht="14.15" customHeight="1" x14ac:dyDescent="0.3">
      <c r="A1597" s="11">
        <v>2022</v>
      </c>
      <c r="B1597" s="17">
        <v>192949.22</v>
      </c>
      <c r="C1597" s="12">
        <v>0</v>
      </c>
      <c r="D1597" s="20">
        <v>-9794.48</v>
      </c>
      <c r="E1597" s="17">
        <v>81450.94</v>
      </c>
      <c r="F1597" s="13">
        <v>4.18</v>
      </c>
      <c r="G1597" s="14">
        <v>410.04</v>
      </c>
      <c r="H1597" s="18">
        <v>101289.58</v>
      </c>
    </row>
    <row r="1598" spans="1:8" ht="15" customHeight="1" x14ac:dyDescent="0.3">
      <c r="A1598" s="11">
        <v>2023</v>
      </c>
      <c r="B1598" s="17">
        <v>360260.59</v>
      </c>
      <c r="C1598" s="12">
        <v>440.71</v>
      </c>
      <c r="D1598" s="20">
        <v>-15388.55</v>
      </c>
      <c r="E1598" s="17">
        <v>121421.56</v>
      </c>
      <c r="F1598" s="13">
        <v>5.3</v>
      </c>
      <c r="G1598" s="14">
        <v>432.26</v>
      </c>
      <c r="H1598" s="18">
        <v>223453.63</v>
      </c>
    </row>
    <row r="1599" spans="1:8" ht="14.15" customHeight="1" x14ac:dyDescent="0.3">
      <c r="A1599" s="11">
        <v>2024</v>
      </c>
      <c r="B1599" s="17">
        <v>1216457.83</v>
      </c>
      <c r="C1599" s="12">
        <v>0</v>
      </c>
      <c r="D1599" s="20">
        <v>-88292.74</v>
      </c>
      <c r="E1599" s="17">
        <v>737432.04</v>
      </c>
      <c r="F1599" s="21">
        <v>-560.11</v>
      </c>
      <c r="G1599" s="14">
        <v>527.87</v>
      </c>
      <c r="H1599" s="18">
        <v>390765.29</v>
      </c>
    </row>
    <row r="1600" spans="1:8" ht="14.15" customHeight="1" x14ac:dyDescent="0.3">
      <c r="A1600" s="22">
        <v>2025</v>
      </c>
      <c r="B1600" s="23">
        <v>141459659.41999999</v>
      </c>
      <c r="C1600" s="23">
        <v>46163.93</v>
      </c>
      <c r="D1600" s="24">
        <v>-152278.01</v>
      </c>
      <c r="E1600" s="23">
        <v>136211317.31999999</v>
      </c>
      <c r="F1600" s="25">
        <v>3614570.37</v>
      </c>
      <c r="G1600" s="37">
        <v>686.78</v>
      </c>
      <c r="H1600" s="27">
        <v>1526970.87</v>
      </c>
    </row>
    <row r="1601" spans="1:10" ht="13.5" customHeight="1" x14ac:dyDescent="0.3">
      <c r="A1601" s="28"/>
      <c r="B1601" s="29">
        <v>143407298.47999999</v>
      </c>
      <c r="C1601" s="29">
        <v>46604.639999999999</v>
      </c>
      <c r="D1601" s="30">
        <v>-288090.65999999997</v>
      </c>
      <c r="E1601" s="29">
        <v>137191485.02000001</v>
      </c>
      <c r="F1601" s="31">
        <v>3613881.88</v>
      </c>
      <c r="G1601" s="32">
        <v>10264.41</v>
      </c>
      <c r="H1601" s="33">
        <v>2350181.15</v>
      </c>
      <c r="J1601" s="58">
        <f>H1601</f>
        <v>2350181.15</v>
      </c>
    </row>
    <row r="1602" spans="1:10" ht="49" customHeight="1" x14ac:dyDescent="0.3">
      <c r="A1602" s="93" t="s">
        <v>55</v>
      </c>
      <c r="B1602" s="93"/>
      <c r="C1602" s="93"/>
      <c r="D1602" s="93"/>
      <c r="E1602" s="93"/>
      <c r="F1602" s="93"/>
      <c r="G1602" s="93"/>
      <c r="H1602" s="93"/>
    </row>
    <row r="1603" spans="1:10" ht="14.15" customHeight="1" x14ac:dyDescent="0.3">
      <c r="A1603" s="1" t="s">
        <v>1</v>
      </c>
      <c r="B1603" s="2" t="s">
        <v>2</v>
      </c>
      <c r="C1603" s="2" t="s">
        <v>3</v>
      </c>
      <c r="D1603" s="3" t="s">
        <v>4</v>
      </c>
      <c r="E1603" s="2" t="s">
        <v>5</v>
      </c>
      <c r="F1603" s="3" t="s">
        <v>6</v>
      </c>
      <c r="G1603" s="4" t="s">
        <v>7</v>
      </c>
      <c r="H1603" s="5" t="s">
        <v>8</v>
      </c>
    </row>
    <row r="1604" spans="1:10" ht="15" customHeight="1" x14ac:dyDescent="0.3">
      <c r="A1604" s="6">
        <v>1983</v>
      </c>
      <c r="B1604" s="7">
        <v>0.13</v>
      </c>
      <c r="C1604" s="7">
        <v>0</v>
      </c>
      <c r="D1604" s="8">
        <v>0</v>
      </c>
      <c r="E1604" s="7">
        <v>0.13</v>
      </c>
      <c r="F1604" s="8">
        <v>0</v>
      </c>
      <c r="G1604" s="9">
        <v>0</v>
      </c>
      <c r="H1604" s="35">
        <v>0</v>
      </c>
    </row>
    <row r="1605" spans="1:10" ht="15" customHeight="1" x14ac:dyDescent="0.3">
      <c r="A1605" s="11">
        <v>1984</v>
      </c>
      <c r="B1605" s="12">
        <v>0.56999999999999995</v>
      </c>
      <c r="C1605" s="12">
        <v>0</v>
      </c>
      <c r="D1605" s="13">
        <v>0</v>
      </c>
      <c r="E1605" s="12">
        <v>0.56999999999999995</v>
      </c>
      <c r="F1605" s="13">
        <v>0</v>
      </c>
      <c r="G1605" s="14">
        <v>0</v>
      </c>
      <c r="H1605" s="16">
        <v>0</v>
      </c>
    </row>
    <row r="1606" spans="1:10" ht="15" customHeight="1" x14ac:dyDescent="0.3">
      <c r="A1606" s="11">
        <v>1985</v>
      </c>
      <c r="B1606" s="12">
        <v>0.8</v>
      </c>
      <c r="C1606" s="12">
        <v>0</v>
      </c>
      <c r="D1606" s="13">
        <v>0</v>
      </c>
      <c r="E1606" s="12">
        <v>0.62</v>
      </c>
      <c r="F1606" s="13">
        <v>0</v>
      </c>
      <c r="G1606" s="14">
        <v>0</v>
      </c>
      <c r="H1606" s="16">
        <v>0.18</v>
      </c>
    </row>
    <row r="1607" spans="1:10" ht="14.15" customHeight="1" x14ac:dyDescent="0.3">
      <c r="A1607" s="11">
        <v>1986</v>
      </c>
      <c r="B1607" s="12">
        <v>0.89</v>
      </c>
      <c r="C1607" s="12">
        <v>0</v>
      </c>
      <c r="D1607" s="13">
        <v>0</v>
      </c>
      <c r="E1607" s="12">
        <v>0.64</v>
      </c>
      <c r="F1607" s="13">
        <v>0</v>
      </c>
      <c r="G1607" s="14">
        <v>0</v>
      </c>
      <c r="H1607" s="16">
        <v>0.25</v>
      </c>
    </row>
    <row r="1608" spans="1:10" ht="15" customHeight="1" x14ac:dyDescent="0.3">
      <c r="A1608" s="11">
        <v>1987</v>
      </c>
      <c r="B1608" s="12">
        <v>1.1299999999999999</v>
      </c>
      <c r="C1608" s="12">
        <v>0</v>
      </c>
      <c r="D1608" s="13">
        <v>0</v>
      </c>
      <c r="E1608" s="12">
        <v>0.78</v>
      </c>
      <c r="F1608" s="13">
        <v>0</v>
      </c>
      <c r="G1608" s="14">
        <v>0</v>
      </c>
      <c r="H1608" s="16">
        <v>0.35</v>
      </c>
    </row>
    <row r="1609" spans="1:10" ht="14.15" customHeight="1" x14ac:dyDescent="0.3">
      <c r="A1609" s="11">
        <v>1988</v>
      </c>
      <c r="B1609" s="12">
        <v>0.37</v>
      </c>
      <c r="C1609" s="12">
        <v>0</v>
      </c>
      <c r="D1609" s="13">
        <v>0</v>
      </c>
      <c r="E1609" s="12">
        <v>0</v>
      </c>
      <c r="F1609" s="13">
        <v>0</v>
      </c>
      <c r="G1609" s="14">
        <v>0</v>
      </c>
      <c r="H1609" s="16">
        <v>0.37</v>
      </c>
    </row>
    <row r="1610" spans="1:10" ht="15" customHeight="1" x14ac:dyDescent="0.3">
      <c r="A1610" s="11">
        <v>1989</v>
      </c>
      <c r="B1610" s="12">
        <v>0.36</v>
      </c>
      <c r="C1610" s="12">
        <v>0</v>
      </c>
      <c r="D1610" s="13">
        <v>0</v>
      </c>
      <c r="E1610" s="12">
        <v>0</v>
      </c>
      <c r="F1610" s="13">
        <v>0</v>
      </c>
      <c r="G1610" s="14">
        <v>0</v>
      </c>
      <c r="H1610" s="16">
        <v>0.36</v>
      </c>
    </row>
    <row r="1611" spans="1:10" ht="14.15" customHeight="1" x14ac:dyDescent="0.3">
      <c r="A1611" s="11">
        <v>1990</v>
      </c>
      <c r="B1611" s="12">
        <v>0.35</v>
      </c>
      <c r="C1611" s="12">
        <v>0</v>
      </c>
      <c r="D1611" s="13">
        <v>0</v>
      </c>
      <c r="E1611" s="12">
        <v>0</v>
      </c>
      <c r="F1611" s="13">
        <v>0</v>
      </c>
      <c r="G1611" s="14">
        <v>0</v>
      </c>
      <c r="H1611" s="16">
        <v>0.35</v>
      </c>
    </row>
    <row r="1612" spans="1:10" ht="15" customHeight="1" x14ac:dyDescent="0.3">
      <c r="A1612" s="11">
        <v>1991</v>
      </c>
      <c r="B1612" s="12">
        <v>0.3</v>
      </c>
      <c r="C1612" s="12">
        <v>0</v>
      </c>
      <c r="D1612" s="13">
        <v>0</v>
      </c>
      <c r="E1612" s="12">
        <v>0</v>
      </c>
      <c r="F1612" s="13">
        <v>0</v>
      </c>
      <c r="G1612" s="14">
        <v>0</v>
      </c>
      <c r="H1612" s="16">
        <v>0.3</v>
      </c>
    </row>
    <row r="1613" spans="1:10" ht="14.15" customHeight="1" x14ac:dyDescent="0.3">
      <c r="A1613" s="11">
        <v>1992</v>
      </c>
      <c r="B1613" s="12">
        <v>0.27</v>
      </c>
      <c r="C1613" s="12">
        <v>0</v>
      </c>
      <c r="D1613" s="13">
        <v>0</v>
      </c>
      <c r="E1613" s="12">
        <v>0</v>
      </c>
      <c r="F1613" s="13">
        <v>0</v>
      </c>
      <c r="G1613" s="14">
        <v>0</v>
      </c>
      <c r="H1613" s="16">
        <v>0.27</v>
      </c>
    </row>
    <row r="1614" spans="1:10" ht="15" customHeight="1" x14ac:dyDescent="0.3">
      <c r="A1614" s="11">
        <v>1993</v>
      </c>
      <c r="B1614" s="12">
        <v>0.23</v>
      </c>
      <c r="C1614" s="12">
        <v>0</v>
      </c>
      <c r="D1614" s="13">
        <v>0</v>
      </c>
      <c r="E1614" s="12">
        <v>0</v>
      </c>
      <c r="F1614" s="13">
        <v>0</v>
      </c>
      <c r="G1614" s="14">
        <v>0</v>
      </c>
      <c r="H1614" s="16">
        <v>0.23</v>
      </c>
    </row>
    <row r="1615" spans="1:10" ht="15" customHeight="1" x14ac:dyDescent="0.3">
      <c r="A1615" s="11">
        <v>1994</v>
      </c>
      <c r="B1615" s="12">
        <v>0</v>
      </c>
      <c r="C1615" s="12">
        <v>0</v>
      </c>
      <c r="D1615" s="13">
        <v>0</v>
      </c>
      <c r="E1615" s="12">
        <v>0</v>
      </c>
      <c r="F1615" s="13">
        <v>0</v>
      </c>
      <c r="G1615" s="14">
        <v>0</v>
      </c>
      <c r="H1615" s="16">
        <v>0</v>
      </c>
    </row>
    <row r="1616" spans="1:10" ht="14.15" customHeight="1" x14ac:dyDescent="0.3">
      <c r="A1616" s="11">
        <v>1995</v>
      </c>
      <c r="B1616" s="12">
        <v>0.34</v>
      </c>
      <c r="C1616" s="12">
        <v>0</v>
      </c>
      <c r="D1616" s="13">
        <v>0</v>
      </c>
      <c r="E1616" s="12">
        <v>0</v>
      </c>
      <c r="F1616" s="13">
        <v>0</v>
      </c>
      <c r="G1616" s="14">
        <v>0</v>
      </c>
      <c r="H1616" s="16">
        <v>0.34</v>
      </c>
    </row>
    <row r="1617" spans="1:8" ht="15" customHeight="1" x14ac:dyDescent="0.3">
      <c r="A1617" s="11">
        <v>1996</v>
      </c>
      <c r="B1617" s="12">
        <v>0.36</v>
      </c>
      <c r="C1617" s="12">
        <v>0</v>
      </c>
      <c r="D1617" s="13">
        <v>0</v>
      </c>
      <c r="E1617" s="12">
        <v>0</v>
      </c>
      <c r="F1617" s="13">
        <v>0</v>
      </c>
      <c r="G1617" s="14">
        <v>0</v>
      </c>
      <c r="H1617" s="16">
        <v>0.36</v>
      </c>
    </row>
    <row r="1618" spans="1:8" ht="14.15" customHeight="1" x14ac:dyDescent="0.3">
      <c r="A1618" s="11">
        <v>1997</v>
      </c>
      <c r="B1618" s="12">
        <v>0.32</v>
      </c>
      <c r="C1618" s="12">
        <v>0</v>
      </c>
      <c r="D1618" s="13">
        <v>0</v>
      </c>
      <c r="E1618" s="12">
        <v>0</v>
      </c>
      <c r="F1618" s="13">
        <v>0</v>
      </c>
      <c r="G1618" s="14">
        <v>0</v>
      </c>
      <c r="H1618" s="16">
        <v>0.32</v>
      </c>
    </row>
    <row r="1619" spans="1:8" ht="15" customHeight="1" x14ac:dyDescent="0.3">
      <c r="A1619" s="11">
        <v>1999</v>
      </c>
      <c r="B1619" s="12">
        <v>4.45</v>
      </c>
      <c r="C1619" s="12">
        <v>0</v>
      </c>
      <c r="D1619" s="13">
        <v>0</v>
      </c>
      <c r="E1619" s="12">
        <v>0</v>
      </c>
      <c r="F1619" s="13">
        <v>0</v>
      </c>
      <c r="G1619" s="14">
        <v>0</v>
      </c>
      <c r="H1619" s="16">
        <v>4.45</v>
      </c>
    </row>
    <row r="1620" spans="1:8" ht="14.15" customHeight="1" x14ac:dyDescent="0.3">
      <c r="A1620" s="11">
        <v>2000</v>
      </c>
      <c r="B1620" s="12">
        <v>13.98</v>
      </c>
      <c r="C1620" s="12">
        <v>0</v>
      </c>
      <c r="D1620" s="13">
        <v>0</v>
      </c>
      <c r="E1620" s="12">
        <v>0</v>
      </c>
      <c r="F1620" s="13">
        <v>0</v>
      </c>
      <c r="G1620" s="14">
        <v>0</v>
      </c>
      <c r="H1620" s="16">
        <v>13.98</v>
      </c>
    </row>
    <row r="1621" spans="1:8" ht="15" customHeight="1" x14ac:dyDescent="0.3">
      <c r="A1621" s="11">
        <v>2001</v>
      </c>
      <c r="B1621" s="12">
        <v>8.6199999999999992</v>
      </c>
      <c r="C1621" s="12">
        <v>0</v>
      </c>
      <c r="D1621" s="13">
        <v>0</v>
      </c>
      <c r="E1621" s="12">
        <v>0</v>
      </c>
      <c r="F1621" s="13">
        <v>0</v>
      </c>
      <c r="G1621" s="14">
        <v>0</v>
      </c>
      <c r="H1621" s="16">
        <v>8.6199999999999992</v>
      </c>
    </row>
    <row r="1622" spans="1:8" ht="15" customHeight="1" x14ac:dyDescent="0.3">
      <c r="A1622" s="11">
        <v>2002</v>
      </c>
      <c r="B1622" s="12">
        <v>4.5599999999999996</v>
      </c>
      <c r="C1622" s="12">
        <v>0</v>
      </c>
      <c r="D1622" s="13">
        <v>0</v>
      </c>
      <c r="E1622" s="12">
        <v>0</v>
      </c>
      <c r="F1622" s="13">
        <v>0</v>
      </c>
      <c r="G1622" s="14">
        <v>0</v>
      </c>
      <c r="H1622" s="16">
        <v>4.5599999999999996</v>
      </c>
    </row>
    <row r="1623" spans="1:8" ht="14.15" customHeight="1" x14ac:dyDescent="0.3">
      <c r="A1623" s="11">
        <v>2003</v>
      </c>
      <c r="B1623" s="12">
        <v>4.21</v>
      </c>
      <c r="C1623" s="12">
        <v>0</v>
      </c>
      <c r="D1623" s="13">
        <v>0</v>
      </c>
      <c r="E1623" s="12">
        <v>0</v>
      </c>
      <c r="F1623" s="13">
        <v>0</v>
      </c>
      <c r="G1623" s="14">
        <v>0.6</v>
      </c>
      <c r="H1623" s="16">
        <v>3.61</v>
      </c>
    </row>
    <row r="1624" spans="1:8" ht="15" customHeight="1" x14ac:dyDescent="0.3">
      <c r="A1624" s="11">
        <v>2004</v>
      </c>
      <c r="B1624" s="12">
        <v>8.43</v>
      </c>
      <c r="C1624" s="12">
        <v>0</v>
      </c>
      <c r="D1624" s="13">
        <v>0</v>
      </c>
      <c r="E1624" s="12">
        <v>0.15</v>
      </c>
      <c r="F1624" s="13">
        <v>0</v>
      </c>
      <c r="G1624" s="14">
        <v>1.27</v>
      </c>
      <c r="H1624" s="16">
        <v>7.01</v>
      </c>
    </row>
    <row r="1625" spans="1:8" ht="14.15" customHeight="1" x14ac:dyDescent="0.3">
      <c r="A1625" s="11">
        <v>2005</v>
      </c>
      <c r="B1625" s="12">
        <v>10.53</v>
      </c>
      <c r="C1625" s="12">
        <v>0</v>
      </c>
      <c r="D1625" s="13">
        <v>0</v>
      </c>
      <c r="E1625" s="12">
        <v>0.24</v>
      </c>
      <c r="F1625" s="13">
        <v>0</v>
      </c>
      <c r="G1625" s="14">
        <v>1.19</v>
      </c>
      <c r="H1625" s="16">
        <v>9.1</v>
      </c>
    </row>
    <row r="1626" spans="1:8" ht="15" customHeight="1" x14ac:dyDescent="0.3">
      <c r="A1626" s="11">
        <v>2006</v>
      </c>
      <c r="B1626" s="12">
        <v>12.34</v>
      </c>
      <c r="C1626" s="12">
        <v>0</v>
      </c>
      <c r="D1626" s="13">
        <v>0</v>
      </c>
      <c r="E1626" s="12">
        <v>0.97</v>
      </c>
      <c r="F1626" s="13">
        <v>0</v>
      </c>
      <c r="G1626" s="14">
        <v>1.41</v>
      </c>
      <c r="H1626" s="16">
        <v>9.9600000000000009</v>
      </c>
    </row>
    <row r="1627" spans="1:8" ht="14.15" customHeight="1" x14ac:dyDescent="0.3">
      <c r="A1627" s="11">
        <v>2007</v>
      </c>
      <c r="B1627" s="12">
        <v>28.19</v>
      </c>
      <c r="C1627" s="12">
        <v>0</v>
      </c>
      <c r="D1627" s="13">
        <v>0</v>
      </c>
      <c r="E1627" s="12">
        <v>0.94</v>
      </c>
      <c r="F1627" s="13">
        <v>0</v>
      </c>
      <c r="G1627" s="14">
        <v>2.74</v>
      </c>
      <c r="H1627" s="16">
        <v>24.51</v>
      </c>
    </row>
    <row r="1628" spans="1:8" ht="15" customHeight="1" x14ac:dyDescent="0.3">
      <c r="A1628" s="11">
        <v>2008</v>
      </c>
      <c r="B1628" s="12">
        <v>55.59</v>
      </c>
      <c r="C1628" s="12">
        <v>0</v>
      </c>
      <c r="D1628" s="13">
        <v>0</v>
      </c>
      <c r="E1628" s="12">
        <v>7.33</v>
      </c>
      <c r="F1628" s="13">
        <v>0</v>
      </c>
      <c r="G1628" s="14">
        <v>11.19</v>
      </c>
      <c r="H1628" s="16">
        <v>37.07</v>
      </c>
    </row>
    <row r="1629" spans="1:8" ht="14.15" customHeight="1" x14ac:dyDescent="0.3">
      <c r="A1629" s="11">
        <v>2009</v>
      </c>
      <c r="B1629" s="12">
        <v>190.33</v>
      </c>
      <c r="C1629" s="12">
        <v>0</v>
      </c>
      <c r="D1629" s="13">
        <v>0</v>
      </c>
      <c r="E1629" s="12">
        <v>13.02</v>
      </c>
      <c r="F1629" s="13">
        <v>0</v>
      </c>
      <c r="G1629" s="14">
        <v>31.34</v>
      </c>
      <c r="H1629" s="16">
        <v>145.97</v>
      </c>
    </row>
    <row r="1630" spans="1:8" ht="15" customHeight="1" x14ac:dyDescent="0.3">
      <c r="A1630" s="11">
        <v>2010</v>
      </c>
      <c r="B1630" s="12">
        <v>116.02</v>
      </c>
      <c r="C1630" s="12">
        <v>0</v>
      </c>
      <c r="D1630" s="13">
        <v>0</v>
      </c>
      <c r="E1630" s="12">
        <v>10.39</v>
      </c>
      <c r="F1630" s="13">
        <v>0</v>
      </c>
      <c r="G1630" s="14">
        <v>2.7</v>
      </c>
      <c r="H1630" s="16">
        <v>102.93</v>
      </c>
    </row>
    <row r="1631" spans="1:8" ht="15" customHeight="1" x14ac:dyDescent="0.3">
      <c r="A1631" s="11">
        <v>2011</v>
      </c>
      <c r="B1631" s="12">
        <v>333.08</v>
      </c>
      <c r="C1631" s="12">
        <v>0</v>
      </c>
      <c r="D1631" s="13">
        <v>0</v>
      </c>
      <c r="E1631" s="12">
        <v>15.26</v>
      </c>
      <c r="F1631" s="13">
        <v>0</v>
      </c>
      <c r="G1631" s="14">
        <v>3.04</v>
      </c>
      <c r="H1631" s="16">
        <v>314.77999999999997</v>
      </c>
    </row>
    <row r="1632" spans="1:8" ht="14.15" customHeight="1" x14ac:dyDescent="0.3">
      <c r="A1632" s="11">
        <v>2012</v>
      </c>
      <c r="B1632" s="12">
        <v>162.6</v>
      </c>
      <c r="C1632" s="12">
        <v>0</v>
      </c>
      <c r="D1632" s="13">
        <v>0</v>
      </c>
      <c r="E1632" s="12">
        <v>0.04</v>
      </c>
      <c r="F1632" s="13">
        <v>0</v>
      </c>
      <c r="G1632" s="14">
        <v>2.76</v>
      </c>
      <c r="H1632" s="16">
        <v>159.80000000000001</v>
      </c>
    </row>
    <row r="1633" spans="1:10" ht="15" customHeight="1" x14ac:dyDescent="0.3">
      <c r="A1633" s="11">
        <v>2013</v>
      </c>
      <c r="B1633" s="12">
        <v>171.96</v>
      </c>
      <c r="C1633" s="12">
        <v>0</v>
      </c>
      <c r="D1633" s="13">
        <v>0</v>
      </c>
      <c r="E1633" s="12">
        <v>0.06</v>
      </c>
      <c r="F1633" s="13">
        <v>0</v>
      </c>
      <c r="G1633" s="14">
        <v>2.61</v>
      </c>
      <c r="H1633" s="16">
        <v>169.29</v>
      </c>
    </row>
    <row r="1634" spans="1:10" ht="14.15" customHeight="1" x14ac:dyDescent="0.3">
      <c r="A1634" s="11">
        <v>2014</v>
      </c>
      <c r="B1634" s="12">
        <v>205.75</v>
      </c>
      <c r="C1634" s="12">
        <v>0</v>
      </c>
      <c r="D1634" s="13">
        <v>0</v>
      </c>
      <c r="E1634" s="12">
        <v>18.93</v>
      </c>
      <c r="F1634" s="13">
        <v>0</v>
      </c>
      <c r="G1634" s="14">
        <v>2.1800000000000002</v>
      </c>
      <c r="H1634" s="16">
        <v>184.64</v>
      </c>
    </row>
    <row r="1635" spans="1:10" ht="15" customHeight="1" x14ac:dyDescent="0.3">
      <c r="A1635" s="11">
        <v>2015</v>
      </c>
      <c r="B1635" s="12">
        <v>187.19</v>
      </c>
      <c r="C1635" s="12">
        <v>0</v>
      </c>
      <c r="D1635" s="13">
        <v>0</v>
      </c>
      <c r="E1635" s="12">
        <v>26.35</v>
      </c>
      <c r="F1635" s="13">
        <v>0</v>
      </c>
      <c r="G1635" s="14">
        <v>4.4800000000000004</v>
      </c>
      <c r="H1635" s="16">
        <v>156.36000000000001</v>
      </c>
    </row>
    <row r="1636" spans="1:10" ht="14.15" customHeight="1" x14ac:dyDescent="0.3">
      <c r="A1636" s="11">
        <v>2016</v>
      </c>
      <c r="B1636" s="12">
        <v>310.77999999999997</v>
      </c>
      <c r="C1636" s="12">
        <v>0</v>
      </c>
      <c r="D1636" s="13">
        <v>0</v>
      </c>
      <c r="E1636" s="12">
        <v>26.75</v>
      </c>
      <c r="F1636" s="13">
        <v>0</v>
      </c>
      <c r="G1636" s="14">
        <v>79.45</v>
      </c>
      <c r="H1636" s="16">
        <v>204.58</v>
      </c>
    </row>
    <row r="1637" spans="1:10" ht="15" customHeight="1" x14ac:dyDescent="0.3">
      <c r="A1637" s="11">
        <v>2017</v>
      </c>
      <c r="B1637" s="12">
        <v>280.32</v>
      </c>
      <c r="C1637" s="12">
        <v>0</v>
      </c>
      <c r="D1637" s="13">
        <v>0</v>
      </c>
      <c r="E1637" s="12">
        <v>21.96</v>
      </c>
      <c r="F1637" s="13">
        <v>0</v>
      </c>
      <c r="G1637" s="14">
        <v>4.88</v>
      </c>
      <c r="H1637" s="16">
        <v>253.48</v>
      </c>
    </row>
    <row r="1638" spans="1:10" ht="13.5" customHeight="1" x14ac:dyDescent="0.3">
      <c r="A1638" s="11">
        <v>2018</v>
      </c>
      <c r="B1638" s="12">
        <v>697.4</v>
      </c>
      <c r="C1638" s="12">
        <v>0</v>
      </c>
      <c r="D1638" s="13">
        <v>0</v>
      </c>
      <c r="E1638" s="12">
        <v>46.69</v>
      </c>
      <c r="F1638" s="13">
        <v>0</v>
      </c>
      <c r="G1638" s="14">
        <v>189.47</v>
      </c>
      <c r="H1638" s="16">
        <v>461.24</v>
      </c>
    </row>
    <row r="1639" spans="1:10" ht="13.5" customHeight="1" x14ac:dyDescent="0.3">
      <c r="A1639" s="11">
        <v>2019</v>
      </c>
      <c r="B1639" s="17">
        <v>1189.55</v>
      </c>
      <c r="C1639" s="12">
        <v>0</v>
      </c>
      <c r="D1639" s="21">
        <v>-111.01</v>
      </c>
      <c r="E1639" s="12">
        <v>154.25</v>
      </c>
      <c r="F1639" s="21">
        <v>-0.4</v>
      </c>
      <c r="G1639" s="14">
        <v>54.22</v>
      </c>
      <c r="H1639" s="16">
        <v>870.47</v>
      </c>
    </row>
    <row r="1640" spans="1:10" ht="14.15" customHeight="1" x14ac:dyDescent="0.3">
      <c r="A1640" s="11">
        <v>2020</v>
      </c>
      <c r="B1640" s="17">
        <v>2074.42</v>
      </c>
      <c r="C1640" s="12">
        <v>0</v>
      </c>
      <c r="D1640" s="21">
        <v>-477.19</v>
      </c>
      <c r="E1640" s="12">
        <v>135.99</v>
      </c>
      <c r="F1640" s="13">
        <v>1.1000000000000001</v>
      </c>
      <c r="G1640" s="14">
        <v>34.68</v>
      </c>
      <c r="H1640" s="18">
        <v>1425.46</v>
      </c>
    </row>
    <row r="1641" spans="1:10" ht="15" customHeight="1" x14ac:dyDescent="0.3">
      <c r="A1641" s="11">
        <v>2021</v>
      </c>
      <c r="B1641" s="17">
        <v>5778.2</v>
      </c>
      <c r="C1641" s="12">
        <v>0</v>
      </c>
      <c r="D1641" s="21">
        <v>-969.12</v>
      </c>
      <c r="E1641" s="17">
        <v>2265.48</v>
      </c>
      <c r="F1641" s="21">
        <v>-10.41</v>
      </c>
      <c r="G1641" s="14">
        <v>42.54</v>
      </c>
      <c r="H1641" s="18">
        <v>2511.4699999999998</v>
      </c>
    </row>
    <row r="1642" spans="1:10" ht="15" customHeight="1" x14ac:dyDescent="0.3">
      <c r="A1642" s="11">
        <v>2022</v>
      </c>
      <c r="B1642" s="17">
        <v>13646.37</v>
      </c>
      <c r="C1642" s="12">
        <v>0</v>
      </c>
      <c r="D1642" s="21">
        <v>-686.23</v>
      </c>
      <c r="E1642" s="17">
        <v>5706.73</v>
      </c>
      <c r="F1642" s="13">
        <v>0.31</v>
      </c>
      <c r="G1642" s="14">
        <v>28.73</v>
      </c>
      <c r="H1642" s="18">
        <v>7224.37</v>
      </c>
    </row>
    <row r="1643" spans="1:10" ht="14.15" customHeight="1" x14ac:dyDescent="0.3">
      <c r="A1643" s="11">
        <v>2023</v>
      </c>
      <c r="B1643" s="17">
        <v>24753.3</v>
      </c>
      <c r="C1643" s="12">
        <v>30.26</v>
      </c>
      <c r="D1643" s="20">
        <v>-1056.8900000000001</v>
      </c>
      <c r="E1643" s="17">
        <v>8339.18</v>
      </c>
      <c r="F1643" s="13">
        <v>0.37</v>
      </c>
      <c r="G1643" s="14">
        <v>29.68</v>
      </c>
      <c r="H1643" s="18">
        <v>15357.44</v>
      </c>
    </row>
    <row r="1644" spans="1:10" ht="15" customHeight="1" x14ac:dyDescent="0.3">
      <c r="A1644" s="11">
        <v>2024</v>
      </c>
      <c r="B1644" s="17">
        <v>82374.64</v>
      </c>
      <c r="C1644" s="12">
        <v>0</v>
      </c>
      <c r="D1644" s="20">
        <v>-5978.89</v>
      </c>
      <c r="E1644" s="17">
        <v>49936.52</v>
      </c>
      <c r="F1644" s="21">
        <v>-37.92</v>
      </c>
      <c r="G1644" s="14">
        <v>35.75</v>
      </c>
      <c r="H1644" s="18">
        <v>26461.4</v>
      </c>
    </row>
    <row r="1645" spans="1:10" ht="14.15" customHeight="1" x14ac:dyDescent="0.3">
      <c r="A1645" s="22">
        <v>2025</v>
      </c>
      <c r="B1645" s="23">
        <v>6909813.2599999998</v>
      </c>
      <c r="C1645" s="23">
        <v>2254.94</v>
      </c>
      <c r="D1645" s="24">
        <v>-7438.26</v>
      </c>
      <c r="E1645" s="23">
        <v>6653449.96</v>
      </c>
      <c r="F1645" s="25">
        <v>176559.21</v>
      </c>
      <c r="G1645" s="37">
        <v>33.549999999999997</v>
      </c>
      <c r="H1645" s="27">
        <v>74587.22</v>
      </c>
    </row>
    <row r="1646" spans="1:10" ht="13.5" customHeight="1" x14ac:dyDescent="0.3">
      <c r="A1646" s="28"/>
      <c r="B1646" s="29">
        <v>7042442.4900000002</v>
      </c>
      <c r="C1646" s="29">
        <v>2285.1999999999998</v>
      </c>
      <c r="D1646" s="30">
        <v>-16717.59</v>
      </c>
      <c r="E1646" s="29">
        <v>6720179.9299999997</v>
      </c>
      <c r="F1646" s="31">
        <v>176512.26</v>
      </c>
      <c r="G1646" s="9">
        <v>600.46</v>
      </c>
      <c r="H1646" s="33">
        <v>130717.45</v>
      </c>
      <c r="J1646" s="58">
        <f>H1646</f>
        <v>130717.45</v>
      </c>
    </row>
    <row r="1647" spans="1:10" ht="49" customHeight="1" x14ac:dyDescent="0.3">
      <c r="A1647" s="93" t="s">
        <v>56</v>
      </c>
      <c r="B1647" s="93"/>
      <c r="C1647" s="93"/>
      <c r="D1647" s="93"/>
      <c r="E1647" s="93"/>
      <c r="F1647" s="93"/>
      <c r="G1647" s="93"/>
      <c r="H1647" s="93"/>
    </row>
    <row r="1648" spans="1:10" ht="14.15" customHeight="1" x14ac:dyDescent="0.3">
      <c r="A1648" s="1" t="s">
        <v>1</v>
      </c>
      <c r="B1648" s="2" t="s">
        <v>2</v>
      </c>
      <c r="C1648" s="2" t="s">
        <v>3</v>
      </c>
      <c r="D1648" s="3" t="s">
        <v>4</v>
      </c>
      <c r="E1648" s="2" t="s">
        <v>5</v>
      </c>
      <c r="F1648" s="3" t="s">
        <v>6</v>
      </c>
      <c r="G1648" s="4" t="s">
        <v>7</v>
      </c>
      <c r="H1648" s="5" t="s">
        <v>8</v>
      </c>
    </row>
    <row r="1649" spans="1:8" ht="15" customHeight="1" x14ac:dyDescent="0.3">
      <c r="A1649" s="6">
        <v>1983</v>
      </c>
      <c r="B1649" s="7">
        <v>0.42</v>
      </c>
      <c r="C1649" s="7">
        <v>0</v>
      </c>
      <c r="D1649" s="8">
        <v>0</v>
      </c>
      <c r="E1649" s="7">
        <v>0.42</v>
      </c>
      <c r="F1649" s="8">
        <v>0</v>
      </c>
      <c r="G1649" s="9">
        <v>0</v>
      </c>
      <c r="H1649" s="35">
        <v>0</v>
      </c>
    </row>
    <row r="1650" spans="1:8" ht="15" customHeight="1" x14ac:dyDescent="0.3">
      <c r="A1650" s="11">
        <v>1984</v>
      </c>
      <c r="B1650" s="12">
        <v>1.78</v>
      </c>
      <c r="C1650" s="12">
        <v>0</v>
      </c>
      <c r="D1650" s="13">
        <v>0</v>
      </c>
      <c r="E1650" s="12">
        <v>1.78</v>
      </c>
      <c r="F1650" s="13">
        <v>0</v>
      </c>
      <c r="G1650" s="14">
        <v>0</v>
      </c>
      <c r="H1650" s="16">
        <v>0</v>
      </c>
    </row>
    <row r="1651" spans="1:8" ht="15" customHeight="1" x14ac:dyDescent="0.3">
      <c r="A1651" s="11">
        <v>1985</v>
      </c>
      <c r="B1651" s="12">
        <v>2.4700000000000002</v>
      </c>
      <c r="C1651" s="12">
        <v>0</v>
      </c>
      <c r="D1651" s="13">
        <v>0</v>
      </c>
      <c r="E1651" s="12">
        <v>1.92</v>
      </c>
      <c r="F1651" s="13">
        <v>0</v>
      </c>
      <c r="G1651" s="14">
        <v>0</v>
      </c>
      <c r="H1651" s="16">
        <v>0.55000000000000004</v>
      </c>
    </row>
    <row r="1652" spans="1:8" ht="14.15" customHeight="1" x14ac:dyDescent="0.3">
      <c r="A1652" s="11">
        <v>1986</v>
      </c>
      <c r="B1652" s="12">
        <v>2.76</v>
      </c>
      <c r="C1652" s="12">
        <v>0</v>
      </c>
      <c r="D1652" s="13">
        <v>0</v>
      </c>
      <c r="E1652" s="12">
        <v>1.98</v>
      </c>
      <c r="F1652" s="13">
        <v>0</v>
      </c>
      <c r="G1652" s="14">
        <v>0</v>
      </c>
      <c r="H1652" s="16">
        <v>0.78</v>
      </c>
    </row>
    <row r="1653" spans="1:8" ht="15" customHeight="1" x14ac:dyDescent="0.3">
      <c r="A1653" s="11">
        <v>1987</v>
      </c>
      <c r="B1653" s="12">
        <v>3.49</v>
      </c>
      <c r="C1653" s="12">
        <v>0</v>
      </c>
      <c r="D1653" s="13">
        <v>0</v>
      </c>
      <c r="E1653" s="12">
        <v>2.41</v>
      </c>
      <c r="F1653" s="13">
        <v>0</v>
      </c>
      <c r="G1653" s="14">
        <v>0</v>
      </c>
      <c r="H1653" s="16">
        <v>1.08</v>
      </c>
    </row>
    <row r="1654" spans="1:8" ht="14.15" customHeight="1" x14ac:dyDescent="0.3">
      <c r="A1654" s="11">
        <v>1988</v>
      </c>
      <c r="B1654" s="12">
        <v>1.1499999999999999</v>
      </c>
      <c r="C1654" s="12">
        <v>0</v>
      </c>
      <c r="D1654" s="13">
        <v>0</v>
      </c>
      <c r="E1654" s="12">
        <v>0</v>
      </c>
      <c r="F1654" s="13">
        <v>0</v>
      </c>
      <c r="G1654" s="14">
        <v>0</v>
      </c>
      <c r="H1654" s="16">
        <v>1.1499999999999999</v>
      </c>
    </row>
    <row r="1655" spans="1:8" ht="15" customHeight="1" x14ac:dyDescent="0.3">
      <c r="A1655" s="11">
        <v>1989</v>
      </c>
      <c r="B1655" s="12">
        <v>1.1200000000000001</v>
      </c>
      <c r="C1655" s="12">
        <v>0</v>
      </c>
      <c r="D1655" s="13">
        <v>0</v>
      </c>
      <c r="E1655" s="12">
        <v>0</v>
      </c>
      <c r="F1655" s="13">
        <v>0</v>
      </c>
      <c r="G1655" s="14">
        <v>0</v>
      </c>
      <c r="H1655" s="16">
        <v>1.1200000000000001</v>
      </c>
    </row>
    <row r="1656" spans="1:8" ht="14.15" customHeight="1" x14ac:dyDescent="0.3">
      <c r="A1656" s="11">
        <v>1990</v>
      </c>
      <c r="B1656" s="12">
        <v>1.0900000000000001</v>
      </c>
      <c r="C1656" s="12">
        <v>0</v>
      </c>
      <c r="D1656" s="13">
        <v>0</v>
      </c>
      <c r="E1656" s="12">
        <v>0</v>
      </c>
      <c r="F1656" s="13">
        <v>0</v>
      </c>
      <c r="G1656" s="14">
        <v>0</v>
      </c>
      <c r="H1656" s="16">
        <v>1.0900000000000001</v>
      </c>
    </row>
    <row r="1657" spans="1:8" ht="15" customHeight="1" x14ac:dyDescent="0.3">
      <c r="A1657" s="11">
        <v>1991</v>
      </c>
      <c r="B1657" s="12">
        <v>0.94</v>
      </c>
      <c r="C1657" s="12">
        <v>0</v>
      </c>
      <c r="D1657" s="13">
        <v>0</v>
      </c>
      <c r="E1657" s="12">
        <v>0</v>
      </c>
      <c r="F1657" s="13">
        <v>0</v>
      </c>
      <c r="G1657" s="14">
        <v>0</v>
      </c>
      <c r="H1657" s="16">
        <v>0.94</v>
      </c>
    </row>
    <row r="1658" spans="1:8" ht="14.15" customHeight="1" x14ac:dyDescent="0.3">
      <c r="A1658" s="11">
        <v>1992</v>
      </c>
      <c r="B1658" s="12">
        <v>0.84</v>
      </c>
      <c r="C1658" s="12">
        <v>0</v>
      </c>
      <c r="D1658" s="13">
        <v>0</v>
      </c>
      <c r="E1658" s="12">
        <v>0</v>
      </c>
      <c r="F1658" s="13">
        <v>0</v>
      </c>
      <c r="G1658" s="14">
        <v>0</v>
      </c>
      <c r="H1658" s="16">
        <v>0.84</v>
      </c>
    </row>
    <row r="1659" spans="1:8" ht="15" customHeight="1" x14ac:dyDescent="0.3">
      <c r="A1659" s="11">
        <v>1993</v>
      </c>
      <c r="B1659" s="12">
        <v>0.73</v>
      </c>
      <c r="C1659" s="12">
        <v>0</v>
      </c>
      <c r="D1659" s="13">
        <v>0</v>
      </c>
      <c r="E1659" s="12">
        <v>0</v>
      </c>
      <c r="F1659" s="13">
        <v>0</v>
      </c>
      <c r="G1659" s="14">
        <v>0</v>
      </c>
      <c r="H1659" s="16">
        <v>0.73</v>
      </c>
    </row>
    <row r="1660" spans="1:8" ht="15" customHeight="1" x14ac:dyDescent="0.3">
      <c r="A1660" s="11">
        <v>1994</v>
      </c>
      <c r="B1660" s="12">
        <v>0</v>
      </c>
      <c r="C1660" s="12">
        <v>0</v>
      </c>
      <c r="D1660" s="13">
        <v>0</v>
      </c>
      <c r="E1660" s="12">
        <v>0</v>
      </c>
      <c r="F1660" s="13">
        <v>0</v>
      </c>
      <c r="G1660" s="14">
        <v>0</v>
      </c>
      <c r="H1660" s="16">
        <v>0</v>
      </c>
    </row>
    <row r="1661" spans="1:8" ht="14.15" customHeight="1" x14ac:dyDescent="0.3">
      <c r="A1661" s="11">
        <v>1995</v>
      </c>
      <c r="B1661" s="12">
        <v>0.99</v>
      </c>
      <c r="C1661" s="12">
        <v>0</v>
      </c>
      <c r="D1661" s="13">
        <v>0</v>
      </c>
      <c r="E1661" s="12">
        <v>0</v>
      </c>
      <c r="F1661" s="13">
        <v>0</v>
      </c>
      <c r="G1661" s="14">
        <v>0</v>
      </c>
      <c r="H1661" s="16">
        <v>0.99</v>
      </c>
    </row>
    <row r="1662" spans="1:8" ht="15" customHeight="1" x14ac:dyDescent="0.3">
      <c r="A1662" s="11">
        <v>1996</v>
      </c>
      <c r="B1662" s="12">
        <v>1.1200000000000001</v>
      </c>
      <c r="C1662" s="12">
        <v>0</v>
      </c>
      <c r="D1662" s="13">
        <v>0</v>
      </c>
      <c r="E1662" s="12">
        <v>0</v>
      </c>
      <c r="F1662" s="13">
        <v>0</v>
      </c>
      <c r="G1662" s="14">
        <v>0</v>
      </c>
      <c r="H1662" s="16">
        <v>1.1200000000000001</v>
      </c>
    </row>
    <row r="1663" spans="1:8" ht="14.15" customHeight="1" x14ac:dyDescent="0.3">
      <c r="A1663" s="11">
        <v>1997</v>
      </c>
      <c r="B1663" s="12">
        <v>1.69</v>
      </c>
      <c r="C1663" s="12">
        <v>0</v>
      </c>
      <c r="D1663" s="13">
        <v>0</v>
      </c>
      <c r="E1663" s="12">
        <v>0</v>
      </c>
      <c r="F1663" s="13">
        <v>0</v>
      </c>
      <c r="G1663" s="14">
        <v>0</v>
      </c>
      <c r="H1663" s="16">
        <v>1.69</v>
      </c>
    </row>
    <row r="1664" spans="1:8" ht="15" customHeight="1" x14ac:dyDescent="0.3">
      <c r="A1664" s="11">
        <v>1998</v>
      </c>
      <c r="B1664" s="12">
        <v>6.04</v>
      </c>
      <c r="C1664" s="12">
        <v>0</v>
      </c>
      <c r="D1664" s="13">
        <v>0</v>
      </c>
      <c r="E1664" s="12">
        <v>0</v>
      </c>
      <c r="F1664" s="13">
        <v>0</v>
      </c>
      <c r="G1664" s="14">
        <v>0</v>
      </c>
      <c r="H1664" s="16">
        <v>6.04</v>
      </c>
    </row>
    <row r="1665" spans="1:8" ht="14.15" customHeight="1" x14ac:dyDescent="0.3">
      <c r="A1665" s="11">
        <v>1999</v>
      </c>
      <c r="B1665" s="12">
        <v>8.91</v>
      </c>
      <c r="C1665" s="12">
        <v>0</v>
      </c>
      <c r="D1665" s="13">
        <v>0</v>
      </c>
      <c r="E1665" s="12">
        <v>0</v>
      </c>
      <c r="F1665" s="13">
        <v>0</v>
      </c>
      <c r="G1665" s="14">
        <v>0</v>
      </c>
      <c r="H1665" s="16">
        <v>8.91</v>
      </c>
    </row>
    <row r="1666" spans="1:8" ht="15" customHeight="1" x14ac:dyDescent="0.3">
      <c r="A1666" s="11">
        <v>2000</v>
      </c>
      <c r="B1666" s="12">
        <v>14.02</v>
      </c>
      <c r="C1666" s="12">
        <v>0</v>
      </c>
      <c r="D1666" s="13">
        <v>0</v>
      </c>
      <c r="E1666" s="12">
        <v>0</v>
      </c>
      <c r="F1666" s="13">
        <v>0</v>
      </c>
      <c r="G1666" s="14">
        <v>0</v>
      </c>
      <c r="H1666" s="16">
        <v>14.02</v>
      </c>
    </row>
    <row r="1667" spans="1:8" ht="15" customHeight="1" x14ac:dyDescent="0.3">
      <c r="A1667" s="11">
        <v>2001</v>
      </c>
      <c r="B1667" s="12">
        <v>9.91</v>
      </c>
      <c r="C1667" s="12">
        <v>0</v>
      </c>
      <c r="D1667" s="13">
        <v>0</v>
      </c>
      <c r="E1667" s="12">
        <v>0</v>
      </c>
      <c r="F1667" s="13">
        <v>0</v>
      </c>
      <c r="G1667" s="14">
        <v>0</v>
      </c>
      <c r="H1667" s="16">
        <v>9.91</v>
      </c>
    </row>
    <row r="1668" spans="1:8" ht="14.15" customHeight="1" x14ac:dyDescent="0.3">
      <c r="A1668" s="11">
        <v>2002</v>
      </c>
      <c r="B1668" s="12">
        <v>5.23</v>
      </c>
      <c r="C1668" s="12">
        <v>0</v>
      </c>
      <c r="D1668" s="13">
        <v>0</v>
      </c>
      <c r="E1668" s="12">
        <v>0</v>
      </c>
      <c r="F1668" s="13">
        <v>0</v>
      </c>
      <c r="G1668" s="14">
        <v>0</v>
      </c>
      <c r="H1668" s="16">
        <v>5.23</v>
      </c>
    </row>
    <row r="1669" spans="1:8" ht="15" customHeight="1" x14ac:dyDescent="0.3">
      <c r="A1669" s="11">
        <v>2003</v>
      </c>
      <c r="B1669" s="12">
        <v>4.28</v>
      </c>
      <c r="C1669" s="12">
        <v>0</v>
      </c>
      <c r="D1669" s="13">
        <v>0</v>
      </c>
      <c r="E1669" s="12">
        <v>0</v>
      </c>
      <c r="F1669" s="13">
        <v>0</v>
      </c>
      <c r="G1669" s="14">
        <v>0.61</v>
      </c>
      <c r="H1669" s="16">
        <v>3.67</v>
      </c>
    </row>
    <row r="1670" spans="1:8" ht="14.15" customHeight="1" x14ac:dyDescent="0.3">
      <c r="A1670" s="11">
        <v>2004</v>
      </c>
      <c r="B1670" s="12">
        <v>8.74</v>
      </c>
      <c r="C1670" s="12">
        <v>0</v>
      </c>
      <c r="D1670" s="13">
        <v>0</v>
      </c>
      <c r="E1670" s="12">
        <v>0.15</v>
      </c>
      <c r="F1670" s="13">
        <v>0</v>
      </c>
      <c r="G1670" s="14">
        <v>1.31</v>
      </c>
      <c r="H1670" s="16">
        <v>7.28</v>
      </c>
    </row>
    <row r="1671" spans="1:8" ht="15" customHeight="1" x14ac:dyDescent="0.3">
      <c r="A1671" s="11">
        <v>2005</v>
      </c>
      <c r="B1671" s="12">
        <v>12</v>
      </c>
      <c r="C1671" s="12">
        <v>0</v>
      </c>
      <c r="D1671" s="13">
        <v>0</v>
      </c>
      <c r="E1671" s="12">
        <v>0.28000000000000003</v>
      </c>
      <c r="F1671" s="13">
        <v>0</v>
      </c>
      <c r="G1671" s="14">
        <v>1.35</v>
      </c>
      <c r="H1671" s="16">
        <v>10.37</v>
      </c>
    </row>
    <row r="1672" spans="1:8" ht="14.15" customHeight="1" x14ac:dyDescent="0.3">
      <c r="A1672" s="11">
        <v>2006</v>
      </c>
      <c r="B1672" s="12">
        <v>14.65</v>
      </c>
      <c r="C1672" s="12">
        <v>0</v>
      </c>
      <c r="D1672" s="13">
        <v>0</v>
      </c>
      <c r="E1672" s="12">
        <v>1.1499999999999999</v>
      </c>
      <c r="F1672" s="13">
        <v>0</v>
      </c>
      <c r="G1672" s="14">
        <v>1.66</v>
      </c>
      <c r="H1672" s="16">
        <v>11.84</v>
      </c>
    </row>
    <row r="1673" spans="1:8" ht="15" customHeight="1" x14ac:dyDescent="0.3">
      <c r="A1673" s="11">
        <v>2007</v>
      </c>
      <c r="B1673" s="12">
        <v>23.43</v>
      </c>
      <c r="C1673" s="12">
        <v>0</v>
      </c>
      <c r="D1673" s="13">
        <v>0</v>
      </c>
      <c r="E1673" s="12">
        <v>0.77</v>
      </c>
      <c r="F1673" s="13">
        <v>0</v>
      </c>
      <c r="G1673" s="14">
        <v>2.2799999999999998</v>
      </c>
      <c r="H1673" s="16">
        <v>20.38</v>
      </c>
    </row>
    <row r="1674" spans="1:8" ht="14.15" customHeight="1" x14ac:dyDescent="0.3">
      <c r="A1674" s="11">
        <v>2008</v>
      </c>
      <c r="B1674" s="12">
        <v>62.55</v>
      </c>
      <c r="C1674" s="12">
        <v>0</v>
      </c>
      <c r="D1674" s="13">
        <v>0</v>
      </c>
      <c r="E1674" s="12">
        <v>8.24</v>
      </c>
      <c r="F1674" s="13">
        <v>0</v>
      </c>
      <c r="G1674" s="14">
        <v>12.6</v>
      </c>
      <c r="H1674" s="16">
        <v>41.71</v>
      </c>
    </row>
    <row r="1675" spans="1:8" ht="15" customHeight="1" x14ac:dyDescent="0.3">
      <c r="A1675" s="11">
        <v>2009</v>
      </c>
      <c r="B1675" s="12">
        <v>121.88</v>
      </c>
      <c r="C1675" s="12">
        <v>0</v>
      </c>
      <c r="D1675" s="13">
        <v>0</v>
      </c>
      <c r="E1675" s="12">
        <v>8.34</v>
      </c>
      <c r="F1675" s="13">
        <v>0</v>
      </c>
      <c r="G1675" s="14">
        <v>20.059999999999999</v>
      </c>
      <c r="H1675" s="16">
        <v>93.48</v>
      </c>
    </row>
    <row r="1676" spans="1:8" ht="15" customHeight="1" x14ac:dyDescent="0.3">
      <c r="A1676" s="11">
        <v>2010</v>
      </c>
      <c r="B1676" s="12">
        <v>81.33</v>
      </c>
      <c r="C1676" s="12">
        <v>0</v>
      </c>
      <c r="D1676" s="13">
        <v>0</v>
      </c>
      <c r="E1676" s="12">
        <v>7.28</v>
      </c>
      <c r="F1676" s="13">
        <v>0</v>
      </c>
      <c r="G1676" s="14">
        <v>1.9</v>
      </c>
      <c r="H1676" s="16">
        <v>72.150000000000006</v>
      </c>
    </row>
    <row r="1677" spans="1:8" ht="14.15" customHeight="1" x14ac:dyDescent="0.3">
      <c r="A1677" s="11">
        <v>2011</v>
      </c>
      <c r="B1677" s="12">
        <v>160.80000000000001</v>
      </c>
      <c r="C1677" s="12">
        <v>0</v>
      </c>
      <c r="D1677" s="13">
        <v>0</v>
      </c>
      <c r="E1677" s="12">
        <v>7.37</v>
      </c>
      <c r="F1677" s="13">
        <v>0</v>
      </c>
      <c r="G1677" s="14">
        <v>1.47</v>
      </c>
      <c r="H1677" s="16">
        <v>151.96</v>
      </c>
    </row>
    <row r="1678" spans="1:8" ht="15" customHeight="1" x14ac:dyDescent="0.3">
      <c r="A1678" s="11">
        <v>2012</v>
      </c>
      <c r="B1678" s="12">
        <v>87.68</v>
      </c>
      <c r="C1678" s="12">
        <v>0</v>
      </c>
      <c r="D1678" s="13">
        <v>0</v>
      </c>
      <c r="E1678" s="12">
        <v>0.02</v>
      </c>
      <c r="F1678" s="13">
        <v>0</v>
      </c>
      <c r="G1678" s="14">
        <v>1.49</v>
      </c>
      <c r="H1678" s="16">
        <v>86.17</v>
      </c>
    </row>
    <row r="1679" spans="1:8" ht="14.15" customHeight="1" x14ac:dyDescent="0.3">
      <c r="A1679" s="11">
        <v>2013</v>
      </c>
      <c r="B1679" s="12">
        <v>97.98</v>
      </c>
      <c r="C1679" s="12">
        <v>0</v>
      </c>
      <c r="D1679" s="13">
        <v>0</v>
      </c>
      <c r="E1679" s="12">
        <v>0.04</v>
      </c>
      <c r="F1679" s="13">
        <v>0</v>
      </c>
      <c r="G1679" s="14">
        <v>1.49</v>
      </c>
      <c r="H1679" s="16">
        <v>96.45</v>
      </c>
    </row>
    <row r="1680" spans="1:8" ht="15" customHeight="1" x14ac:dyDescent="0.3">
      <c r="A1680" s="11">
        <v>2014</v>
      </c>
      <c r="B1680" s="12">
        <v>132.91999999999999</v>
      </c>
      <c r="C1680" s="12">
        <v>0</v>
      </c>
      <c r="D1680" s="13">
        <v>0</v>
      </c>
      <c r="E1680" s="12">
        <v>12.23</v>
      </c>
      <c r="F1680" s="13">
        <v>0</v>
      </c>
      <c r="G1680" s="14">
        <v>1.41</v>
      </c>
      <c r="H1680" s="16">
        <v>119.28</v>
      </c>
    </row>
    <row r="1681" spans="1:10" ht="14.15" customHeight="1" x14ac:dyDescent="0.3">
      <c r="A1681" s="11">
        <v>2015</v>
      </c>
      <c r="B1681" s="12">
        <v>104.41</v>
      </c>
      <c r="C1681" s="12">
        <v>0</v>
      </c>
      <c r="D1681" s="13">
        <v>0</v>
      </c>
      <c r="E1681" s="12">
        <v>14.69</v>
      </c>
      <c r="F1681" s="13">
        <v>0</v>
      </c>
      <c r="G1681" s="14">
        <v>2.5</v>
      </c>
      <c r="H1681" s="16">
        <v>87.22</v>
      </c>
    </row>
    <row r="1682" spans="1:10" ht="15" customHeight="1" x14ac:dyDescent="0.3">
      <c r="A1682" s="22">
        <v>2016</v>
      </c>
      <c r="B1682" s="36">
        <v>186.1</v>
      </c>
      <c r="C1682" s="36">
        <v>0</v>
      </c>
      <c r="D1682" s="44">
        <v>0</v>
      </c>
      <c r="E1682" s="36">
        <v>16.010000000000002</v>
      </c>
      <c r="F1682" s="44">
        <v>0</v>
      </c>
      <c r="G1682" s="37">
        <v>47.58</v>
      </c>
      <c r="H1682" s="45">
        <v>122.51</v>
      </c>
    </row>
    <row r="1683" spans="1:10" ht="13.5" customHeight="1" x14ac:dyDescent="0.3">
      <c r="A1683" s="28"/>
      <c r="B1683" s="29">
        <v>1163.45</v>
      </c>
      <c r="C1683" s="7">
        <v>0</v>
      </c>
      <c r="D1683" s="8">
        <v>0</v>
      </c>
      <c r="E1683" s="7">
        <v>85.08</v>
      </c>
      <c r="F1683" s="8">
        <v>0</v>
      </c>
      <c r="G1683" s="9">
        <v>97.71</v>
      </c>
      <c r="H1683" s="35">
        <v>980.66</v>
      </c>
      <c r="J1683" s="58">
        <f>H1683</f>
        <v>980.66</v>
      </c>
    </row>
    <row r="1684" spans="1:10" ht="49" customHeight="1" x14ac:dyDescent="0.3">
      <c r="A1684" s="91" t="s">
        <v>57</v>
      </c>
      <c r="B1684" s="91"/>
      <c r="C1684" s="91"/>
      <c r="D1684" s="91"/>
      <c r="E1684" s="91"/>
      <c r="F1684" s="91"/>
      <c r="G1684" s="91"/>
      <c r="H1684" s="91"/>
    </row>
    <row r="1685" spans="1:10" ht="14.15" customHeight="1" x14ac:dyDescent="0.3">
      <c r="A1685" s="1" t="s">
        <v>1</v>
      </c>
      <c r="B1685" s="2" t="s">
        <v>2</v>
      </c>
      <c r="C1685" s="2" t="s">
        <v>3</v>
      </c>
      <c r="D1685" s="3" t="s">
        <v>4</v>
      </c>
      <c r="E1685" s="2" t="s">
        <v>5</v>
      </c>
      <c r="F1685" s="3" t="s">
        <v>6</v>
      </c>
      <c r="G1685" s="4" t="s">
        <v>7</v>
      </c>
      <c r="H1685" s="5" t="s">
        <v>8</v>
      </c>
    </row>
    <row r="1686" spans="1:10" ht="15" customHeight="1" x14ac:dyDescent="0.3">
      <c r="A1686" s="6">
        <v>1983</v>
      </c>
      <c r="B1686" s="7">
        <v>0.05</v>
      </c>
      <c r="C1686" s="7">
        <v>0</v>
      </c>
      <c r="D1686" s="8">
        <v>0</v>
      </c>
      <c r="E1686" s="7">
        <v>0.05</v>
      </c>
      <c r="F1686" s="8">
        <v>0</v>
      </c>
      <c r="G1686" s="9">
        <v>0</v>
      </c>
      <c r="H1686" s="35">
        <v>0</v>
      </c>
    </row>
    <row r="1687" spans="1:10" ht="15" customHeight="1" x14ac:dyDescent="0.3">
      <c r="A1687" s="11">
        <v>1984</v>
      </c>
      <c r="B1687" s="12">
        <v>0.22</v>
      </c>
      <c r="C1687" s="12">
        <v>0</v>
      </c>
      <c r="D1687" s="13">
        <v>0</v>
      </c>
      <c r="E1687" s="12">
        <v>0.22</v>
      </c>
      <c r="F1687" s="13">
        <v>0</v>
      </c>
      <c r="G1687" s="14">
        <v>0</v>
      </c>
      <c r="H1687" s="16">
        <v>0</v>
      </c>
    </row>
    <row r="1688" spans="1:10" ht="15" customHeight="1" x14ac:dyDescent="0.3">
      <c r="A1688" s="11">
        <v>1985</v>
      </c>
      <c r="B1688" s="12">
        <v>0.3</v>
      </c>
      <c r="C1688" s="12">
        <v>0</v>
      </c>
      <c r="D1688" s="13">
        <v>0</v>
      </c>
      <c r="E1688" s="12">
        <v>0.23</v>
      </c>
      <c r="F1688" s="13">
        <v>0</v>
      </c>
      <c r="G1688" s="14">
        <v>0</v>
      </c>
      <c r="H1688" s="16">
        <v>7.0000000000000007E-2</v>
      </c>
    </row>
    <row r="1689" spans="1:10" ht="14.15" customHeight="1" x14ac:dyDescent="0.3">
      <c r="A1689" s="11">
        <v>1986</v>
      </c>
      <c r="B1689" s="12">
        <v>0.34</v>
      </c>
      <c r="C1689" s="12">
        <v>0</v>
      </c>
      <c r="D1689" s="13">
        <v>0</v>
      </c>
      <c r="E1689" s="12">
        <v>0.24</v>
      </c>
      <c r="F1689" s="13">
        <v>0</v>
      </c>
      <c r="G1689" s="14">
        <v>0</v>
      </c>
      <c r="H1689" s="16">
        <v>0.1</v>
      </c>
    </row>
    <row r="1690" spans="1:10" ht="15" customHeight="1" x14ac:dyDescent="0.3">
      <c r="A1690" s="11">
        <v>1987</v>
      </c>
      <c r="B1690" s="12">
        <v>0.43</v>
      </c>
      <c r="C1690" s="12">
        <v>0</v>
      </c>
      <c r="D1690" s="13">
        <v>0</v>
      </c>
      <c r="E1690" s="12">
        <v>0.28999999999999998</v>
      </c>
      <c r="F1690" s="13">
        <v>0</v>
      </c>
      <c r="G1690" s="14">
        <v>0</v>
      </c>
      <c r="H1690" s="16">
        <v>0.14000000000000001</v>
      </c>
    </row>
    <row r="1691" spans="1:10" ht="14.15" customHeight="1" x14ac:dyDescent="0.3">
      <c r="A1691" s="11">
        <v>1988</v>
      </c>
      <c r="B1691" s="12">
        <v>0.14000000000000001</v>
      </c>
      <c r="C1691" s="12">
        <v>0</v>
      </c>
      <c r="D1691" s="13">
        <v>0</v>
      </c>
      <c r="E1691" s="12">
        <v>0</v>
      </c>
      <c r="F1691" s="13">
        <v>0</v>
      </c>
      <c r="G1691" s="14">
        <v>0</v>
      </c>
      <c r="H1691" s="16">
        <v>0.14000000000000001</v>
      </c>
    </row>
    <row r="1692" spans="1:10" ht="15" customHeight="1" x14ac:dyDescent="0.3">
      <c r="A1692" s="11">
        <v>1989</v>
      </c>
      <c r="B1692" s="12">
        <v>0.14000000000000001</v>
      </c>
      <c r="C1692" s="12">
        <v>0</v>
      </c>
      <c r="D1692" s="13">
        <v>0</v>
      </c>
      <c r="E1692" s="12">
        <v>0</v>
      </c>
      <c r="F1692" s="13">
        <v>0</v>
      </c>
      <c r="G1692" s="14">
        <v>0</v>
      </c>
      <c r="H1692" s="16">
        <v>0.14000000000000001</v>
      </c>
    </row>
    <row r="1693" spans="1:10" ht="14.15" customHeight="1" x14ac:dyDescent="0.3">
      <c r="A1693" s="11">
        <v>1990</v>
      </c>
      <c r="B1693" s="12">
        <v>0.13</v>
      </c>
      <c r="C1693" s="12">
        <v>0</v>
      </c>
      <c r="D1693" s="13">
        <v>0</v>
      </c>
      <c r="E1693" s="12">
        <v>0</v>
      </c>
      <c r="F1693" s="13">
        <v>0</v>
      </c>
      <c r="G1693" s="14">
        <v>0</v>
      </c>
      <c r="H1693" s="16">
        <v>0.13</v>
      </c>
    </row>
    <row r="1694" spans="1:10" ht="15" customHeight="1" x14ac:dyDescent="0.3">
      <c r="A1694" s="11">
        <v>1991</v>
      </c>
      <c r="B1694" s="12">
        <v>0.11</v>
      </c>
      <c r="C1694" s="12">
        <v>0</v>
      </c>
      <c r="D1694" s="13">
        <v>0</v>
      </c>
      <c r="E1694" s="12">
        <v>0</v>
      </c>
      <c r="F1694" s="13">
        <v>0</v>
      </c>
      <c r="G1694" s="14">
        <v>0</v>
      </c>
      <c r="H1694" s="16">
        <v>0.11</v>
      </c>
    </row>
    <row r="1695" spans="1:10" ht="14.15" customHeight="1" x14ac:dyDescent="0.3">
      <c r="A1695" s="11">
        <v>1992</v>
      </c>
      <c r="B1695" s="12">
        <v>0.1</v>
      </c>
      <c r="C1695" s="12">
        <v>0</v>
      </c>
      <c r="D1695" s="13">
        <v>0</v>
      </c>
      <c r="E1695" s="12">
        <v>0</v>
      </c>
      <c r="F1695" s="13">
        <v>0</v>
      </c>
      <c r="G1695" s="14">
        <v>0</v>
      </c>
      <c r="H1695" s="16">
        <v>0.1</v>
      </c>
    </row>
    <row r="1696" spans="1:10" ht="15" customHeight="1" x14ac:dyDescent="0.3">
      <c r="A1696" s="11">
        <v>1993</v>
      </c>
      <c r="B1696" s="12">
        <v>0.09</v>
      </c>
      <c r="C1696" s="12">
        <v>0</v>
      </c>
      <c r="D1696" s="13">
        <v>0</v>
      </c>
      <c r="E1696" s="12">
        <v>0</v>
      </c>
      <c r="F1696" s="13">
        <v>0</v>
      </c>
      <c r="G1696" s="14">
        <v>0</v>
      </c>
      <c r="H1696" s="16">
        <v>0.09</v>
      </c>
    </row>
    <row r="1697" spans="1:8" ht="15" customHeight="1" x14ac:dyDescent="0.3">
      <c r="A1697" s="11">
        <v>1994</v>
      </c>
      <c r="B1697" s="12">
        <v>0</v>
      </c>
      <c r="C1697" s="12">
        <v>0</v>
      </c>
      <c r="D1697" s="13">
        <v>0</v>
      </c>
      <c r="E1697" s="12">
        <v>0</v>
      </c>
      <c r="F1697" s="13">
        <v>0</v>
      </c>
      <c r="G1697" s="14">
        <v>0</v>
      </c>
      <c r="H1697" s="16">
        <v>0</v>
      </c>
    </row>
    <row r="1698" spans="1:8" ht="14.15" customHeight="1" x14ac:dyDescent="0.3">
      <c r="A1698" s="11">
        <v>1995</v>
      </c>
      <c r="B1698" s="12">
        <v>0.11</v>
      </c>
      <c r="C1698" s="12">
        <v>0</v>
      </c>
      <c r="D1698" s="13">
        <v>0</v>
      </c>
      <c r="E1698" s="12">
        <v>0</v>
      </c>
      <c r="F1698" s="13">
        <v>0</v>
      </c>
      <c r="G1698" s="14">
        <v>0</v>
      </c>
      <c r="H1698" s="16">
        <v>0.11</v>
      </c>
    </row>
    <row r="1699" spans="1:8" ht="15" customHeight="1" x14ac:dyDescent="0.3">
      <c r="A1699" s="11">
        <v>1996</v>
      </c>
      <c r="B1699" s="12">
        <v>0.11</v>
      </c>
      <c r="C1699" s="12">
        <v>0</v>
      </c>
      <c r="D1699" s="13">
        <v>0</v>
      </c>
      <c r="E1699" s="12">
        <v>0</v>
      </c>
      <c r="F1699" s="13">
        <v>0</v>
      </c>
      <c r="G1699" s="14">
        <v>0</v>
      </c>
      <c r="H1699" s="16">
        <v>0.11</v>
      </c>
    </row>
    <row r="1700" spans="1:8" ht="14.15" customHeight="1" x14ac:dyDescent="0.3">
      <c r="A1700" s="11">
        <v>1997</v>
      </c>
      <c r="B1700" s="12">
        <v>0.14000000000000001</v>
      </c>
      <c r="C1700" s="12">
        <v>0</v>
      </c>
      <c r="D1700" s="13">
        <v>0</v>
      </c>
      <c r="E1700" s="12">
        <v>0</v>
      </c>
      <c r="F1700" s="13">
        <v>0</v>
      </c>
      <c r="G1700" s="14">
        <v>0</v>
      </c>
      <c r="H1700" s="16">
        <v>0.14000000000000001</v>
      </c>
    </row>
    <row r="1701" spans="1:8" ht="15" customHeight="1" x14ac:dyDescent="0.3">
      <c r="A1701" s="11">
        <v>1998</v>
      </c>
      <c r="B1701" s="12">
        <v>0.7</v>
      </c>
      <c r="C1701" s="12">
        <v>0</v>
      </c>
      <c r="D1701" s="13">
        <v>0</v>
      </c>
      <c r="E1701" s="12">
        <v>0</v>
      </c>
      <c r="F1701" s="13">
        <v>0</v>
      </c>
      <c r="G1701" s="14">
        <v>0</v>
      </c>
      <c r="H1701" s="16">
        <v>0.7</v>
      </c>
    </row>
    <row r="1702" spans="1:8" ht="14.15" customHeight="1" x14ac:dyDescent="0.3">
      <c r="A1702" s="11">
        <v>1999</v>
      </c>
      <c r="B1702" s="12">
        <v>1.6</v>
      </c>
      <c r="C1702" s="12">
        <v>0</v>
      </c>
      <c r="D1702" s="13">
        <v>0</v>
      </c>
      <c r="E1702" s="12">
        <v>0</v>
      </c>
      <c r="F1702" s="13">
        <v>0</v>
      </c>
      <c r="G1702" s="14">
        <v>0</v>
      </c>
      <c r="H1702" s="16">
        <v>1.6</v>
      </c>
    </row>
    <row r="1703" spans="1:8" ht="15" customHeight="1" x14ac:dyDescent="0.3">
      <c r="A1703" s="11">
        <v>2000</v>
      </c>
      <c r="B1703" s="12">
        <v>2.3199999999999998</v>
      </c>
      <c r="C1703" s="12">
        <v>0</v>
      </c>
      <c r="D1703" s="13">
        <v>0</v>
      </c>
      <c r="E1703" s="12">
        <v>0</v>
      </c>
      <c r="F1703" s="13">
        <v>0</v>
      </c>
      <c r="G1703" s="14">
        <v>0</v>
      </c>
      <c r="H1703" s="16">
        <v>2.3199999999999998</v>
      </c>
    </row>
    <row r="1704" spans="1:8" ht="15" customHeight="1" x14ac:dyDescent="0.3">
      <c r="A1704" s="11">
        <v>2001</v>
      </c>
      <c r="B1704" s="12">
        <v>1.68</v>
      </c>
      <c r="C1704" s="12">
        <v>0</v>
      </c>
      <c r="D1704" s="13">
        <v>0</v>
      </c>
      <c r="E1704" s="12">
        <v>0</v>
      </c>
      <c r="F1704" s="13">
        <v>0</v>
      </c>
      <c r="G1704" s="14">
        <v>0</v>
      </c>
      <c r="H1704" s="16">
        <v>1.68</v>
      </c>
    </row>
    <row r="1705" spans="1:8" ht="14.15" customHeight="1" x14ac:dyDescent="0.3">
      <c r="A1705" s="11">
        <v>2002</v>
      </c>
      <c r="B1705" s="12">
        <v>0.98</v>
      </c>
      <c r="C1705" s="12">
        <v>0</v>
      </c>
      <c r="D1705" s="13">
        <v>0</v>
      </c>
      <c r="E1705" s="12">
        <v>0</v>
      </c>
      <c r="F1705" s="13">
        <v>0</v>
      </c>
      <c r="G1705" s="14">
        <v>0</v>
      </c>
      <c r="H1705" s="16">
        <v>0.98</v>
      </c>
    </row>
    <row r="1706" spans="1:8" ht="15" customHeight="1" x14ac:dyDescent="0.3">
      <c r="A1706" s="11">
        <v>2003</v>
      </c>
      <c r="B1706" s="12">
        <v>0.77</v>
      </c>
      <c r="C1706" s="12">
        <v>0</v>
      </c>
      <c r="D1706" s="13">
        <v>0</v>
      </c>
      <c r="E1706" s="12">
        <v>0</v>
      </c>
      <c r="F1706" s="13">
        <v>0</v>
      </c>
      <c r="G1706" s="14">
        <v>0.11</v>
      </c>
      <c r="H1706" s="16">
        <v>0.66</v>
      </c>
    </row>
    <row r="1707" spans="1:8" ht="14.15" customHeight="1" x14ac:dyDescent="0.3">
      <c r="A1707" s="11">
        <v>2004</v>
      </c>
      <c r="B1707" s="12">
        <v>1.24</v>
      </c>
      <c r="C1707" s="12">
        <v>0</v>
      </c>
      <c r="D1707" s="13">
        <v>0</v>
      </c>
      <c r="E1707" s="12">
        <v>0.02</v>
      </c>
      <c r="F1707" s="13">
        <v>0</v>
      </c>
      <c r="G1707" s="14">
        <v>0.19</v>
      </c>
      <c r="H1707" s="16">
        <v>1.03</v>
      </c>
    </row>
    <row r="1708" spans="1:8" ht="15" customHeight="1" x14ac:dyDescent="0.3">
      <c r="A1708" s="11">
        <v>2005</v>
      </c>
      <c r="B1708" s="12">
        <v>1.65</v>
      </c>
      <c r="C1708" s="12">
        <v>0</v>
      </c>
      <c r="D1708" s="13">
        <v>0</v>
      </c>
      <c r="E1708" s="12">
        <v>0.04</v>
      </c>
      <c r="F1708" s="13">
        <v>0</v>
      </c>
      <c r="G1708" s="14">
        <v>0.19</v>
      </c>
      <c r="H1708" s="16">
        <v>1.42</v>
      </c>
    </row>
    <row r="1709" spans="1:8" ht="14.15" customHeight="1" x14ac:dyDescent="0.3">
      <c r="A1709" s="11">
        <v>2006</v>
      </c>
      <c r="B1709" s="12">
        <v>2.0099999999999998</v>
      </c>
      <c r="C1709" s="12">
        <v>0</v>
      </c>
      <c r="D1709" s="13">
        <v>0</v>
      </c>
      <c r="E1709" s="12">
        <v>0.15</v>
      </c>
      <c r="F1709" s="13">
        <v>0</v>
      </c>
      <c r="G1709" s="14">
        <v>0.22</v>
      </c>
      <c r="H1709" s="16">
        <v>1.64</v>
      </c>
    </row>
    <row r="1710" spans="1:8" ht="15" customHeight="1" x14ac:dyDescent="0.3">
      <c r="A1710" s="11">
        <v>2007</v>
      </c>
      <c r="B1710" s="12">
        <v>2.0099999999999998</v>
      </c>
      <c r="C1710" s="12">
        <v>0</v>
      </c>
      <c r="D1710" s="13">
        <v>0</v>
      </c>
      <c r="E1710" s="12">
        <v>0.03</v>
      </c>
      <c r="F1710" s="13">
        <v>0</v>
      </c>
      <c r="G1710" s="14">
        <v>0.19</v>
      </c>
      <c r="H1710" s="16">
        <v>1.79</v>
      </c>
    </row>
    <row r="1711" spans="1:8" ht="14.15" customHeight="1" x14ac:dyDescent="0.3">
      <c r="A1711" s="11">
        <v>2008</v>
      </c>
      <c r="B1711" s="12">
        <v>5.24</v>
      </c>
      <c r="C1711" s="12">
        <v>0</v>
      </c>
      <c r="D1711" s="13">
        <v>0</v>
      </c>
      <c r="E1711" s="12">
        <v>0.69</v>
      </c>
      <c r="F1711" s="13">
        <v>0</v>
      </c>
      <c r="G1711" s="14">
        <v>1.05</v>
      </c>
      <c r="H1711" s="16">
        <v>3.5</v>
      </c>
    </row>
    <row r="1712" spans="1:8" ht="15" customHeight="1" x14ac:dyDescent="0.3">
      <c r="A1712" s="11">
        <v>2009</v>
      </c>
      <c r="B1712" s="12">
        <v>8.9</v>
      </c>
      <c r="C1712" s="12">
        <v>0</v>
      </c>
      <c r="D1712" s="13">
        <v>0</v>
      </c>
      <c r="E1712" s="12">
        <v>0.61</v>
      </c>
      <c r="F1712" s="13">
        <v>0</v>
      </c>
      <c r="G1712" s="14">
        <v>1.47</v>
      </c>
      <c r="H1712" s="16">
        <v>6.82</v>
      </c>
    </row>
    <row r="1713" spans="1:8" ht="15" customHeight="1" x14ac:dyDescent="0.3">
      <c r="A1713" s="11">
        <v>2010</v>
      </c>
      <c r="B1713" s="12">
        <v>5.86</v>
      </c>
      <c r="C1713" s="12">
        <v>0</v>
      </c>
      <c r="D1713" s="13">
        <v>0</v>
      </c>
      <c r="E1713" s="12">
        <v>0.52</v>
      </c>
      <c r="F1713" s="13">
        <v>0</v>
      </c>
      <c r="G1713" s="14">
        <v>0.14000000000000001</v>
      </c>
      <c r="H1713" s="16">
        <v>5.2</v>
      </c>
    </row>
    <row r="1714" spans="1:8" ht="14.15" customHeight="1" x14ac:dyDescent="0.3">
      <c r="A1714" s="11">
        <v>2011</v>
      </c>
      <c r="B1714" s="12">
        <v>11.56</v>
      </c>
      <c r="C1714" s="12">
        <v>0</v>
      </c>
      <c r="D1714" s="13">
        <v>0</v>
      </c>
      <c r="E1714" s="12">
        <v>0.53</v>
      </c>
      <c r="F1714" s="13">
        <v>0</v>
      </c>
      <c r="G1714" s="14">
        <v>0.11</v>
      </c>
      <c r="H1714" s="16">
        <v>10.92</v>
      </c>
    </row>
    <row r="1715" spans="1:8" ht="15" customHeight="1" x14ac:dyDescent="0.3">
      <c r="A1715" s="11">
        <v>2012</v>
      </c>
      <c r="B1715" s="12">
        <v>6.16</v>
      </c>
      <c r="C1715" s="12">
        <v>0</v>
      </c>
      <c r="D1715" s="13">
        <v>0</v>
      </c>
      <c r="E1715" s="12">
        <v>0</v>
      </c>
      <c r="F1715" s="13">
        <v>0</v>
      </c>
      <c r="G1715" s="14">
        <v>0.1</v>
      </c>
      <c r="H1715" s="16">
        <v>6.06</v>
      </c>
    </row>
    <row r="1716" spans="1:8" ht="14.15" customHeight="1" x14ac:dyDescent="0.3">
      <c r="A1716" s="11">
        <v>2013</v>
      </c>
      <c r="B1716" s="12">
        <v>6.79</v>
      </c>
      <c r="C1716" s="12">
        <v>0</v>
      </c>
      <c r="D1716" s="13">
        <v>0</v>
      </c>
      <c r="E1716" s="12">
        <v>0</v>
      </c>
      <c r="F1716" s="13">
        <v>0</v>
      </c>
      <c r="G1716" s="14">
        <v>0.1</v>
      </c>
      <c r="H1716" s="16">
        <v>6.69</v>
      </c>
    </row>
    <row r="1717" spans="1:8" ht="15" customHeight="1" x14ac:dyDescent="0.3">
      <c r="A1717" s="11">
        <v>2014</v>
      </c>
      <c r="B1717" s="12">
        <v>8.9700000000000006</v>
      </c>
      <c r="C1717" s="12">
        <v>0</v>
      </c>
      <c r="D1717" s="13">
        <v>0</v>
      </c>
      <c r="E1717" s="12">
        <v>0.82</v>
      </c>
      <c r="F1717" s="13">
        <v>0</v>
      </c>
      <c r="G1717" s="14">
        <v>0.09</v>
      </c>
      <c r="H1717" s="16">
        <v>8.06</v>
      </c>
    </row>
    <row r="1718" spans="1:8" ht="14.15" customHeight="1" x14ac:dyDescent="0.3">
      <c r="A1718" s="11">
        <v>2015</v>
      </c>
      <c r="B1718" s="12">
        <v>6.99</v>
      </c>
      <c r="C1718" s="12">
        <v>0</v>
      </c>
      <c r="D1718" s="13">
        <v>0</v>
      </c>
      <c r="E1718" s="12">
        <v>0.97</v>
      </c>
      <c r="F1718" s="13">
        <v>0</v>
      </c>
      <c r="G1718" s="14">
        <v>0.17</v>
      </c>
      <c r="H1718" s="16">
        <v>5.85</v>
      </c>
    </row>
    <row r="1719" spans="1:8" ht="15" customHeight="1" x14ac:dyDescent="0.3">
      <c r="A1719" s="11">
        <v>2016</v>
      </c>
      <c r="B1719" s="12">
        <v>12.23</v>
      </c>
      <c r="C1719" s="12">
        <v>0</v>
      </c>
      <c r="D1719" s="13">
        <v>0</v>
      </c>
      <c r="E1719" s="12">
        <v>1.03</v>
      </c>
      <c r="F1719" s="13">
        <v>0</v>
      </c>
      <c r="G1719" s="14">
        <v>3.13</v>
      </c>
      <c r="H1719" s="16">
        <v>8.07</v>
      </c>
    </row>
    <row r="1720" spans="1:8" ht="13.5" customHeight="1" x14ac:dyDescent="0.3">
      <c r="A1720" s="11">
        <v>2017</v>
      </c>
      <c r="B1720" s="12">
        <v>12.48</v>
      </c>
      <c r="C1720" s="12">
        <v>0</v>
      </c>
      <c r="D1720" s="13">
        <v>0</v>
      </c>
      <c r="E1720" s="12">
        <v>0.98</v>
      </c>
      <c r="F1720" s="13">
        <v>0</v>
      </c>
      <c r="G1720" s="14">
        <v>0.22</v>
      </c>
      <c r="H1720" s="16">
        <v>11.28</v>
      </c>
    </row>
    <row r="1721" spans="1:8" ht="13.5" customHeight="1" x14ac:dyDescent="0.3">
      <c r="A1721" s="11">
        <v>2018</v>
      </c>
      <c r="B1721" s="12">
        <v>19.399999999999999</v>
      </c>
      <c r="C1721" s="12">
        <v>0</v>
      </c>
      <c r="D1721" s="13">
        <v>0</v>
      </c>
      <c r="E1721" s="12">
        <v>1.29</v>
      </c>
      <c r="F1721" s="13">
        <v>0</v>
      </c>
      <c r="G1721" s="14">
        <v>5.27</v>
      </c>
      <c r="H1721" s="16">
        <v>12.84</v>
      </c>
    </row>
    <row r="1722" spans="1:8" ht="14.15" customHeight="1" x14ac:dyDescent="0.3">
      <c r="A1722" s="11">
        <v>2019</v>
      </c>
      <c r="B1722" s="12">
        <v>40.26</v>
      </c>
      <c r="C1722" s="12">
        <v>0</v>
      </c>
      <c r="D1722" s="21">
        <v>-3.76</v>
      </c>
      <c r="E1722" s="12">
        <v>5.24</v>
      </c>
      <c r="F1722" s="21">
        <v>-0.01</v>
      </c>
      <c r="G1722" s="14">
        <v>1.84</v>
      </c>
      <c r="H1722" s="16">
        <v>29.43</v>
      </c>
    </row>
    <row r="1723" spans="1:8" ht="15" customHeight="1" x14ac:dyDescent="0.3">
      <c r="A1723" s="11">
        <v>2020</v>
      </c>
      <c r="B1723" s="12">
        <v>35.24</v>
      </c>
      <c r="C1723" s="12">
        <v>0</v>
      </c>
      <c r="D1723" s="21">
        <v>-8.11</v>
      </c>
      <c r="E1723" s="12">
        <v>2.31</v>
      </c>
      <c r="F1723" s="13">
        <v>0.03</v>
      </c>
      <c r="G1723" s="14">
        <v>0.59</v>
      </c>
      <c r="H1723" s="16">
        <v>24.2</v>
      </c>
    </row>
    <row r="1724" spans="1:8" ht="15" customHeight="1" x14ac:dyDescent="0.3">
      <c r="A1724" s="11">
        <v>2021</v>
      </c>
      <c r="B1724" s="12">
        <v>170.4</v>
      </c>
      <c r="C1724" s="12">
        <v>0</v>
      </c>
      <c r="D1724" s="21">
        <v>-28.57</v>
      </c>
      <c r="E1724" s="12">
        <v>66.790000000000006</v>
      </c>
      <c r="F1724" s="21">
        <v>-0.3</v>
      </c>
      <c r="G1724" s="14">
        <v>1.26</v>
      </c>
      <c r="H1724" s="16">
        <v>74.08</v>
      </c>
    </row>
    <row r="1725" spans="1:8" ht="14.15" customHeight="1" x14ac:dyDescent="0.3">
      <c r="A1725" s="11">
        <v>2022</v>
      </c>
      <c r="B1725" s="12">
        <v>404.37</v>
      </c>
      <c r="C1725" s="12">
        <v>0</v>
      </c>
      <c r="D1725" s="21">
        <v>-20.34</v>
      </c>
      <c r="E1725" s="12">
        <v>169.06</v>
      </c>
      <c r="F1725" s="13">
        <v>0.01</v>
      </c>
      <c r="G1725" s="14">
        <v>0.85</v>
      </c>
      <c r="H1725" s="16">
        <v>214.11</v>
      </c>
    </row>
    <row r="1726" spans="1:8" ht="15" customHeight="1" x14ac:dyDescent="0.3">
      <c r="A1726" s="11">
        <v>2023</v>
      </c>
      <c r="B1726" s="12">
        <v>748.33</v>
      </c>
      <c r="C1726" s="12">
        <v>0.92</v>
      </c>
      <c r="D1726" s="21">
        <v>-31.95</v>
      </c>
      <c r="E1726" s="12">
        <v>252.12</v>
      </c>
      <c r="F1726" s="13">
        <v>0.01</v>
      </c>
      <c r="G1726" s="14">
        <v>0.9</v>
      </c>
      <c r="H1726" s="16">
        <v>464.27</v>
      </c>
    </row>
    <row r="1727" spans="1:8" ht="14.15" customHeight="1" x14ac:dyDescent="0.3">
      <c r="A1727" s="11">
        <v>2024</v>
      </c>
      <c r="B1727" s="17">
        <v>4951.1099999999997</v>
      </c>
      <c r="C1727" s="12">
        <v>0</v>
      </c>
      <c r="D1727" s="21">
        <v>-359.37</v>
      </c>
      <c r="E1727" s="17">
        <v>3001.43</v>
      </c>
      <c r="F1727" s="21">
        <v>-2.29</v>
      </c>
      <c r="G1727" s="14">
        <v>2.15</v>
      </c>
      <c r="H1727" s="18">
        <v>1590.45</v>
      </c>
    </row>
    <row r="1728" spans="1:8" ht="14.15" customHeight="1" x14ac:dyDescent="0.3">
      <c r="A1728" s="22">
        <v>2025</v>
      </c>
      <c r="B1728" s="23">
        <v>496128.92</v>
      </c>
      <c r="C1728" s="36">
        <v>161.91</v>
      </c>
      <c r="D1728" s="38">
        <v>-534.07000000000005</v>
      </c>
      <c r="E1728" s="23">
        <v>477721.87</v>
      </c>
      <c r="F1728" s="25">
        <v>12677.05</v>
      </c>
      <c r="G1728" s="37">
        <v>2.42</v>
      </c>
      <c r="H1728" s="27">
        <v>5355.42</v>
      </c>
    </row>
    <row r="1729" spans="1:10" ht="13.5" customHeight="1" x14ac:dyDescent="0.3">
      <c r="A1729" s="28"/>
      <c r="B1729" s="29">
        <v>502600.58</v>
      </c>
      <c r="C1729" s="7">
        <v>162.83000000000001</v>
      </c>
      <c r="D1729" s="34">
        <v>-986.17</v>
      </c>
      <c r="E1729" s="29">
        <v>481227.53</v>
      </c>
      <c r="F1729" s="31">
        <v>12674.5</v>
      </c>
      <c r="G1729" s="9">
        <v>22.76</v>
      </c>
      <c r="H1729" s="33">
        <v>7852.45</v>
      </c>
      <c r="J1729" s="58">
        <f>H1729</f>
        <v>7852.45</v>
      </c>
    </row>
    <row r="1730" spans="1:10" ht="49" customHeight="1" x14ac:dyDescent="0.3">
      <c r="A1730" s="91" t="s">
        <v>58</v>
      </c>
      <c r="B1730" s="91"/>
      <c r="C1730" s="91"/>
      <c r="D1730" s="91"/>
      <c r="E1730" s="91"/>
      <c r="F1730" s="91"/>
      <c r="G1730" s="91"/>
      <c r="H1730" s="91"/>
    </row>
    <row r="1731" spans="1:10" ht="14.15" customHeight="1" x14ac:dyDescent="0.3">
      <c r="A1731" s="1" t="s">
        <v>1</v>
      </c>
      <c r="B1731" s="2" t="s">
        <v>2</v>
      </c>
      <c r="C1731" s="2" t="s">
        <v>3</v>
      </c>
      <c r="D1731" s="3" t="s">
        <v>4</v>
      </c>
      <c r="E1731" s="2" t="s">
        <v>5</v>
      </c>
      <c r="F1731" s="3" t="s">
        <v>6</v>
      </c>
      <c r="G1731" s="4" t="s">
        <v>7</v>
      </c>
      <c r="H1731" s="5" t="s">
        <v>8</v>
      </c>
    </row>
    <row r="1732" spans="1:10" ht="15" customHeight="1" x14ac:dyDescent="0.3">
      <c r="A1732" s="6">
        <v>1983</v>
      </c>
      <c r="B1732" s="7">
        <v>0.15</v>
      </c>
      <c r="C1732" s="7">
        <v>0</v>
      </c>
      <c r="D1732" s="8">
        <v>0</v>
      </c>
      <c r="E1732" s="7">
        <v>0.15</v>
      </c>
      <c r="F1732" s="8">
        <v>0</v>
      </c>
      <c r="G1732" s="9">
        <v>0</v>
      </c>
      <c r="H1732" s="35">
        <v>0</v>
      </c>
    </row>
    <row r="1733" spans="1:10" ht="15" customHeight="1" x14ac:dyDescent="0.3">
      <c r="A1733" s="11">
        <v>1984</v>
      </c>
      <c r="B1733" s="12">
        <v>0.64</v>
      </c>
      <c r="C1733" s="12">
        <v>0</v>
      </c>
      <c r="D1733" s="13">
        <v>0</v>
      </c>
      <c r="E1733" s="12">
        <v>0.64</v>
      </c>
      <c r="F1733" s="13">
        <v>0</v>
      </c>
      <c r="G1733" s="14">
        <v>0</v>
      </c>
      <c r="H1733" s="16">
        <v>0</v>
      </c>
    </row>
    <row r="1734" spans="1:10" ht="15" customHeight="1" x14ac:dyDescent="0.3">
      <c r="A1734" s="11">
        <v>1985</v>
      </c>
      <c r="B1734" s="12">
        <v>0.89</v>
      </c>
      <c r="C1734" s="12">
        <v>0</v>
      </c>
      <c r="D1734" s="13">
        <v>0</v>
      </c>
      <c r="E1734" s="12">
        <v>0.69</v>
      </c>
      <c r="F1734" s="13">
        <v>0</v>
      </c>
      <c r="G1734" s="14">
        <v>0</v>
      </c>
      <c r="H1734" s="16">
        <v>0.2</v>
      </c>
    </row>
    <row r="1735" spans="1:10" ht="14.15" customHeight="1" x14ac:dyDescent="0.3">
      <c r="A1735" s="11">
        <v>1986</v>
      </c>
      <c r="B1735" s="12">
        <v>0.99</v>
      </c>
      <c r="C1735" s="12">
        <v>0</v>
      </c>
      <c r="D1735" s="13">
        <v>0</v>
      </c>
      <c r="E1735" s="12">
        <v>0.71</v>
      </c>
      <c r="F1735" s="13">
        <v>0</v>
      </c>
      <c r="G1735" s="14">
        <v>0</v>
      </c>
      <c r="H1735" s="16">
        <v>0.28000000000000003</v>
      </c>
    </row>
    <row r="1736" spans="1:10" ht="15" customHeight="1" x14ac:dyDescent="0.3">
      <c r="A1736" s="11">
        <v>1987</v>
      </c>
      <c r="B1736" s="12">
        <v>1.26</v>
      </c>
      <c r="C1736" s="12">
        <v>0</v>
      </c>
      <c r="D1736" s="13">
        <v>0</v>
      </c>
      <c r="E1736" s="12">
        <v>0.87</v>
      </c>
      <c r="F1736" s="13">
        <v>0</v>
      </c>
      <c r="G1736" s="14">
        <v>0</v>
      </c>
      <c r="H1736" s="16">
        <v>0.39</v>
      </c>
    </row>
    <row r="1737" spans="1:10" ht="14.15" customHeight="1" x14ac:dyDescent="0.3">
      <c r="A1737" s="11">
        <v>1988</v>
      </c>
      <c r="B1737" s="12">
        <v>0.41</v>
      </c>
      <c r="C1737" s="12">
        <v>0</v>
      </c>
      <c r="D1737" s="13">
        <v>0</v>
      </c>
      <c r="E1737" s="12">
        <v>0</v>
      </c>
      <c r="F1737" s="13">
        <v>0</v>
      </c>
      <c r="G1737" s="14">
        <v>0</v>
      </c>
      <c r="H1737" s="16">
        <v>0.41</v>
      </c>
    </row>
    <row r="1738" spans="1:10" ht="15" customHeight="1" x14ac:dyDescent="0.3">
      <c r="A1738" s="11">
        <v>1989</v>
      </c>
      <c r="B1738" s="12">
        <v>0.4</v>
      </c>
      <c r="C1738" s="12">
        <v>0</v>
      </c>
      <c r="D1738" s="13">
        <v>0</v>
      </c>
      <c r="E1738" s="12">
        <v>0</v>
      </c>
      <c r="F1738" s="13">
        <v>0</v>
      </c>
      <c r="G1738" s="14">
        <v>0</v>
      </c>
      <c r="H1738" s="16">
        <v>0.4</v>
      </c>
    </row>
    <row r="1739" spans="1:10" ht="14.15" customHeight="1" x14ac:dyDescent="0.3">
      <c r="A1739" s="11">
        <v>1990</v>
      </c>
      <c r="B1739" s="12">
        <v>0.39</v>
      </c>
      <c r="C1739" s="12">
        <v>0</v>
      </c>
      <c r="D1739" s="13">
        <v>0</v>
      </c>
      <c r="E1739" s="12">
        <v>0</v>
      </c>
      <c r="F1739" s="13">
        <v>0</v>
      </c>
      <c r="G1739" s="14">
        <v>0</v>
      </c>
      <c r="H1739" s="16">
        <v>0.39</v>
      </c>
    </row>
    <row r="1740" spans="1:10" ht="15" customHeight="1" x14ac:dyDescent="0.3">
      <c r="A1740" s="11">
        <v>1991</v>
      </c>
      <c r="B1740" s="12">
        <v>0.34</v>
      </c>
      <c r="C1740" s="12">
        <v>0</v>
      </c>
      <c r="D1740" s="13">
        <v>0</v>
      </c>
      <c r="E1740" s="12">
        <v>0</v>
      </c>
      <c r="F1740" s="13">
        <v>0</v>
      </c>
      <c r="G1740" s="14">
        <v>0</v>
      </c>
      <c r="H1740" s="16">
        <v>0.34</v>
      </c>
    </row>
    <row r="1741" spans="1:10" ht="14.15" customHeight="1" x14ac:dyDescent="0.3">
      <c r="A1741" s="11">
        <v>1992</v>
      </c>
      <c r="B1741" s="12">
        <v>0.3</v>
      </c>
      <c r="C1741" s="12">
        <v>0</v>
      </c>
      <c r="D1741" s="13">
        <v>0</v>
      </c>
      <c r="E1741" s="12">
        <v>0</v>
      </c>
      <c r="F1741" s="13">
        <v>0</v>
      </c>
      <c r="G1741" s="14">
        <v>0</v>
      </c>
      <c r="H1741" s="16">
        <v>0.3</v>
      </c>
    </row>
    <row r="1742" spans="1:10" ht="15" customHeight="1" x14ac:dyDescent="0.3">
      <c r="A1742" s="11">
        <v>1993</v>
      </c>
      <c r="B1742" s="12">
        <v>0.26</v>
      </c>
      <c r="C1742" s="12">
        <v>0</v>
      </c>
      <c r="D1742" s="13">
        <v>0</v>
      </c>
      <c r="E1742" s="12">
        <v>0</v>
      </c>
      <c r="F1742" s="13">
        <v>0</v>
      </c>
      <c r="G1742" s="14">
        <v>0</v>
      </c>
      <c r="H1742" s="16">
        <v>0.26</v>
      </c>
    </row>
    <row r="1743" spans="1:10" ht="15" customHeight="1" x14ac:dyDescent="0.3">
      <c r="A1743" s="11">
        <v>1994</v>
      </c>
      <c r="B1743" s="12">
        <v>0</v>
      </c>
      <c r="C1743" s="12">
        <v>0</v>
      </c>
      <c r="D1743" s="13">
        <v>0</v>
      </c>
      <c r="E1743" s="12">
        <v>0</v>
      </c>
      <c r="F1743" s="13">
        <v>0</v>
      </c>
      <c r="G1743" s="14">
        <v>0</v>
      </c>
      <c r="H1743" s="16">
        <v>0</v>
      </c>
    </row>
    <row r="1744" spans="1:10" ht="14.15" customHeight="1" x14ac:dyDescent="0.3">
      <c r="A1744" s="11">
        <v>1995</v>
      </c>
      <c r="B1744" s="12">
        <v>0.37</v>
      </c>
      <c r="C1744" s="12">
        <v>0</v>
      </c>
      <c r="D1744" s="13">
        <v>0</v>
      </c>
      <c r="E1744" s="12">
        <v>0</v>
      </c>
      <c r="F1744" s="13">
        <v>0</v>
      </c>
      <c r="G1744" s="14">
        <v>0</v>
      </c>
      <c r="H1744" s="16">
        <v>0.37</v>
      </c>
    </row>
    <row r="1745" spans="1:8" ht="15" customHeight="1" x14ac:dyDescent="0.3">
      <c r="A1745" s="11">
        <v>1996</v>
      </c>
      <c r="B1745" s="12">
        <v>0.4</v>
      </c>
      <c r="C1745" s="12">
        <v>0</v>
      </c>
      <c r="D1745" s="13">
        <v>0</v>
      </c>
      <c r="E1745" s="12">
        <v>0</v>
      </c>
      <c r="F1745" s="13">
        <v>0</v>
      </c>
      <c r="G1745" s="14">
        <v>0</v>
      </c>
      <c r="H1745" s="16">
        <v>0.4</v>
      </c>
    </row>
    <row r="1746" spans="1:8" ht="14.15" customHeight="1" x14ac:dyDescent="0.3">
      <c r="A1746" s="11">
        <v>1997</v>
      </c>
      <c r="B1746" s="12">
        <v>0.43</v>
      </c>
      <c r="C1746" s="12">
        <v>0</v>
      </c>
      <c r="D1746" s="13">
        <v>0</v>
      </c>
      <c r="E1746" s="12">
        <v>0</v>
      </c>
      <c r="F1746" s="13">
        <v>0</v>
      </c>
      <c r="G1746" s="14">
        <v>0</v>
      </c>
      <c r="H1746" s="16">
        <v>0.43</v>
      </c>
    </row>
    <row r="1747" spans="1:8" ht="15" customHeight="1" x14ac:dyDescent="0.3">
      <c r="A1747" s="11">
        <v>1998</v>
      </c>
      <c r="B1747" s="12">
        <v>2.0699999999999998</v>
      </c>
      <c r="C1747" s="12">
        <v>0</v>
      </c>
      <c r="D1747" s="13">
        <v>0</v>
      </c>
      <c r="E1747" s="12">
        <v>0</v>
      </c>
      <c r="F1747" s="13">
        <v>0</v>
      </c>
      <c r="G1747" s="14">
        <v>0</v>
      </c>
      <c r="H1747" s="16">
        <v>2.0699999999999998</v>
      </c>
    </row>
    <row r="1748" spans="1:8" ht="14.15" customHeight="1" x14ac:dyDescent="0.3">
      <c r="A1748" s="11">
        <v>1999</v>
      </c>
      <c r="B1748" s="12">
        <v>2.71</v>
      </c>
      <c r="C1748" s="12">
        <v>0</v>
      </c>
      <c r="D1748" s="13">
        <v>0</v>
      </c>
      <c r="E1748" s="12">
        <v>0</v>
      </c>
      <c r="F1748" s="13">
        <v>0</v>
      </c>
      <c r="G1748" s="14">
        <v>0</v>
      </c>
      <c r="H1748" s="16">
        <v>2.71</v>
      </c>
    </row>
    <row r="1749" spans="1:8" ht="15" customHeight="1" x14ac:dyDescent="0.3">
      <c r="A1749" s="11">
        <v>2000</v>
      </c>
      <c r="B1749" s="12">
        <v>4.32</v>
      </c>
      <c r="C1749" s="12">
        <v>0</v>
      </c>
      <c r="D1749" s="13">
        <v>0</v>
      </c>
      <c r="E1749" s="12">
        <v>0</v>
      </c>
      <c r="F1749" s="13">
        <v>0</v>
      </c>
      <c r="G1749" s="14">
        <v>0</v>
      </c>
      <c r="H1749" s="16">
        <v>4.32</v>
      </c>
    </row>
    <row r="1750" spans="1:8" ht="15" customHeight="1" x14ac:dyDescent="0.3">
      <c r="A1750" s="11">
        <v>2001</v>
      </c>
      <c r="B1750" s="12">
        <v>3.02</v>
      </c>
      <c r="C1750" s="12">
        <v>0</v>
      </c>
      <c r="D1750" s="13">
        <v>0</v>
      </c>
      <c r="E1750" s="12">
        <v>0</v>
      </c>
      <c r="F1750" s="13">
        <v>0</v>
      </c>
      <c r="G1750" s="14">
        <v>0</v>
      </c>
      <c r="H1750" s="16">
        <v>3.02</v>
      </c>
    </row>
    <row r="1751" spans="1:8" ht="14.15" customHeight="1" x14ac:dyDescent="0.3">
      <c r="A1751" s="11">
        <v>2002</v>
      </c>
      <c r="B1751" s="12">
        <v>1.84</v>
      </c>
      <c r="C1751" s="12">
        <v>0</v>
      </c>
      <c r="D1751" s="13">
        <v>0</v>
      </c>
      <c r="E1751" s="12">
        <v>0</v>
      </c>
      <c r="F1751" s="13">
        <v>0</v>
      </c>
      <c r="G1751" s="14">
        <v>0</v>
      </c>
      <c r="H1751" s="16">
        <v>1.84</v>
      </c>
    </row>
    <row r="1752" spans="1:8" ht="15" customHeight="1" x14ac:dyDescent="0.3">
      <c r="A1752" s="11">
        <v>2003</v>
      </c>
      <c r="B1752" s="12">
        <v>1.4</v>
      </c>
      <c r="C1752" s="12">
        <v>0</v>
      </c>
      <c r="D1752" s="13">
        <v>0</v>
      </c>
      <c r="E1752" s="12">
        <v>0</v>
      </c>
      <c r="F1752" s="13">
        <v>0</v>
      </c>
      <c r="G1752" s="14">
        <v>0.2</v>
      </c>
      <c r="H1752" s="16">
        <v>1.2</v>
      </c>
    </row>
    <row r="1753" spans="1:8" ht="14.15" customHeight="1" x14ac:dyDescent="0.3">
      <c r="A1753" s="11">
        <v>2004</v>
      </c>
      <c r="B1753" s="12">
        <v>2.93</v>
      </c>
      <c r="C1753" s="12">
        <v>0</v>
      </c>
      <c r="D1753" s="13">
        <v>0</v>
      </c>
      <c r="E1753" s="12">
        <v>0.05</v>
      </c>
      <c r="F1753" s="13">
        <v>0</v>
      </c>
      <c r="G1753" s="14">
        <v>0.44</v>
      </c>
      <c r="H1753" s="16">
        <v>2.44</v>
      </c>
    </row>
    <row r="1754" spans="1:8" ht="15" customHeight="1" x14ac:dyDescent="0.3">
      <c r="A1754" s="11">
        <v>2005</v>
      </c>
      <c r="B1754" s="12">
        <v>3.91</v>
      </c>
      <c r="C1754" s="12">
        <v>0</v>
      </c>
      <c r="D1754" s="13">
        <v>0</v>
      </c>
      <c r="E1754" s="12">
        <v>0.09</v>
      </c>
      <c r="F1754" s="13">
        <v>0</v>
      </c>
      <c r="G1754" s="14">
        <v>0.44</v>
      </c>
      <c r="H1754" s="16">
        <v>3.38</v>
      </c>
    </row>
    <row r="1755" spans="1:8" ht="14.15" customHeight="1" x14ac:dyDescent="0.3">
      <c r="A1755" s="11">
        <v>2006</v>
      </c>
      <c r="B1755" s="12">
        <v>4.8</v>
      </c>
      <c r="C1755" s="12">
        <v>0</v>
      </c>
      <c r="D1755" s="13">
        <v>0</v>
      </c>
      <c r="E1755" s="12">
        <v>0.38</v>
      </c>
      <c r="F1755" s="13">
        <v>0</v>
      </c>
      <c r="G1755" s="14">
        <v>0.55000000000000004</v>
      </c>
      <c r="H1755" s="16">
        <v>3.87</v>
      </c>
    </row>
    <row r="1756" spans="1:8" ht="15" customHeight="1" x14ac:dyDescent="0.3">
      <c r="A1756" s="11">
        <v>2007</v>
      </c>
      <c r="B1756" s="12">
        <v>4.8600000000000003</v>
      </c>
      <c r="C1756" s="12">
        <v>0</v>
      </c>
      <c r="D1756" s="13">
        <v>0</v>
      </c>
      <c r="E1756" s="12">
        <v>0.18</v>
      </c>
      <c r="F1756" s="13">
        <v>0</v>
      </c>
      <c r="G1756" s="14">
        <v>0.47</v>
      </c>
      <c r="H1756" s="16">
        <v>4.21</v>
      </c>
    </row>
    <row r="1757" spans="1:8" ht="14.15" customHeight="1" x14ac:dyDescent="0.3">
      <c r="A1757" s="11">
        <v>2008</v>
      </c>
      <c r="B1757" s="12">
        <v>12.99</v>
      </c>
      <c r="C1757" s="12">
        <v>0</v>
      </c>
      <c r="D1757" s="13">
        <v>0</v>
      </c>
      <c r="E1757" s="12">
        <v>1.71</v>
      </c>
      <c r="F1757" s="13">
        <v>0</v>
      </c>
      <c r="G1757" s="14">
        <v>2.62</v>
      </c>
      <c r="H1757" s="16">
        <v>8.66</v>
      </c>
    </row>
    <row r="1758" spans="1:8" ht="15" customHeight="1" x14ac:dyDescent="0.3">
      <c r="A1758" s="11">
        <v>2009</v>
      </c>
      <c r="B1758" s="12">
        <v>25.13</v>
      </c>
      <c r="C1758" s="12">
        <v>0</v>
      </c>
      <c r="D1758" s="13">
        <v>0</v>
      </c>
      <c r="E1758" s="12">
        <v>1.72</v>
      </c>
      <c r="F1758" s="13">
        <v>0</v>
      </c>
      <c r="G1758" s="14">
        <v>4.1399999999999997</v>
      </c>
      <c r="H1758" s="16">
        <v>19.27</v>
      </c>
    </row>
    <row r="1759" spans="1:8" ht="15" customHeight="1" x14ac:dyDescent="0.3">
      <c r="A1759" s="11">
        <v>2010</v>
      </c>
      <c r="B1759" s="12">
        <v>16.73</v>
      </c>
      <c r="C1759" s="12">
        <v>0</v>
      </c>
      <c r="D1759" s="13">
        <v>0</v>
      </c>
      <c r="E1759" s="12">
        <v>1.49</v>
      </c>
      <c r="F1759" s="13">
        <v>0</v>
      </c>
      <c r="G1759" s="14">
        <v>0.39</v>
      </c>
      <c r="H1759" s="16">
        <v>14.85</v>
      </c>
    </row>
    <row r="1760" spans="1:8" ht="14.15" customHeight="1" x14ac:dyDescent="0.3">
      <c r="A1760" s="11">
        <v>2011</v>
      </c>
      <c r="B1760" s="12">
        <v>29.94</v>
      </c>
      <c r="C1760" s="12">
        <v>0</v>
      </c>
      <c r="D1760" s="13">
        <v>0</v>
      </c>
      <c r="E1760" s="12">
        <v>1.37</v>
      </c>
      <c r="F1760" s="13">
        <v>0</v>
      </c>
      <c r="G1760" s="14">
        <v>0.27</v>
      </c>
      <c r="H1760" s="16">
        <v>28.3</v>
      </c>
    </row>
    <row r="1761" spans="1:10" ht="15" customHeight="1" x14ac:dyDescent="0.3">
      <c r="A1761" s="11">
        <v>2012</v>
      </c>
      <c r="B1761" s="12">
        <v>17.87</v>
      </c>
      <c r="C1761" s="12">
        <v>0</v>
      </c>
      <c r="D1761" s="13">
        <v>0</v>
      </c>
      <c r="E1761" s="12">
        <v>0</v>
      </c>
      <c r="F1761" s="13">
        <v>0</v>
      </c>
      <c r="G1761" s="14">
        <v>0.3</v>
      </c>
      <c r="H1761" s="16">
        <v>17.57</v>
      </c>
    </row>
    <row r="1762" spans="1:10" ht="14.15" customHeight="1" x14ac:dyDescent="0.3">
      <c r="A1762" s="11">
        <v>2013</v>
      </c>
      <c r="B1762" s="12">
        <v>18.89</v>
      </c>
      <c r="C1762" s="12">
        <v>0</v>
      </c>
      <c r="D1762" s="13">
        <v>0</v>
      </c>
      <c r="E1762" s="12">
        <v>0</v>
      </c>
      <c r="F1762" s="13">
        <v>0</v>
      </c>
      <c r="G1762" s="14">
        <v>0.28999999999999998</v>
      </c>
      <c r="H1762" s="16">
        <v>18.600000000000001</v>
      </c>
    </row>
    <row r="1763" spans="1:10" ht="15" customHeight="1" x14ac:dyDescent="0.3">
      <c r="A1763" s="11">
        <v>2014</v>
      </c>
      <c r="B1763" s="12">
        <v>23.68</v>
      </c>
      <c r="C1763" s="12">
        <v>0</v>
      </c>
      <c r="D1763" s="13">
        <v>0</v>
      </c>
      <c r="E1763" s="12">
        <v>2.17</v>
      </c>
      <c r="F1763" s="13">
        <v>0</v>
      </c>
      <c r="G1763" s="14">
        <v>0.25</v>
      </c>
      <c r="H1763" s="16">
        <v>21.26</v>
      </c>
    </row>
    <row r="1764" spans="1:10" ht="14.15" customHeight="1" x14ac:dyDescent="0.3">
      <c r="A1764" s="11">
        <v>2015</v>
      </c>
      <c r="B1764" s="12">
        <v>18.579999999999998</v>
      </c>
      <c r="C1764" s="12">
        <v>0</v>
      </c>
      <c r="D1764" s="13">
        <v>0</v>
      </c>
      <c r="E1764" s="12">
        <v>2.61</v>
      </c>
      <c r="F1764" s="13">
        <v>0</v>
      </c>
      <c r="G1764" s="14">
        <v>0.44</v>
      </c>
      <c r="H1764" s="16">
        <v>15.53</v>
      </c>
    </row>
    <row r="1765" spans="1:10" ht="15" customHeight="1" x14ac:dyDescent="0.3">
      <c r="A1765" s="11">
        <v>2016</v>
      </c>
      <c r="B1765" s="12">
        <v>33.03</v>
      </c>
      <c r="C1765" s="12">
        <v>0</v>
      </c>
      <c r="D1765" s="13">
        <v>0</v>
      </c>
      <c r="E1765" s="12">
        <v>2.86</v>
      </c>
      <c r="F1765" s="13">
        <v>0</v>
      </c>
      <c r="G1765" s="14">
        <v>8.4499999999999993</v>
      </c>
      <c r="H1765" s="16">
        <v>21.72</v>
      </c>
    </row>
    <row r="1766" spans="1:10" ht="13.5" customHeight="1" x14ac:dyDescent="0.3">
      <c r="A1766" s="11">
        <v>2017</v>
      </c>
      <c r="B1766" s="12">
        <v>33.83</v>
      </c>
      <c r="C1766" s="12">
        <v>0</v>
      </c>
      <c r="D1766" s="13">
        <v>0</v>
      </c>
      <c r="E1766" s="12">
        <v>2.65</v>
      </c>
      <c r="F1766" s="13">
        <v>0</v>
      </c>
      <c r="G1766" s="14">
        <v>0.59</v>
      </c>
      <c r="H1766" s="16">
        <v>30.59</v>
      </c>
    </row>
    <row r="1767" spans="1:10" ht="13.5" customHeight="1" x14ac:dyDescent="0.3">
      <c r="A1767" s="11">
        <v>2018</v>
      </c>
      <c r="B1767" s="12">
        <v>78.64</v>
      </c>
      <c r="C1767" s="12">
        <v>0</v>
      </c>
      <c r="D1767" s="13">
        <v>0</v>
      </c>
      <c r="E1767" s="12">
        <v>5.28</v>
      </c>
      <c r="F1767" s="13">
        <v>0</v>
      </c>
      <c r="G1767" s="14">
        <v>21.37</v>
      </c>
      <c r="H1767" s="16">
        <v>51.99</v>
      </c>
    </row>
    <row r="1768" spans="1:10" ht="14.15" customHeight="1" x14ac:dyDescent="0.3">
      <c r="A1768" s="11">
        <v>2019</v>
      </c>
      <c r="B1768" s="12">
        <v>150.11000000000001</v>
      </c>
      <c r="C1768" s="12">
        <v>0</v>
      </c>
      <c r="D1768" s="21">
        <v>-14</v>
      </c>
      <c r="E1768" s="12">
        <v>19.48</v>
      </c>
      <c r="F1768" s="21">
        <v>-0.05</v>
      </c>
      <c r="G1768" s="14">
        <v>6.84</v>
      </c>
      <c r="H1768" s="16">
        <v>109.84</v>
      </c>
    </row>
    <row r="1769" spans="1:10" ht="15" customHeight="1" x14ac:dyDescent="0.3">
      <c r="A1769" s="11">
        <v>2020</v>
      </c>
      <c r="B1769" s="12">
        <v>180.1</v>
      </c>
      <c r="C1769" s="12">
        <v>0</v>
      </c>
      <c r="D1769" s="21">
        <v>-41.44</v>
      </c>
      <c r="E1769" s="12">
        <v>11.8</v>
      </c>
      <c r="F1769" s="13">
        <v>0.1</v>
      </c>
      <c r="G1769" s="14">
        <v>3.01</v>
      </c>
      <c r="H1769" s="16">
        <v>123.75</v>
      </c>
    </row>
    <row r="1770" spans="1:10" ht="15" customHeight="1" x14ac:dyDescent="0.3">
      <c r="A1770" s="11">
        <v>2021</v>
      </c>
      <c r="B1770" s="12">
        <v>505.55</v>
      </c>
      <c r="C1770" s="12">
        <v>0</v>
      </c>
      <c r="D1770" s="21">
        <v>-84.78</v>
      </c>
      <c r="E1770" s="12">
        <v>198.21</v>
      </c>
      <c r="F1770" s="21">
        <v>-0.91</v>
      </c>
      <c r="G1770" s="14">
        <v>3.72</v>
      </c>
      <c r="H1770" s="16">
        <v>219.75</v>
      </c>
    </row>
    <row r="1771" spans="1:10" ht="14.15" customHeight="1" x14ac:dyDescent="0.3">
      <c r="A1771" s="11">
        <v>2022</v>
      </c>
      <c r="B1771" s="17">
        <v>1214.8900000000001</v>
      </c>
      <c r="C1771" s="12">
        <v>0</v>
      </c>
      <c r="D1771" s="21">
        <v>-61.09</v>
      </c>
      <c r="E1771" s="12">
        <v>508.08</v>
      </c>
      <c r="F1771" s="13">
        <v>0.03</v>
      </c>
      <c r="G1771" s="14">
        <v>2.56</v>
      </c>
      <c r="H1771" s="16">
        <v>643.13</v>
      </c>
    </row>
    <row r="1772" spans="1:10" ht="15" customHeight="1" x14ac:dyDescent="0.3">
      <c r="A1772" s="11">
        <v>2023</v>
      </c>
      <c r="B1772" s="17">
        <v>2243.4299999999998</v>
      </c>
      <c r="C1772" s="12">
        <v>2.75</v>
      </c>
      <c r="D1772" s="21">
        <v>-95.76</v>
      </c>
      <c r="E1772" s="12">
        <v>755.79</v>
      </c>
      <c r="F1772" s="13">
        <v>0.03</v>
      </c>
      <c r="G1772" s="14">
        <v>2.7</v>
      </c>
      <c r="H1772" s="18">
        <v>1391.9</v>
      </c>
    </row>
    <row r="1773" spans="1:10" ht="14.15" customHeight="1" x14ac:dyDescent="0.3">
      <c r="A1773" s="11">
        <v>2024</v>
      </c>
      <c r="B1773" s="17">
        <v>7563.47</v>
      </c>
      <c r="C1773" s="12">
        <v>0</v>
      </c>
      <c r="D1773" s="21">
        <v>-548.96</v>
      </c>
      <c r="E1773" s="17">
        <v>4585.07</v>
      </c>
      <c r="F1773" s="21">
        <v>-3.5</v>
      </c>
      <c r="G1773" s="14">
        <v>3.28</v>
      </c>
      <c r="H1773" s="18">
        <v>2429.66</v>
      </c>
    </row>
    <row r="1774" spans="1:10" ht="14.15" customHeight="1" x14ac:dyDescent="0.3">
      <c r="A1774" s="22">
        <v>2025</v>
      </c>
      <c r="B1774" s="23">
        <v>774991.09</v>
      </c>
      <c r="C1774" s="36">
        <v>252.9</v>
      </c>
      <c r="D1774" s="38">
        <v>-834.25</v>
      </c>
      <c r="E1774" s="23">
        <v>746237.89</v>
      </c>
      <c r="F1774" s="25">
        <v>19802.55</v>
      </c>
      <c r="G1774" s="37">
        <v>3.76</v>
      </c>
      <c r="H1774" s="27">
        <v>8365.5400000000009</v>
      </c>
    </row>
    <row r="1775" spans="1:10" ht="13.5" customHeight="1" x14ac:dyDescent="0.3">
      <c r="A1775" s="28"/>
      <c r="B1775" s="29">
        <v>787197.04</v>
      </c>
      <c r="C1775" s="7">
        <v>255.65</v>
      </c>
      <c r="D1775" s="30">
        <v>-1680.28</v>
      </c>
      <c r="E1775" s="29">
        <v>752341.94</v>
      </c>
      <c r="F1775" s="31">
        <v>19798.25</v>
      </c>
      <c r="G1775" s="9">
        <v>67.08</v>
      </c>
      <c r="H1775" s="33">
        <v>13565.14</v>
      </c>
      <c r="J1775" s="58">
        <f>H1775</f>
        <v>13565.14</v>
      </c>
    </row>
    <row r="1776" spans="1:10" ht="49" customHeight="1" x14ac:dyDescent="0.3">
      <c r="A1776" s="91" t="s">
        <v>59</v>
      </c>
      <c r="B1776" s="91"/>
      <c r="C1776" s="91"/>
      <c r="D1776" s="91"/>
      <c r="E1776" s="91"/>
      <c r="F1776" s="91"/>
      <c r="G1776" s="91"/>
      <c r="H1776" s="91"/>
    </row>
    <row r="1777" spans="1:8" ht="14.15" customHeight="1" x14ac:dyDescent="0.3">
      <c r="A1777" s="1" t="s">
        <v>1</v>
      </c>
      <c r="B1777" s="2" t="s">
        <v>2</v>
      </c>
      <c r="C1777" s="2" t="s">
        <v>3</v>
      </c>
      <c r="D1777" s="3" t="s">
        <v>4</v>
      </c>
      <c r="E1777" s="2" t="s">
        <v>5</v>
      </c>
      <c r="F1777" s="3" t="s">
        <v>6</v>
      </c>
      <c r="G1777" s="4" t="s">
        <v>7</v>
      </c>
      <c r="H1777" s="5" t="s">
        <v>8</v>
      </c>
    </row>
    <row r="1778" spans="1:8" ht="15" customHeight="1" x14ac:dyDescent="0.3">
      <c r="A1778" s="6">
        <v>1983</v>
      </c>
      <c r="B1778" s="7">
        <v>7.0000000000000007E-2</v>
      </c>
      <c r="C1778" s="7">
        <v>0</v>
      </c>
      <c r="D1778" s="8">
        <v>0</v>
      </c>
      <c r="E1778" s="7">
        <v>7.0000000000000007E-2</v>
      </c>
      <c r="F1778" s="8">
        <v>0</v>
      </c>
      <c r="G1778" s="9">
        <v>0</v>
      </c>
      <c r="H1778" s="35">
        <v>0</v>
      </c>
    </row>
    <row r="1779" spans="1:8" ht="15" customHeight="1" x14ac:dyDescent="0.3">
      <c r="A1779" s="11">
        <v>1984</v>
      </c>
      <c r="B1779" s="12">
        <v>0.3</v>
      </c>
      <c r="C1779" s="12">
        <v>0</v>
      </c>
      <c r="D1779" s="13">
        <v>0</v>
      </c>
      <c r="E1779" s="12">
        <v>0.3</v>
      </c>
      <c r="F1779" s="13">
        <v>0</v>
      </c>
      <c r="G1779" s="14">
        <v>0</v>
      </c>
      <c r="H1779" s="16">
        <v>0</v>
      </c>
    </row>
    <row r="1780" spans="1:8" ht="15" customHeight="1" x14ac:dyDescent="0.3">
      <c r="A1780" s="11">
        <v>1985</v>
      </c>
      <c r="B1780" s="12">
        <v>0.42</v>
      </c>
      <c r="C1780" s="12">
        <v>0</v>
      </c>
      <c r="D1780" s="13">
        <v>0</v>
      </c>
      <c r="E1780" s="12">
        <v>0.33</v>
      </c>
      <c r="F1780" s="13">
        <v>0</v>
      </c>
      <c r="G1780" s="14">
        <v>0</v>
      </c>
      <c r="H1780" s="16">
        <v>0.09</v>
      </c>
    </row>
    <row r="1781" spans="1:8" ht="14.15" customHeight="1" x14ac:dyDescent="0.3">
      <c r="A1781" s="11">
        <v>1986</v>
      </c>
      <c r="B1781" s="12">
        <v>0.47</v>
      </c>
      <c r="C1781" s="12">
        <v>0</v>
      </c>
      <c r="D1781" s="13">
        <v>0</v>
      </c>
      <c r="E1781" s="12">
        <v>0.34</v>
      </c>
      <c r="F1781" s="13">
        <v>0</v>
      </c>
      <c r="G1781" s="14">
        <v>0</v>
      </c>
      <c r="H1781" s="16">
        <v>0.13</v>
      </c>
    </row>
    <row r="1782" spans="1:8" ht="15" customHeight="1" x14ac:dyDescent="0.3">
      <c r="A1782" s="11">
        <v>1987</v>
      </c>
      <c r="B1782" s="12">
        <v>0.6</v>
      </c>
      <c r="C1782" s="12">
        <v>0</v>
      </c>
      <c r="D1782" s="13">
        <v>0</v>
      </c>
      <c r="E1782" s="12">
        <v>0.41</v>
      </c>
      <c r="F1782" s="13">
        <v>0</v>
      </c>
      <c r="G1782" s="14">
        <v>0</v>
      </c>
      <c r="H1782" s="16">
        <v>0.19</v>
      </c>
    </row>
    <row r="1783" spans="1:8" ht="14.15" customHeight="1" x14ac:dyDescent="0.3">
      <c r="A1783" s="11">
        <v>1988</v>
      </c>
      <c r="B1783" s="12">
        <v>0.2</v>
      </c>
      <c r="C1783" s="12">
        <v>0</v>
      </c>
      <c r="D1783" s="13">
        <v>0</v>
      </c>
      <c r="E1783" s="12">
        <v>0</v>
      </c>
      <c r="F1783" s="13">
        <v>0</v>
      </c>
      <c r="G1783" s="14">
        <v>0</v>
      </c>
      <c r="H1783" s="16">
        <v>0.2</v>
      </c>
    </row>
    <row r="1784" spans="1:8" ht="15" customHeight="1" x14ac:dyDescent="0.3">
      <c r="A1784" s="11">
        <v>1989</v>
      </c>
      <c r="B1784" s="12">
        <v>0.19</v>
      </c>
      <c r="C1784" s="12">
        <v>0</v>
      </c>
      <c r="D1784" s="13">
        <v>0</v>
      </c>
      <c r="E1784" s="12">
        <v>0</v>
      </c>
      <c r="F1784" s="13">
        <v>0</v>
      </c>
      <c r="G1784" s="14">
        <v>0</v>
      </c>
      <c r="H1784" s="16">
        <v>0.19</v>
      </c>
    </row>
    <row r="1785" spans="1:8" ht="14.15" customHeight="1" x14ac:dyDescent="0.3">
      <c r="A1785" s="11">
        <v>1990</v>
      </c>
      <c r="B1785" s="12">
        <v>0.19</v>
      </c>
      <c r="C1785" s="12">
        <v>0</v>
      </c>
      <c r="D1785" s="13">
        <v>0</v>
      </c>
      <c r="E1785" s="12">
        <v>0</v>
      </c>
      <c r="F1785" s="13">
        <v>0</v>
      </c>
      <c r="G1785" s="14">
        <v>0</v>
      </c>
      <c r="H1785" s="16">
        <v>0.19</v>
      </c>
    </row>
    <row r="1786" spans="1:8" ht="15" customHeight="1" x14ac:dyDescent="0.3">
      <c r="A1786" s="11">
        <v>1991</v>
      </c>
      <c r="B1786" s="12">
        <v>0.16</v>
      </c>
      <c r="C1786" s="12">
        <v>0</v>
      </c>
      <c r="D1786" s="13">
        <v>0</v>
      </c>
      <c r="E1786" s="12">
        <v>0</v>
      </c>
      <c r="F1786" s="13">
        <v>0</v>
      </c>
      <c r="G1786" s="14">
        <v>0</v>
      </c>
      <c r="H1786" s="16">
        <v>0.16</v>
      </c>
    </row>
    <row r="1787" spans="1:8" ht="14.15" customHeight="1" x14ac:dyDescent="0.3">
      <c r="A1787" s="11">
        <v>1992</v>
      </c>
      <c r="B1787" s="12">
        <v>0.14000000000000001</v>
      </c>
      <c r="C1787" s="12">
        <v>0</v>
      </c>
      <c r="D1787" s="13">
        <v>0</v>
      </c>
      <c r="E1787" s="12">
        <v>0</v>
      </c>
      <c r="F1787" s="13">
        <v>0</v>
      </c>
      <c r="G1787" s="14">
        <v>0</v>
      </c>
      <c r="H1787" s="16">
        <v>0.14000000000000001</v>
      </c>
    </row>
    <row r="1788" spans="1:8" ht="15" customHeight="1" x14ac:dyDescent="0.3">
      <c r="A1788" s="11">
        <v>1993</v>
      </c>
      <c r="B1788" s="12">
        <v>0.12</v>
      </c>
      <c r="C1788" s="12">
        <v>0</v>
      </c>
      <c r="D1788" s="13">
        <v>0</v>
      </c>
      <c r="E1788" s="12">
        <v>0</v>
      </c>
      <c r="F1788" s="13">
        <v>0</v>
      </c>
      <c r="G1788" s="14">
        <v>0</v>
      </c>
      <c r="H1788" s="16">
        <v>0.12</v>
      </c>
    </row>
    <row r="1789" spans="1:8" ht="15" customHeight="1" x14ac:dyDescent="0.3">
      <c r="A1789" s="11">
        <v>1994</v>
      </c>
      <c r="B1789" s="12">
        <v>0</v>
      </c>
      <c r="C1789" s="12">
        <v>0</v>
      </c>
      <c r="D1789" s="13">
        <v>0</v>
      </c>
      <c r="E1789" s="12">
        <v>0</v>
      </c>
      <c r="F1789" s="13">
        <v>0</v>
      </c>
      <c r="G1789" s="14">
        <v>0</v>
      </c>
      <c r="H1789" s="16">
        <v>0</v>
      </c>
    </row>
    <row r="1790" spans="1:8" ht="14.15" customHeight="1" x14ac:dyDescent="0.3">
      <c r="A1790" s="11">
        <v>1995</v>
      </c>
      <c r="B1790" s="12">
        <v>0.18</v>
      </c>
      <c r="C1790" s="12">
        <v>0</v>
      </c>
      <c r="D1790" s="13">
        <v>0</v>
      </c>
      <c r="E1790" s="12">
        <v>0</v>
      </c>
      <c r="F1790" s="13">
        <v>0</v>
      </c>
      <c r="G1790" s="14">
        <v>0</v>
      </c>
      <c r="H1790" s="16">
        <v>0.18</v>
      </c>
    </row>
    <row r="1791" spans="1:8" ht="15" customHeight="1" x14ac:dyDescent="0.3">
      <c r="A1791" s="11">
        <v>1996</v>
      </c>
      <c r="B1791" s="12">
        <v>0.2</v>
      </c>
      <c r="C1791" s="12">
        <v>0</v>
      </c>
      <c r="D1791" s="13">
        <v>0</v>
      </c>
      <c r="E1791" s="12">
        <v>0</v>
      </c>
      <c r="F1791" s="13">
        <v>0</v>
      </c>
      <c r="G1791" s="14">
        <v>0</v>
      </c>
      <c r="H1791" s="16">
        <v>0.2</v>
      </c>
    </row>
    <row r="1792" spans="1:8" ht="14.15" customHeight="1" x14ac:dyDescent="0.3">
      <c r="A1792" s="11">
        <v>1997</v>
      </c>
      <c r="B1792" s="12">
        <v>0.23</v>
      </c>
      <c r="C1792" s="12">
        <v>0</v>
      </c>
      <c r="D1792" s="13">
        <v>0</v>
      </c>
      <c r="E1792" s="12">
        <v>0</v>
      </c>
      <c r="F1792" s="13">
        <v>0</v>
      </c>
      <c r="G1792" s="14">
        <v>0</v>
      </c>
      <c r="H1792" s="16">
        <v>0.23</v>
      </c>
    </row>
    <row r="1793" spans="1:8" ht="15" customHeight="1" x14ac:dyDescent="0.3">
      <c r="A1793" s="11">
        <v>1998</v>
      </c>
      <c r="B1793" s="12">
        <v>0.87</v>
      </c>
      <c r="C1793" s="12">
        <v>0</v>
      </c>
      <c r="D1793" s="13">
        <v>0</v>
      </c>
      <c r="E1793" s="12">
        <v>0</v>
      </c>
      <c r="F1793" s="13">
        <v>0</v>
      </c>
      <c r="G1793" s="14">
        <v>0</v>
      </c>
      <c r="H1793" s="16">
        <v>0.87</v>
      </c>
    </row>
    <row r="1794" spans="1:8" ht="14.15" customHeight="1" x14ac:dyDescent="0.3">
      <c r="A1794" s="11">
        <v>1999</v>
      </c>
      <c r="B1794" s="12">
        <v>1.1299999999999999</v>
      </c>
      <c r="C1794" s="12">
        <v>0</v>
      </c>
      <c r="D1794" s="13">
        <v>0</v>
      </c>
      <c r="E1794" s="12">
        <v>0</v>
      </c>
      <c r="F1794" s="13">
        <v>0</v>
      </c>
      <c r="G1794" s="14">
        <v>0</v>
      </c>
      <c r="H1794" s="16">
        <v>1.1299999999999999</v>
      </c>
    </row>
    <row r="1795" spans="1:8" ht="15" customHeight="1" x14ac:dyDescent="0.3">
      <c r="A1795" s="11">
        <v>2000</v>
      </c>
      <c r="B1795" s="12">
        <v>1.83</v>
      </c>
      <c r="C1795" s="12">
        <v>0</v>
      </c>
      <c r="D1795" s="13">
        <v>0</v>
      </c>
      <c r="E1795" s="12">
        <v>0</v>
      </c>
      <c r="F1795" s="13">
        <v>0</v>
      </c>
      <c r="G1795" s="14">
        <v>0</v>
      </c>
      <c r="H1795" s="16">
        <v>1.83</v>
      </c>
    </row>
    <row r="1796" spans="1:8" ht="15" customHeight="1" x14ac:dyDescent="0.3">
      <c r="A1796" s="11">
        <v>2001</v>
      </c>
      <c r="B1796" s="12">
        <v>1.48</v>
      </c>
      <c r="C1796" s="12">
        <v>0</v>
      </c>
      <c r="D1796" s="13">
        <v>0</v>
      </c>
      <c r="E1796" s="12">
        <v>0</v>
      </c>
      <c r="F1796" s="13">
        <v>0</v>
      </c>
      <c r="G1796" s="14">
        <v>0</v>
      </c>
      <c r="H1796" s="16">
        <v>1.48</v>
      </c>
    </row>
    <row r="1797" spans="1:8" ht="14.15" customHeight="1" x14ac:dyDescent="0.3">
      <c r="A1797" s="11">
        <v>2002</v>
      </c>
      <c r="B1797" s="12">
        <v>0.94</v>
      </c>
      <c r="C1797" s="12">
        <v>0</v>
      </c>
      <c r="D1797" s="13">
        <v>0</v>
      </c>
      <c r="E1797" s="12">
        <v>0</v>
      </c>
      <c r="F1797" s="13">
        <v>0</v>
      </c>
      <c r="G1797" s="14">
        <v>0</v>
      </c>
      <c r="H1797" s="16">
        <v>0.94</v>
      </c>
    </row>
    <row r="1798" spans="1:8" ht="15" customHeight="1" x14ac:dyDescent="0.3">
      <c r="A1798" s="11">
        <v>2003</v>
      </c>
      <c r="B1798" s="12">
        <v>0.76</v>
      </c>
      <c r="C1798" s="12">
        <v>0</v>
      </c>
      <c r="D1798" s="13">
        <v>0</v>
      </c>
      <c r="E1798" s="12">
        <v>0</v>
      </c>
      <c r="F1798" s="13">
        <v>0</v>
      </c>
      <c r="G1798" s="14">
        <v>0.11</v>
      </c>
      <c r="H1798" s="16">
        <v>0.65</v>
      </c>
    </row>
    <row r="1799" spans="1:8" ht="14.15" customHeight="1" x14ac:dyDescent="0.3">
      <c r="A1799" s="11">
        <v>2004</v>
      </c>
      <c r="B1799" s="12">
        <v>1.27</v>
      </c>
      <c r="C1799" s="12">
        <v>0</v>
      </c>
      <c r="D1799" s="13">
        <v>0</v>
      </c>
      <c r="E1799" s="12">
        <v>0.02</v>
      </c>
      <c r="F1799" s="13">
        <v>0</v>
      </c>
      <c r="G1799" s="14">
        <v>0.19</v>
      </c>
      <c r="H1799" s="16">
        <v>1.06</v>
      </c>
    </row>
    <row r="1800" spans="1:8" ht="15" customHeight="1" x14ac:dyDescent="0.3">
      <c r="A1800" s="11">
        <v>2005</v>
      </c>
      <c r="B1800" s="12">
        <v>2.41</v>
      </c>
      <c r="C1800" s="12">
        <v>0</v>
      </c>
      <c r="D1800" s="13">
        <v>0</v>
      </c>
      <c r="E1800" s="12">
        <v>0.06</v>
      </c>
      <c r="F1800" s="13">
        <v>0</v>
      </c>
      <c r="G1800" s="14">
        <v>0.27</v>
      </c>
      <c r="H1800" s="16">
        <v>2.08</v>
      </c>
    </row>
    <row r="1801" spans="1:8" ht="14.15" customHeight="1" x14ac:dyDescent="0.3">
      <c r="A1801" s="11">
        <v>2006</v>
      </c>
      <c r="B1801" s="12">
        <v>2.97</v>
      </c>
      <c r="C1801" s="12">
        <v>0</v>
      </c>
      <c r="D1801" s="13">
        <v>0</v>
      </c>
      <c r="E1801" s="12">
        <v>0.24</v>
      </c>
      <c r="F1801" s="13">
        <v>0</v>
      </c>
      <c r="G1801" s="14">
        <v>0.34</v>
      </c>
      <c r="H1801" s="16">
        <v>2.39</v>
      </c>
    </row>
    <row r="1802" spans="1:8" ht="15" customHeight="1" x14ac:dyDescent="0.3">
      <c r="A1802" s="11">
        <v>2007</v>
      </c>
      <c r="B1802" s="12">
        <v>3.24</v>
      </c>
      <c r="C1802" s="12">
        <v>0</v>
      </c>
      <c r="D1802" s="13">
        <v>0</v>
      </c>
      <c r="E1802" s="12">
        <v>0.15</v>
      </c>
      <c r="F1802" s="13">
        <v>0</v>
      </c>
      <c r="G1802" s="14">
        <v>0.32</v>
      </c>
      <c r="H1802" s="16">
        <v>2.77</v>
      </c>
    </row>
    <row r="1803" spans="1:8" ht="14.15" customHeight="1" x14ac:dyDescent="0.3">
      <c r="A1803" s="11">
        <v>2008</v>
      </c>
      <c r="B1803" s="12">
        <v>8.41</v>
      </c>
      <c r="C1803" s="12">
        <v>0</v>
      </c>
      <c r="D1803" s="13">
        <v>0</v>
      </c>
      <c r="E1803" s="12">
        <v>1.1100000000000001</v>
      </c>
      <c r="F1803" s="13">
        <v>0</v>
      </c>
      <c r="G1803" s="14">
        <v>1.7</v>
      </c>
      <c r="H1803" s="16">
        <v>5.6</v>
      </c>
    </row>
    <row r="1804" spans="1:8" ht="15" customHeight="1" x14ac:dyDescent="0.3">
      <c r="A1804" s="11">
        <v>2009</v>
      </c>
      <c r="B1804" s="12">
        <v>16.22</v>
      </c>
      <c r="C1804" s="12">
        <v>0</v>
      </c>
      <c r="D1804" s="13">
        <v>0</v>
      </c>
      <c r="E1804" s="12">
        <v>1.1100000000000001</v>
      </c>
      <c r="F1804" s="13">
        <v>0</v>
      </c>
      <c r="G1804" s="14">
        <v>2.67</v>
      </c>
      <c r="H1804" s="16">
        <v>12.44</v>
      </c>
    </row>
    <row r="1805" spans="1:8" ht="15" customHeight="1" x14ac:dyDescent="0.3">
      <c r="A1805" s="11">
        <v>2010</v>
      </c>
      <c r="B1805" s="12">
        <v>12.52</v>
      </c>
      <c r="C1805" s="12">
        <v>0</v>
      </c>
      <c r="D1805" s="13">
        <v>0</v>
      </c>
      <c r="E1805" s="12">
        <v>1.1200000000000001</v>
      </c>
      <c r="F1805" s="13">
        <v>0</v>
      </c>
      <c r="G1805" s="14">
        <v>0.28999999999999998</v>
      </c>
      <c r="H1805" s="16">
        <v>11.11</v>
      </c>
    </row>
    <row r="1806" spans="1:8" ht="14.15" customHeight="1" x14ac:dyDescent="0.3">
      <c r="A1806" s="11">
        <v>2011</v>
      </c>
      <c r="B1806" s="12">
        <v>24.82</v>
      </c>
      <c r="C1806" s="12">
        <v>0</v>
      </c>
      <c r="D1806" s="13">
        <v>0</v>
      </c>
      <c r="E1806" s="12">
        <v>1.1299999999999999</v>
      </c>
      <c r="F1806" s="13">
        <v>0</v>
      </c>
      <c r="G1806" s="14">
        <v>0.23</v>
      </c>
      <c r="H1806" s="16">
        <v>23.46</v>
      </c>
    </row>
    <row r="1807" spans="1:8" ht="15" customHeight="1" x14ac:dyDescent="0.3">
      <c r="A1807" s="11">
        <v>2012</v>
      </c>
      <c r="B1807" s="12">
        <v>12.92</v>
      </c>
      <c r="C1807" s="12">
        <v>0</v>
      </c>
      <c r="D1807" s="13">
        <v>0</v>
      </c>
      <c r="E1807" s="12">
        <v>0</v>
      </c>
      <c r="F1807" s="13">
        <v>0</v>
      </c>
      <c r="G1807" s="14">
        <v>0.22</v>
      </c>
      <c r="H1807" s="16">
        <v>12.7</v>
      </c>
    </row>
    <row r="1808" spans="1:8" ht="14.15" customHeight="1" x14ac:dyDescent="0.3">
      <c r="A1808" s="11">
        <v>2013</v>
      </c>
      <c r="B1808" s="12">
        <v>14.49</v>
      </c>
      <c r="C1808" s="12">
        <v>0</v>
      </c>
      <c r="D1808" s="13">
        <v>0</v>
      </c>
      <c r="E1808" s="12">
        <v>0</v>
      </c>
      <c r="F1808" s="13">
        <v>0</v>
      </c>
      <c r="G1808" s="14">
        <v>0.22</v>
      </c>
      <c r="H1808" s="16">
        <v>14.27</v>
      </c>
    </row>
    <row r="1809" spans="1:10" ht="15" customHeight="1" x14ac:dyDescent="0.3">
      <c r="A1809" s="11">
        <v>2014</v>
      </c>
      <c r="B1809" s="12">
        <v>19.690000000000001</v>
      </c>
      <c r="C1809" s="12">
        <v>0</v>
      </c>
      <c r="D1809" s="13">
        <v>0</v>
      </c>
      <c r="E1809" s="12">
        <v>1.8</v>
      </c>
      <c r="F1809" s="13">
        <v>0</v>
      </c>
      <c r="G1809" s="14">
        <v>0.21</v>
      </c>
      <c r="H1809" s="16">
        <v>17.68</v>
      </c>
    </row>
    <row r="1810" spans="1:10" ht="14.15" customHeight="1" x14ac:dyDescent="0.3">
      <c r="A1810" s="11">
        <v>2015</v>
      </c>
      <c r="B1810" s="12">
        <v>15.69</v>
      </c>
      <c r="C1810" s="12">
        <v>0</v>
      </c>
      <c r="D1810" s="13">
        <v>0</v>
      </c>
      <c r="E1810" s="12">
        <v>2.2000000000000002</v>
      </c>
      <c r="F1810" s="13">
        <v>0</v>
      </c>
      <c r="G1810" s="14">
        <v>0.38</v>
      </c>
      <c r="H1810" s="16">
        <v>13.11</v>
      </c>
    </row>
    <row r="1811" spans="1:10" ht="15" customHeight="1" x14ac:dyDescent="0.3">
      <c r="A1811" s="11">
        <v>2016</v>
      </c>
      <c r="B1811" s="12">
        <v>27.73</v>
      </c>
      <c r="C1811" s="12">
        <v>0</v>
      </c>
      <c r="D1811" s="13">
        <v>0</v>
      </c>
      <c r="E1811" s="12">
        <v>2.39</v>
      </c>
      <c r="F1811" s="13">
        <v>0</v>
      </c>
      <c r="G1811" s="14">
        <v>7.09</v>
      </c>
      <c r="H1811" s="16">
        <v>18.25</v>
      </c>
    </row>
    <row r="1812" spans="1:10" ht="13.5" customHeight="1" x14ac:dyDescent="0.3">
      <c r="A1812" s="11">
        <v>2017</v>
      </c>
      <c r="B1812" s="12">
        <v>28.83</v>
      </c>
      <c r="C1812" s="12">
        <v>0</v>
      </c>
      <c r="D1812" s="13">
        <v>0</v>
      </c>
      <c r="E1812" s="12">
        <v>2.2599999999999998</v>
      </c>
      <c r="F1812" s="13">
        <v>0</v>
      </c>
      <c r="G1812" s="14">
        <v>0.5</v>
      </c>
      <c r="H1812" s="16">
        <v>26.07</v>
      </c>
    </row>
    <row r="1813" spans="1:10" ht="13.5" customHeight="1" x14ac:dyDescent="0.3">
      <c r="A1813" s="11">
        <v>2018</v>
      </c>
      <c r="B1813" s="12">
        <v>66.599999999999994</v>
      </c>
      <c r="C1813" s="12">
        <v>0</v>
      </c>
      <c r="D1813" s="13">
        <v>0</v>
      </c>
      <c r="E1813" s="12">
        <v>4.46</v>
      </c>
      <c r="F1813" s="13">
        <v>0</v>
      </c>
      <c r="G1813" s="14">
        <v>18.09</v>
      </c>
      <c r="H1813" s="16">
        <v>44.05</v>
      </c>
    </row>
    <row r="1814" spans="1:10" ht="14.15" customHeight="1" x14ac:dyDescent="0.3">
      <c r="A1814" s="11">
        <v>2019</v>
      </c>
      <c r="B1814" s="12">
        <v>127.6</v>
      </c>
      <c r="C1814" s="12">
        <v>0</v>
      </c>
      <c r="D1814" s="21">
        <v>-11.9</v>
      </c>
      <c r="E1814" s="12">
        <v>16.55</v>
      </c>
      <c r="F1814" s="21">
        <v>-0.04</v>
      </c>
      <c r="G1814" s="14">
        <v>5.82</v>
      </c>
      <c r="H1814" s="16">
        <v>93.37</v>
      </c>
    </row>
    <row r="1815" spans="1:10" ht="15" customHeight="1" x14ac:dyDescent="0.3">
      <c r="A1815" s="11">
        <v>2020</v>
      </c>
      <c r="B1815" s="12">
        <v>150.34</v>
      </c>
      <c r="C1815" s="12">
        <v>0</v>
      </c>
      <c r="D1815" s="21">
        <v>-34.56</v>
      </c>
      <c r="E1815" s="12">
        <v>9.8800000000000008</v>
      </c>
      <c r="F1815" s="13">
        <v>0.09</v>
      </c>
      <c r="G1815" s="14">
        <v>2.5099999999999998</v>
      </c>
      <c r="H1815" s="16">
        <v>103.3</v>
      </c>
    </row>
    <row r="1816" spans="1:10" ht="15" customHeight="1" x14ac:dyDescent="0.3">
      <c r="A1816" s="11">
        <v>2021</v>
      </c>
      <c r="B1816" s="12">
        <v>422.65</v>
      </c>
      <c r="C1816" s="12">
        <v>0</v>
      </c>
      <c r="D1816" s="21">
        <v>-70.88</v>
      </c>
      <c r="E1816" s="12">
        <v>165.71</v>
      </c>
      <c r="F1816" s="21">
        <v>-0.75</v>
      </c>
      <c r="G1816" s="14">
        <v>3.12</v>
      </c>
      <c r="H1816" s="16">
        <v>183.69</v>
      </c>
    </row>
    <row r="1817" spans="1:10" ht="14.15" customHeight="1" x14ac:dyDescent="0.3">
      <c r="A1817" s="11">
        <v>2022</v>
      </c>
      <c r="B1817" s="17">
        <v>1066.08</v>
      </c>
      <c r="C1817" s="12">
        <v>0</v>
      </c>
      <c r="D1817" s="21">
        <v>-53.63</v>
      </c>
      <c r="E1817" s="12">
        <v>445.81</v>
      </c>
      <c r="F1817" s="13">
        <v>0.02</v>
      </c>
      <c r="G1817" s="14">
        <v>2.25</v>
      </c>
      <c r="H1817" s="16">
        <v>564.37</v>
      </c>
    </row>
    <row r="1818" spans="1:10" ht="15" customHeight="1" x14ac:dyDescent="0.3">
      <c r="A1818" s="11">
        <v>2023</v>
      </c>
      <c r="B1818" s="17">
        <v>1969.45</v>
      </c>
      <c r="C1818" s="12">
        <v>2.41</v>
      </c>
      <c r="D1818" s="21">
        <v>-84.09</v>
      </c>
      <c r="E1818" s="12">
        <v>663.48</v>
      </c>
      <c r="F1818" s="13">
        <v>0.01</v>
      </c>
      <c r="G1818" s="14">
        <v>2.36</v>
      </c>
      <c r="H1818" s="18">
        <v>1221.92</v>
      </c>
    </row>
    <row r="1819" spans="1:10" ht="14.15" customHeight="1" x14ac:dyDescent="0.3">
      <c r="A1819" s="11">
        <v>2024</v>
      </c>
      <c r="B1819" s="17">
        <v>7895.76</v>
      </c>
      <c r="C1819" s="12">
        <v>0</v>
      </c>
      <c r="D1819" s="21">
        <v>-573.07000000000005</v>
      </c>
      <c r="E1819" s="17">
        <v>4786.5</v>
      </c>
      <c r="F1819" s="21">
        <v>-3.64</v>
      </c>
      <c r="G1819" s="14">
        <v>3.42</v>
      </c>
      <c r="H1819" s="18">
        <v>2536.41</v>
      </c>
    </row>
    <row r="1820" spans="1:10" ht="14.15" customHeight="1" x14ac:dyDescent="0.3">
      <c r="A1820" s="22">
        <v>2025</v>
      </c>
      <c r="B1820" s="23">
        <v>804502.37</v>
      </c>
      <c r="C1820" s="36">
        <v>262.54000000000002</v>
      </c>
      <c r="D1820" s="38">
        <v>-866.02</v>
      </c>
      <c r="E1820" s="23">
        <v>774654.27</v>
      </c>
      <c r="F1820" s="25">
        <v>20556.599999999999</v>
      </c>
      <c r="G1820" s="37">
        <v>3.91</v>
      </c>
      <c r="H1820" s="27">
        <v>8684.11</v>
      </c>
    </row>
    <row r="1821" spans="1:10" ht="13.5" customHeight="1" x14ac:dyDescent="0.3">
      <c r="A1821" s="28"/>
      <c r="B1821" s="29">
        <v>816402.54</v>
      </c>
      <c r="C1821" s="7">
        <v>264.95</v>
      </c>
      <c r="D1821" s="30">
        <v>-1694.15</v>
      </c>
      <c r="E1821" s="29">
        <v>780761.7</v>
      </c>
      <c r="F1821" s="31">
        <v>20552.29</v>
      </c>
      <c r="G1821" s="9">
        <v>56.22</v>
      </c>
      <c r="H1821" s="33">
        <v>13603.13</v>
      </c>
      <c r="J1821" s="58">
        <f>H1821</f>
        <v>13603.13</v>
      </c>
    </row>
    <row r="1822" spans="1:10" ht="49" customHeight="1" x14ac:dyDescent="0.3">
      <c r="A1822" s="91" t="s">
        <v>60</v>
      </c>
      <c r="B1822" s="91"/>
      <c r="C1822" s="91"/>
      <c r="D1822" s="91"/>
      <c r="E1822" s="91"/>
      <c r="F1822" s="91"/>
      <c r="G1822" s="91"/>
      <c r="H1822" s="91"/>
    </row>
    <row r="1823" spans="1:10" ht="14.15" customHeight="1" x14ac:dyDescent="0.3">
      <c r="A1823" s="1" t="s">
        <v>1</v>
      </c>
      <c r="B1823" s="2" t="s">
        <v>2</v>
      </c>
      <c r="C1823" s="2" t="s">
        <v>3</v>
      </c>
      <c r="D1823" s="3" t="s">
        <v>4</v>
      </c>
      <c r="E1823" s="2" t="s">
        <v>5</v>
      </c>
      <c r="F1823" s="3" t="s">
        <v>6</v>
      </c>
      <c r="G1823" s="4" t="s">
        <v>7</v>
      </c>
      <c r="H1823" s="5" t="s">
        <v>8</v>
      </c>
    </row>
    <row r="1824" spans="1:10" ht="15" customHeight="1" x14ac:dyDescent="0.3">
      <c r="A1824" s="6">
        <v>1983</v>
      </c>
      <c r="B1824" s="7">
        <v>0.13</v>
      </c>
      <c r="C1824" s="7">
        <v>0</v>
      </c>
      <c r="D1824" s="8">
        <v>0</v>
      </c>
      <c r="E1824" s="7">
        <v>0.13</v>
      </c>
      <c r="F1824" s="8">
        <v>0</v>
      </c>
      <c r="G1824" s="9">
        <v>0</v>
      </c>
      <c r="H1824" s="35">
        <v>0</v>
      </c>
    </row>
    <row r="1825" spans="1:8" ht="15" customHeight="1" x14ac:dyDescent="0.3">
      <c r="A1825" s="11">
        <v>1984</v>
      </c>
      <c r="B1825" s="12">
        <v>0.54</v>
      </c>
      <c r="C1825" s="12">
        <v>0</v>
      </c>
      <c r="D1825" s="13">
        <v>0</v>
      </c>
      <c r="E1825" s="12">
        <v>0.54</v>
      </c>
      <c r="F1825" s="13">
        <v>0</v>
      </c>
      <c r="G1825" s="14">
        <v>0</v>
      </c>
      <c r="H1825" s="16">
        <v>0</v>
      </c>
    </row>
    <row r="1826" spans="1:8" ht="15" customHeight="1" x14ac:dyDescent="0.3">
      <c r="A1826" s="11">
        <v>1985</v>
      </c>
      <c r="B1826" s="12">
        <v>0.75</v>
      </c>
      <c r="C1826" s="12">
        <v>0</v>
      </c>
      <c r="D1826" s="13">
        <v>0</v>
      </c>
      <c r="E1826" s="12">
        <v>0.57999999999999996</v>
      </c>
      <c r="F1826" s="13">
        <v>0</v>
      </c>
      <c r="G1826" s="14">
        <v>0</v>
      </c>
      <c r="H1826" s="16">
        <v>0.17</v>
      </c>
    </row>
    <row r="1827" spans="1:8" ht="14.15" customHeight="1" x14ac:dyDescent="0.3">
      <c r="A1827" s="11">
        <v>1986</v>
      </c>
      <c r="B1827" s="12">
        <v>0.84</v>
      </c>
      <c r="C1827" s="12">
        <v>0</v>
      </c>
      <c r="D1827" s="13">
        <v>0</v>
      </c>
      <c r="E1827" s="12">
        <v>0.6</v>
      </c>
      <c r="F1827" s="13">
        <v>0</v>
      </c>
      <c r="G1827" s="14">
        <v>0</v>
      </c>
      <c r="H1827" s="16">
        <v>0.24</v>
      </c>
    </row>
    <row r="1828" spans="1:8" ht="15" customHeight="1" x14ac:dyDescent="0.3">
      <c r="A1828" s="11">
        <v>1987</v>
      </c>
      <c r="B1828" s="12">
        <v>1.06</v>
      </c>
      <c r="C1828" s="12">
        <v>0</v>
      </c>
      <c r="D1828" s="13">
        <v>0</v>
      </c>
      <c r="E1828" s="12">
        <v>0.73</v>
      </c>
      <c r="F1828" s="13">
        <v>0</v>
      </c>
      <c r="G1828" s="14">
        <v>0</v>
      </c>
      <c r="H1828" s="16">
        <v>0.33</v>
      </c>
    </row>
    <row r="1829" spans="1:8" ht="14.15" customHeight="1" x14ac:dyDescent="0.3">
      <c r="A1829" s="11">
        <v>1988</v>
      </c>
      <c r="B1829" s="12">
        <v>0.35</v>
      </c>
      <c r="C1829" s="12">
        <v>0</v>
      </c>
      <c r="D1829" s="13">
        <v>0</v>
      </c>
      <c r="E1829" s="12">
        <v>0</v>
      </c>
      <c r="F1829" s="13">
        <v>0</v>
      </c>
      <c r="G1829" s="14">
        <v>0</v>
      </c>
      <c r="H1829" s="16">
        <v>0.35</v>
      </c>
    </row>
    <row r="1830" spans="1:8" ht="15" customHeight="1" x14ac:dyDescent="0.3">
      <c r="A1830" s="11">
        <v>1989</v>
      </c>
      <c r="B1830" s="12">
        <v>0.34</v>
      </c>
      <c r="C1830" s="12">
        <v>0</v>
      </c>
      <c r="D1830" s="13">
        <v>0</v>
      </c>
      <c r="E1830" s="12">
        <v>0</v>
      </c>
      <c r="F1830" s="13">
        <v>0</v>
      </c>
      <c r="G1830" s="14">
        <v>0</v>
      </c>
      <c r="H1830" s="16">
        <v>0.34</v>
      </c>
    </row>
    <row r="1831" spans="1:8" ht="14.15" customHeight="1" x14ac:dyDescent="0.3">
      <c r="A1831" s="11">
        <v>1990</v>
      </c>
      <c r="B1831" s="12">
        <v>0.33</v>
      </c>
      <c r="C1831" s="12">
        <v>0</v>
      </c>
      <c r="D1831" s="13">
        <v>0</v>
      </c>
      <c r="E1831" s="12">
        <v>0</v>
      </c>
      <c r="F1831" s="13">
        <v>0</v>
      </c>
      <c r="G1831" s="14">
        <v>0</v>
      </c>
      <c r="H1831" s="16">
        <v>0.33</v>
      </c>
    </row>
    <row r="1832" spans="1:8" ht="15" customHeight="1" x14ac:dyDescent="0.3">
      <c r="A1832" s="11">
        <v>1991</v>
      </c>
      <c r="B1832" s="12">
        <v>0.28999999999999998</v>
      </c>
      <c r="C1832" s="12">
        <v>0</v>
      </c>
      <c r="D1832" s="13">
        <v>0</v>
      </c>
      <c r="E1832" s="12">
        <v>0</v>
      </c>
      <c r="F1832" s="13">
        <v>0</v>
      </c>
      <c r="G1832" s="14">
        <v>0</v>
      </c>
      <c r="H1832" s="16">
        <v>0.28999999999999998</v>
      </c>
    </row>
    <row r="1833" spans="1:8" ht="14.15" customHeight="1" x14ac:dyDescent="0.3">
      <c r="A1833" s="11">
        <v>1992</v>
      </c>
      <c r="B1833" s="12">
        <v>0.25</v>
      </c>
      <c r="C1833" s="12">
        <v>0</v>
      </c>
      <c r="D1833" s="13">
        <v>0</v>
      </c>
      <c r="E1833" s="12">
        <v>0</v>
      </c>
      <c r="F1833" s="13">
        <v>0</v>
      </c>
      <c r="G1833" s="14">
        <v>0</v>
      </c>
      <c r="H1833" s="16">
        <v>0.25</v>
      </c>
    </row>
    <row r="1834" spans="1:8" ht="15" customHeight="1" x14ac:dyDescent="0.3">
      <c r="A1834" s="11">
        <v>1993</v>
      </c>
      <c r="B1834" s="12">
        <v>0.22</v>
      </c>
      <c r="C1834" s="12">
        <v>0</v>
      </c>
      <c r="D1834" s="13">
        <v>0</v>
      </c>
      <c r="E1834" s="12">
        <v>0</v>
      </c>
      <c r="F1834" s="13">
        <v>0</v>
      </c>
      <c r="G1834" s="14">
        <v>0</v>
      </c>
      <c r="H1834" s="16">
        <v>0.22</v>
      </c>
    </row>
    <row r="1835" spans="1:8" ht="15" customHeight="1" x14ac:dyDescent="0.3">
      <c r="A1835" s="11">
        <v>1994</v>
      </c>
      <c r="B1835" s="12">
        <v>0</v>
      </c>
      <c r="C1835" s="12">
        <v>0</v>
      </c>
      <c r="D1835" s="13">
        <v>0</v>
      </c>
      <c r="E1835" s="12">
        <v>0</v>
      </c>
      <c r="F1835" s="13">
        <v>0</v>
      </c>
      <c r="G1835" s="14">
        <v>0</v>
      </c>
      <c r="H1835" s="16">
        <v>0</v>
      </c>
    </row>
    <row r="1836" spans="1:8" ht="14.15" customHeight="1" x14ac:dyDescent="0.3">
      <c r="A1836" s="11">
        <v>1995</v>
      </c>
      <c r="B1836" s="12">
        <v>0.31</v>
      </c>
      <c r="C1836" s="12">
        <v>0</v>
      </c>
      <c r="D1836" s="13">
        <v>0</v>
      </c>
      <c r="E1836" s="12">
        <v>0</v>
      </c>
      <c r="F1836" s="13">
        <v>0</v>
      </c>
      <c r="G1836" s="14">
        <v>0</v>
      </c>
      <c r="H1836" s="16">
        <v>0.31</v>
      </c>
    </row>
    <row r="1837" spans="1:8" ht="15" customHeight="1" x14ac:dyDescent="0.3">
      <c r="A1837" s="11">
        <v>1996</v>
      </c>
      <c r="B1837" s="12">
        <v>0.33</v>
      </c>
      <c r="C1837" s="12">
        <v>0</v>
      </c>
      <c r="D1837" s="13">
        <v>0</v>
      </c>
      <c r="E1837" s="12">
        <v>0</v>
      </c>
      <c r="F1837" s="13">
        <v>0</v>
      </c>
      <c r="G1837" s="14">
        <v>0</v>
      </c>
      <c r="H1837" s="16">
        <v>0.33</v>
      </c>
    </row>
    <row r="1838" spans="1:8" ht="14.15" customHeight="1" x14ac:dyDescent="0.3">
      <c r="A1838" s="11">
        <v>1997</v>
      </c>
      <c r="B1838" s="12">
        <v>0.37</v>
      </c>
      <c r="C1838" s="12">
        <v>0</v>
      </c>
      <c r="D1838" s="13">
        <v>0</v>
      </c>
      <c r="E1838" s="12">
        <v>0</v>
      </c>
      <c r="F1838" s="13">
        <v>0</v>
      </c>
      <c r="G1838" s="14">
        <v>0</v>
      </c>
      <c r="H1838" s="16">
        <v>0.37</v>
      </c>
    </row>
    <row r="1839" spans="1:8" ht="15" customHeight="1" x14ac:dyDescent="0.3">
      <c r="A1839" s="11">
        <v>1998</v>
      </c>
      <c r="B1839" s="12">
        <v>1.41</v>
      </c>
      <c r="C1839" s="12">
        <v>0</v>
      </c>
      <c r="D1839" s="13">
        <v>0</v>
      </c>
      <c r="E1839" s="12">
        <v>0</v>
      </c>
      <c r="F1839" s="13">
        <v>0</v>
      </c>
      <c r="G1839" s="14">
        <v>0</v>
      </c>
      <c r="H1839" s="16">
        <v>1.41</v>
      </c>
    </row>
    <row r="1840" spans="1:8" ht="14.15" customHeight="1" x14ac:dyDescent="0.3">
      <c r="A1840" s="11">
        <v>1999</v>
      </c>
      <c r="B1840" s="12">
        <v>2.76</v>
      </c>
      <c r="C1840" s="12">
        <v>0</v>
      </c>
      <c r="D1840" s="13">
        <v>0</v>
      </c>
      <c r="E1840" s="12">
        <v>0</v>
      </c>
      <c r="F1840" s="13">
        <v>0</v>
      </c>
      <c r="G1840" s="14">
        <v>0</v>
      </c>
      <c r="H1840" s="16">
        <v>2.76</v>
      </c>
    </row>
    <row r="1841" spans="1:8" ht="15" customHeight="1" x14ac:dyDescent="0.3">
      <c r="A1841" s="11">
        <v>2000</v>
      </c>
      <c r="B1841" s="12">
        <v>4.6399999999999997</v>
      </c>
      <c r="C1841" s="12">
        <v>0</v>
      </c>
      <c r="D1841" s="13">
        <v>0</v>
      </c>
      <c r="E1841" s="12">
        <v>0</v>
      </c>
      <c r="F1841" s="13">
        <v>0</v>
      </c>
      <c r="G1841" s="14">
        <v>0</v>
      </c>
      <c r="H1841" s="16">
        <v>4.6399999999999997</v>
      </c>
    </row>
    <row r="1842" spans="1:8" ht="15" customHeight="1" x14ac:dyDescent="0.3">
      <c r="A1842" s="11">
        <v>2001</v>
      </c>
      <c r="B1842" s="12">
        <v>3.58</v>
      </c>
      <c r="C1842" s="12">
        <v>0</v>
      </c>
      <c r="D1842" s="13">
        <v>0</v>
      </c>
      <c r="E1842" s="12">
        <v>0</v>
      </c>
      <c r="F1842" s="13">
        <v>0</v>
      </c>
      <c r="G1842" s="14">
        <v>0</v>
      </c>
      <c r="H1842" s="16">
        <v>3.58</v>
      </c>
    </row>
    <row r="1843" spans="1:8" ht="14.15" customHeight="1" x14ac:dyDescent="0.3">
      <c r="A1843" s="11">
        <v>2002</v>
      </c>
      <c r="B1843" s="12">
        <v>2.16</v>
      </c>
      <c r="C1843" s="12">
        <v>0</v>
      </c>
      <c r="D1843" s="13">
        <v>0</v>
      </c>
      <c r="E1843" s="12">
        <v>0</v>
      </c>
      <c r="F1843" s="13">
        <v>0</v>
      </c>
      <c r="G1843" s="14">
        <v>0</v>
      </c>
      <c r="H1843" s="16">
        <v>2.16</v>
      </c>
    </row>
    <row r="1844" spans="1:8" ht="15" customHeight="1" x14ac:dyDescent="0.3">
      <c r="A1844" s="11">
        <v>2003</v>
      </c>
      <c r="B1844" s="12">
        <v>1.65</v>
      </c>
      <c r="C1844" s="12">
        <v>0</v>
      </c>
      <c r="D1844" s="13">
        <v>0</v>
      </c>
      <c r="E1844" s="12">
        <v>0</v>
      </c>
      <c r="F1844" s="13">
        <v>0</v>
      </c>
      <c r="G1844" s="14">
        <v>0.24</v>
      </c>
      <c r="H1844" s="16">
        <v>1.41</v>
      </c>
    </row>
    <row r="1845" spans="1:8" ht="14.15" customHeight="1" x14ac:dyDescent="0.3">
      <c r="A1845" s="11">
        <v>2004</v>
      </c>
      <c r="B1845" s="12">
        <v>3.03</v>
      </c>
      <c r="C1845" s="12">
        <v>0</v>
      </c>
      <c r="D1845" s="13">
        <v>0</v>
      </c>
      <c r="E1845" s="12">
        <v>0.05</v>
      </c>
      <c r="F1845" s="13">
        <v>0</v>
      </c>
      <c r="G1845" s="14">
        <v>0.46</v>
      </c>
      <c r="H1845" s="16">
        <v>2.52</v>
      </c>
    </row>
    <row r="1846" spans="1:8" ht="15" customHeight="1" x14ac:dyDescent="0.3">
      <c r="A1846" s="11">
        <v>2005</v>
      </c>
      <c r="B1846" s="12">
        <v>5.87</v>
      </c>
      <c r="C1846" s="12">
        <v>0</v>
      </c>
      <c r="D1846" s="13">
        <v>0</v>
      </c>
      <c r="E1846" s="12">
        <v>0.14000000000000001</v>
      </c>
      <c r="F1846" s="13">
        <v>0</v>
      </c>
      <c r="G1846" s="14">
        <v>0.66</v>
      </c>
      <c r="H1846" s="16">
        <v>5.07</v>
      </c>
    </row>
    <row r="1847" spans="1:8" ht="14.15" customHeight="1" x14ac:dyDescent="0.3">
      <c r="A1847" s="11">
        <v>2006</v>
      </c>
      <c r="B1847" s="12">
        <v>7.22</v>
      </c>
      <c r="C1847" s="12">
        <v>0</v>
      </c>
      <c r="D1847" s="13">
        <v>0</v>
      </c>
      <c r="E1847" s="12">
        <v>0.56999999999999995</v>
      </c>
      <c r="F1847" s="13">
        <v>0</v>
      </c>
      <c r="G1847" s="14">
        <v>0.82</v>
      </c>
      <c r="H1847" s="16">
        <v>5.83</v>
      </c>
    </row>
    <row r="1848" spans="1:8" ht="15" customHeight="1" x14ac:dyDescent="0.3">
      <c r="A1848" s="11">
        <v>2007</v>
      </c>
      <c r="B1848" s="12">
        <v>7.64</v>
      </c>
      <c r="C1848" s="12">
        <v>0</v>
      </c>
      <c r="D1848" s="13">
        <v>0</v>
      </c>
      <c r="E1848" s="12">
        <v>0.23</v>
      </c>
      <c r="F1848" s="13">
        <v>0</v>
      </c>
      <c r="G1848" s="14">
        <v>0.74</v>
      </c>
      <c r="H1848" s="16">
        <v>6.67</v>
      </c>
    </row>
    <row r="1849" spans="1:8" ht="14.15" customHeight="1" x14ac:dyDescent="0.3">
      <c r="A1849" s="11">
        <v>2008</v>
      </c>
      <c r="B1849" s="12">
        <v>22.07</v>
      </c>
      <c r="C1849" s="12">
        <v>0</v>
      </c>
      <c r="D1849" s="13">
        <v>0</v>
      </c>
      <c r="E1849" s="12">
        <v>2.91</v>
      </c>
      <c r="F1849" s="13">
        <v>0</v>
      </c>
      <c r="G1849" s="14">
        <v>4.4400000000000004</v>
      </c>
      <c r="H1849" s="16">
        <v>14.72</v>
      </c>
    </row>
    <row r="1850" spans="1:8" ht="15" customHeight="1" x14ac:dyDescent="0.3">
      <c r="A1850" s="11">
        <v>2009</v>
      </c>
      <c r="B1850" s="12">
        <v>41.64</v>
      </c>
      <c r="C1850" s="12">
        <v>0</v>
      </c>
      <c r="D1850" s="13">
        <v>0</v>
      </c>
      <c r="E1850" s="12">
        <v>2.85</v>
      </c>
      <c r="F1850" s="13">
        <v>0</v>
      </c>
      <c r="G1850" s="14">
        <v>6.86</v>
      </c>
      <c r="H1850" s="16">
        <v>31.93</v>
      </c>
    </row>
    <row r="1851" spans="1:8" ht="15" customHeight="1" x14ac:dyDescent="0.3">
      <c r="A1851" s="11">
        <v>2010</v>
      </c>
      <c r="B1851" s="12">
        <v>27.95</v>
      </c>
      <c r="C1851" s="12">
        <v>0</v>
      </c>
      <c r="D1851" s="13">
        <v>0</v>
      </c>
      <c r="E1851" s="12">
        <v>2.5099999999999998</v>
      </c>
      <c r="F1851" s="13">
        <v>0</v>
      </c>
      <c r="G1851" s="14">
        <v>0.65</v>
      </c>
      <c r="H1851" s="16">
        <v>24.79</v>
      </c>
    </row>
    <row r="1852" spans="1:8" ht="14.15" customHeight="1" x14ac:dyDescent="0.3">
      <c r="A1852" s="11">
        <v>2011</v>
      </c>
      <c r="B1852" s="12">
        <v>54.32</v>
      </c>
      <c r="C1852" s="12">
        <v>0</v>
      </c>
      <c r="D1852" s="13">
        <v>0</v>
      </c>
      <c r="E1852" s="12">
        <v>2.4900000000000002</v>
      </c>
      <c r="F1852" s="13">
        <v>0</v>
      </c>
      <c r="G1852" s="14">
        <v>0.5</v>
      </c>
      <c r="H1852" s="16">
        <v>51.33</v>
      </c>
    </row>
    <row r="1853" spans="1:8" ht="15" customHeight="1" x14ac:dyDescent="0.3">
      <c r="A1853" s="11">
        <v>2012</v>
      </c>
      <c r="B1853" s="12">
        <v>29.24</v>
      </c>
      <c r="C1853" s="12">
        <v>0</v>
      </c>
      <c r="D1853" s="13">
        <v>0</v>
      </c>
      <c r="E1853" s="12">
        <v>0.01</v>
      </c>
      <c r="F1853" s="13">
        <v>0</v>
      </c>
      <c r="G1853" s="14">
        <v>0.5</v>
      </c>
      <c r="H1853" s="16">
        <v>28.73</v>
      </c>
    </row>
    <row r="1854" spans="1:8" ht="14.15" customHeight="1" x14ac:dyDescent="0.3">
      <c r="A1854" s="11">
        <v>2013</v>
      </c>
      <c r="B1854" s="12">
        <v>32.39</v>
      </c>
      <c r="C1854" s="12">
        <v>0</v>
      </c>
      <c r="D1854" s="13">
        <v>0</v>
      </c>
      <c r="E1854" s="12">
        <v>0.02</v>
      </c>
      <c r="F1854" s="13">
        <v>0</v>
      </c>
      <c r="G1854" s="14">
        <v>0.49</v>
      </c>
      <c r="H1854" s="16">
        <v>31.88</v>
      </c>
    </row>
    <row r="1855" spans="1:8" ht="15" customHeight="1" x14ac:dyDescent="0.3">
      <c r="A1855" s="11">
        <v>2014</v>
      </c>
      <c r="B1855" s="12">
        <v>46.83</v>
      </c>
      <c r="C1855" s="12">
        <v>0</v>
      </c>
      <c r="D1855" s="13">
        <v>0</v>
      </c>
      <c r="E1855" s="12">
        <v>4.3099999999999996</v>
      </c>
      <c r="F1855" s="13">
        <v>0</v>
      </c>
      <c r="G1855" s="14">
        <v>0.5</v>
      </c>
      <c r="H1855" s="16">
        <v>42.02</v>
      </c>
    </row>
    <row r="1856" spans="1:8" ht="14.15" customHeight="1" x14ac:dyDescent="0.3">
      <c r="A1856" s="11">
        <v>2015</v>
      </c>
      <c r="B1856" s="12">
        <v>36.1</v>
      </c>
      <c r="C1856" s="12">
        <v>0</v>
      </c>
      <c r="D1856" s="13">
        <v>0</v>
      </c>
      <c r="E1856" s="12">
        <v>5.09</v>
      </c>
      <c r="F1856" s="13">
        <v>0</v>
      </c>
      <c r="G1856" s="14">
        <v>0.87</v>
      </c>
      <c r="H1856" s="16">
        <v>30.14</v>
      </c>
    </row>
    <row r="1857" spans="1:10" ht="15" customHeight="1" x14ac:dyDescent="0.3">
      <c r="A1857" s="11">
        <v>2016</v>
      </c>
      <c r="B1857" s="12">
        <v>64.27</v>
      </c>
      <c r="C1857" s="12">
        <v>0</v>
      </c>
      <c r="D1857" s="13">
        <v>0</v>
      </c>
      <c r="E1857" s="12">
        <v>5.53</v>
      </c>
      <c r="F1857" s="13">
        <v>0</v>
      </c>
      <c r="G1857" s="14">
        <v>16.420000000000002</v>
      </c>
      <c r="H1857" s="16">
        <v>42.32</v>
      </c>
    </row>
    <row r="1858" spans="1:10" ht="13.5" customHeight="1" x14ac:dyDescent="0.3">
      <c r="A1858" s="11">
        <v>2017</v>
      </c>
      <c r="B1858" s="12">
        <v>62.22</v>
      </c>
      <c r="C1858" s="12">
        <v>0</v>
      </c>
      <c r="D1858" s="13">
        <v>0</v>
      </c>
      <c r="E1858" s="12">
        <v>4.88</v>
      </c>
      <c r="F1858" s="13">
        <v>0</v>
      </c>
      <c r="G1858" s="14">
        <v>1.0900000000000001</v>
      </c>
      <c r="H1858" s="16">
        <v>56.25</v>
      </c>
    </row>
    <row r="1859" spans="1:10" ht="13.5" customHeight="1" x14ac:dyDescent="0.3">
      <c r="A1859" s="11">
        <v>2018</v>
      </c>
      <c r="B1859" s="12">
        <v>156.74</v>
      </c>
      <c r="C1859" s="12">
        <v>0</v>
      </c>
      <c r="D1859" s="13">
        <v>0</v>
      </c>
      <c r="E1859" s="12">
        <v>10.48</v>
      </c>
      <c r="F1859" s="13">
        <v>0</v>
      </c>
      <c r="G1859" s="14">
        <v>42.57</v>
      </c>
      <c r="H1859" s="16">
        <v>103.69</v>
      </c>
    </row>
    <row r="1860" spans="1:10" ht="14.15" customHeight="1" x14ac:dyDescent="0.3">
      <c r="A1860" s="11">
        <v>2019</v>
      </c>
      <c r="B1860" s="12">
        <v>292.01</v>
      </c>
      <c r="C1860" s="12">
        <v>0</v>
      </c>
      <c r="D1860" s="21">
        <v>-27.25</v>
      </c>
      <c r="E1860" s="12">
        <v>37.880000000000003</v>
      </c>
      <c r="F1860" s="21">
        <v>-0.09</v>
      </c>
      <c r="G1860" s="14">
        <v>13.31</v>
      </c>
      <c r="H1860" s="16">
        <v>213.66</v>
      </c>
    </row>
    <row r="1861" spans="1:10" ht="15" customHeight="1" x14ac:dyDescent="0.3">
      <c r="A1861" s="11">
        <v>2020</v>
      </c>
      <c r="B1861" s="12">
        <v>411.25</v>
      </c>
      <c r="C1861" s="12">
        <v>0</v>
      </c>
      <c r="D1861" s="21">
        <v>-94.59</v>
      </c>
      <c r="E1861" s="12">
        <v>26.97</v>
      </c>
      <c r="F1861" s="13">
        <v>0.21</v>
      </c>
      <c r="G1861" s="14">
        <v>6.87</v>
      </c>
      <c r="H1861" s="16">
        <v>282.61</v>
      </c>
    </row>
    <row r="1862" spans="1:10" ht="15" customHeight="1" x14ac:dyDescent="0.3">
      <c r="A1862" s="11">
        <v>2021</v>
      </c>
      <c r="B1862" s="17">
        <v>1146.51</v>
      </c>
      <c r="C1862" s="12">
        <v>0</v>
      </c>
      <c r="D1862" s="21">
        <v>-192.3</v>
      </c>
      <c r="E1862" s="12">
        <v>449.51</v>
      </c>
      <c r="F1862" s="21">
        <v>-2.06</v>
      </c>
      <c r="G1862" s="14">
        <v>8.44</v>
      </c>
      <c r="H1862" s="16">
        <v>498.32</v>
      </c>
    </row>
    <row r="1863" spans="1:10" ht="14.15" customHeight="1" x14ac:dyDescent="0.3">
      <c r="A1863" s="11">
        <v>2022</v>
      </c>
      <c r="B1863" s="17">
        <v>2749.97</v>
      </c>
      <c r="C1863" s="12">
        <v>0</v>
      </c>
      <c r="D1863" s="21">
        <v>-138.29</v>
      </c>
      <c r="E1863" s="17">
        <v>1150.01</v>
      </c>
      <c r="F1863" s="13">
        <v>0.06</v>
      </c>
      <c r="G1863" s="14">
        <v>5.8</v>
      </c>
      <c r="H1863" s="18">
        <v>1455.81</v>
      </c>
    </row>
    <row r="1864" spans="1:10" ht="15" customHeight="1" x14ac:dyDescent="0.3">
      <c r="A1864" s="11">
        <v>2023</v>
      </c>
      <c r="B1864" s="17">
        <v>5113.07</v>
      </c>
      <c r="C1864" s="12">
        <v>6.25</v>
      </c>
      <c r="D1864" s="21">
        <v>-218.32</v>
      </c>
      <c r="E1864" s="17">
        <v>1722.59</v>
      </c>
      <c r="F1864" s="13">
        <v>0.08</v>
      </c>
      <c r="G1864" s="14">
        <v>6.12</v>
      </c>
      <c r="H1864" s="18">
        <v>3172.21</v>
      </c>
    </row>
    <row r="1865" spans="1:10" ht="14.15" customHeight="1" x14ac:dyDescent="0.3">
      <c r="A1865" s="11">
        <v>2024</v>
      </c>
      <c r="B1865" s="17">
        <v>17150.38</v>
      </c>
      <c r="C1865" s="12">
        <v>0</v>
      </c>
      <c r="D1865" s="20">
        <v>-1244.82</v>
      </c>
      <c r="E1865" s="17">
        <v>10396.76</v>
      </c>
      <c r="F1865" s="21">
        <v>-7.89</v>
      </c>
      <c r="G1865" s="14">
        <v>7.44</v>
      </c>
      <c r="H1865" s="18">
        <v>5509.25</v>
      </c>
    </row>
    <row r="1866" spans="1:10" ht="14.15" customHeight="1" x14ac:dyDescent="0.3">
      <c r="A1866" s="22">
        <v>2025</v>
      </c>
      <c r="B1866" s="23">
        <v>1782125.84</v>
      </c>
      <c r="C1866" s="36">
        <v>581.58000000000004</v>
      </c>
      <c r="D1866" s="24">
        <v>-1918.41</v>
      </c>
      <c r="E1866" s="23">
        <v>1716006.6</v>
      </c>
      <c r="F1866" s="25">
        <v>45536.800000000003</v>
      </c>
      <c r="G1866" s="37">
        <v>8.65</v>
      </c>
      <c r="H1866" s="27">
        <v>19236.96</v>
      </c>
    </row>
    <row r="1867" spans="1:10" ht="13.5" customHeight="1" x14ac:dyDescent="0.3">
      <c r="A1867" s="28"/>
      <c r="B1867" s="29">
        <v>1809608.87</v>
      </c>
      <c r="C1867" s="7">
        <v>587.83000000000004</v>
      </c>
      <c r="D1867" s="30">
        <v>-3833.98</v>
      </c>
      <c r="E1867" s="29">
        <v>1729834.97</v>
      </c>
      <c r="F1867" s="31">
        <v>45527.11</v>
      </c>
      <c r="G1867" s="9">
        <v>134.44</v>
      </c>
      <c r="H1867" s="33">
        <v>30866.2</v>
      </c>
      <c r="J1867" s="58">
        <f>H1867</f>
        <v>30866.2</v>
      </c>
    </row>
    <row r="1868" spans="1:10" ht="49" customHeight="1" x14ac:dyDescent="0.3">
      <c r="A1868" s="93" t="s">
        <v>61</v>
      </c>
      <c r="B1868" s="93"/>
      <c r="C1868" s="93"/>
      <c r="D1868" s="93"/>
      <c r="E1868" s="93"/>
      <c r="F1868" s="93"/>
      <c r="G1868" s="93"/>
      <c r="H1868" s="93"/>
    </row>
    <row r="1869" spans="1:10" ht="14.15" customHeight="1" x14ac:dyDescent="0.3">
      <c r="A1869" s="1" t="s">
        <v>1</v>
      </c>
      <c r="B1869" s="2" t="s">
        <v>2</v>
      </c>
      <c r="C1869" s="2" t="s">
        <v>3</v>
      </c>
      <c r="D1869" s="3" t="s">
        <v>4</v>
      </c>
      <c r="E1869" s="2" t="s">
        <v>5</v>
      </c>
      <c r="F1869" s="3" t="s">
        <v>6</v>
      </c>
      <c r="G1869" s="4" t="s">
        <v>7</v>
      </c>
      <c r="H1869" s="5" t="s">
        <v>8</v>
      </c>
    </row>
    <row r="1870" spans="1:10" ht="15" customHeight="1" x14ac:dyDescent="0.3">
      <c r="A1870" s="6">
        <v>1983</v>
      </c>
      <c r="B1870" s="7">
        <v>0.14000000000000001</v>
      </c>
      <c r="C1870" s="7">
        <v>0</v>
      </c>
      <c r="D1870" s="8">
        <v>0</v>
      </c>
      <c r="E1870" s="7">
        <v>0.14000000000000001</v>
      </c>
      <c r="F1870" s="8">
        <v>0</v>
      </c>
      <c r="G1870" s="9">
        <v>0</v>
      </c>
      <c r="H1870" s="35">
        <v>0</v>
      </c>
    </row>
    <row r="1871" spans="1:10" ht="15" customHeight="1" x14ac:dyDescent="0.3">
      <c r="A1871" s="11">
        <v>1984</v>
      </c>
      <c r="B1871" s="12">
        <v>0.6</v>
      </c>
      <c r="C1871" s="12">
        <v>0</v>
      </c>
      <c r="D1871" s="13">
        <v>0</v>
      </c>
      <c r="E1871" s="12">
        <v>0.6</v>
      </c>
      <c r="F1871" s="13">
        <v>0</v>
      </c>
      <c r="G1871" s="14">
        <v>0</v>
      </c>
      <c r="H1871" s="16">
        <v>0</v>
      </c>
    </row>
    <row r="1872" spans="1:10" ht="15" customHeight="1" x14ac:dyDescent="0.3">
      <c r="A1872" s="11">
        <v>1985</v>
      </c>
      <c r="B1872" s="12">
        <v>0.84</v>
      </c>
      <c r="C1872" s="12">
        <v>0</v>
      </c>
      <c r="D1872" s="13">
        <v>0</v>
      </c>
      <c r="E1872" s="12">
        <v>0.65</v>
      </c>
      <c r="F1872" s="13">
        <v>0</v>
      </c>
      <c r="G1872" s="14">
        <v>0</v>
      </c>
      <c r="H1872" s="16">
        <v>0.19</v>
      </c>
    </row>
    <row r="1873" spans="1:8" ht="14.15" customHeight="1" x14ac:dyDescent="0.3">
      <c r="A1873" s="11">
        <v>1986</v>
      </c>
      <c r="B1873" s="12">
        <v>0.93</v>
      </c>
      <c r="C1873" s="12">
        <v>0</v>
      </c>
      <c r="D1873" s="13">
        <v>0</v>
      </c>
      <c r="E1873" s="12">
        <v>0.67</v>
      </c>
      <c r="F1873" s="13">
        <v>0</v>
      </c>
      <c r="G1873" s="14">
        <v>0</v>
      </c>
      <c r="H1873" s="16">
        <v>0.26</v>
      </c>
    </row>
    <row r="1874" spans="1:8" ht="15" customHeight="1" x14ac:dyDescent="0.3">
      <c r="A1874" s="11">
        <v>1987</v>
      </c>
      <c r="B1874" s="12">
        <v>1.18</v>
      </c>
      <c r="C1874" s="12">
        <v>0</v>
      </c>
      <c r="D1874" s="13">
        <v>0</v>
      </c>
      <c r="E1874" s="12">
        <v>0.82</v>
      </c>
      <c r="F1874" s="13">
        <v>0</v>
      </c>
      <c r="G1874" s="14">
        <v>0</v>
      </c>
      <c r="H1874" s="16">
        <v>0.36</v>
      </c>
    </row>
    <row r="1875" spans="1:8" ht="14.15" customHeight="1" x14ac:dyDescent="0.3">
      <c r="A1875" s="11">
        <v>1988</v>
      </c>
      <c r="B1875" s="12">
        <v>0.39</v>
      </c>
      <c r="C1875" s="12">
        <v>0</v>
      </c>
      <c r="D1875" s="13">
        <v>0</v>
      </c>
      <c r="E1875" s="12">
        <v>0</v>
      </c>
      <c r="F1875" s="13">
        <v>0</v>
      </c>
      <c r="G1875" s="14">
        <v>0</v>
      </c>
      <c r="H1875" s="16">
        <v>0.39</v>
      </c>
    </row>
    <row r="1876" spans="1:8" ht="15" customHeight="1" x14ac:dyDescent="0.3">
      <c r="A1876" s="11">
        <v>1989</v>
      </c>
      <c r="B1876" s="12">
        <v>0.38</v>
      </c>
      <c r="C1876" s="12">
        <v>0</v>
      </c>
      <c r="D1876" s="13">
        <v>0</v>
      </c>
      <c r="E1876" s="12">
        <v>0</v>
      </c>
      <c r="F1876" s="13">
        <v>0</v>
      </c>
      <c r="G1876" s="14">
        <v>0</v>
      </c>
      <c r="H1876" s="16">
        <v>0.38</v>
      </c>
    </row>
    <row r="1877" spans="1:8" ht="14.15" customHeight="1" x14ac:dyDescent="0.3">
      <c r="A1877" s="11">
        <v>1990</v>
      </c>
      <c r="B1877" s="12">
        <v>0.37</v>
      </c>
      <c r="C1877" s="12">
        <v>0</v>
      </c>
      <c r="D1877" s="13">
        <v>0</v>
      </c>
      <c r="E1877" s="12">
        <v>0</v>
      </c>
      <c r="F1877" s="13">
        <v>0</v>
      </c>
      <c r="G1877" s="14">
        <v>0</v>
      </c>
      <c r="H1877" s="16">
        <v>0.37</v>
      </c>
    </row>
    <row r="1878" spans="1:8" ht="15" customHeight="1" x14ac:dyDescent="0.3">
      <c r="A1878" s="11">
        <v>1991</v>
      </c>
      <c r="B1878" s="12">
        <v>0.32</v>
      </c>
      <c r="C1878" s="12">
        <v>0</v>
      </c>
      <c r="D1878" s="13">
        <v>0</v>
      </c>
      <c r="E1878" s="12">
        <v>0</v>
      </c>
      <c r="F1878" s="13">
        <v>0</v>
      </c>
      <c r="G1878" s="14">
        <v>0</v>
      </c>
      <c r="H1878" s="16">
        <v>0.32</v>
      </c>
    </row>
    <row r="1879" spans="1:8" ht="14.15" customHeight="1" x14ac:dyDescent="0.3">
      <c r="A1879" s="11">
        <v>1992</v>
      </c>
      <c r="B1879" s="12">
        <v>0.28000000000000003</v>
      </c>
      <c r="C1879" s="12">
        <v>0</v>
      </c>
      <c r="D1879" s="13">
        <v>0</v>
      </c>
      <c r="E1879" s="12">
        <v>0</v>
      </c>
      <c r="F1879" s="13">
        <v>0</v>
      </c>
      <c r="G1879" s="14">
        <v>0</v>
      </c>
      <c r="H1879" s="16">
        <v>0.28000000000000003</v>
      </c>
    </row>
    <row r="1880" spans="1:8" ht="15" customHeight="1" x14ac:dyDescent="0.3">
      <c r="A1880" s="11">
        <v>1993</v>
      </c>
      <c r="B1880" s="12">
        <v>0.25</v>
      </c>
      <c r="C1880" s="12">
        <v>0</v>
      </c>
      <c r="D1880" s="13">
        <v>0</v>
      </c>
      <c r="E1880" s="12">
        <v>0</v>
      </c>
      <c r="F1880" s="13">
        <v>0</v>
      </c>
      <c r="G1880" s="14">
        <v>0</v>
      </c>
      <c r="H1880" s="16">
        <v>0.25</v>
      </c>
    </row>
    <row r="1881" spans="1:8" ht="15" customHeight="1" x14ac:dyDescent="0.3">
      <c r="A1881" s="11">
        <v>1994</v>
      </c>
      <c r="B1881" s="12">
        <v>0</v>
      </c>
      <c r="C1881" s="12">
        <v>0</v>
      </c>
      <c r="D1881" s="13">
        <v>0</v>
      </c>
      <c r="E1881" s="12">
        <v>0</v>
      </c>
      <c r="F1881" s="13">
        <v>0</v>
      </c>
      <c r="G1881" s="14">
        <v>0</v>
      </c>
      <c r="H1881" s="16">
        <v>0</v>
      </c>
    </row>
    <row r="1882" spans="1:8" ht="14.15" customHeight="1" x14ac:dyDescent="0.3">
      <c r="A1882" s="11">
        <v>1995</v>
      </c>
      <c r="B1882" s="12">
        <v>0.35</v>
      </c>
      <c r="C1882" s="12">
        <v>0</v>
      </c>
      <c r="D1882" s="13">
        <v>0</v>
      </c>
      <c r="E1882" s="12">
        <v>0</v>
      </c>
      <c r="F1882" s="13">
        <v>0</v>
      </c>
      <c r="G1882" s="14">
        <v>0</v>
      </c>
      <c r="H1882" s="16">
        <v>0.35</v>
      </c>
    </row>
    <row r="1883" spans="1:8" ht="15" customHeight="1" x14ac:dyDescent="0.3">
      <c r="A1883" s="11">
        <v>1996</v>
      </c>
      <c r="B1883" s="12">
        <v>0.39</v>
      </c>
      <c r="C1883" s="12">
        <v>0</v>
      </c>
      <c r="D1883" s="13">
        <v>0</v>
      </c>
      <c r="E1883" s="12">
        <v>0</v>
      </c>
      <c r="F1883" s="13">
        <v>0</v>
      </c>
      <c r="G1883" s="14">
        <v>0</v>
      </c>
      <c r="H1883" s="16">
        <v>0.39</v>
      </c>
    </row>
    <row r="1884" spans="1:8" ht="14.15" customHeight="1" x14ac:dyDescent="0.3">
      <c r="A1884" s="11">
        <v>1997</v>
      </c>
      <c r="B1884" s="12">
        <v>0.51</v>
      </c>
      <c r="C1884" s="12">
        <v>0</v>
      </c>
      <c r="D1884" s="13">
        <v>0</v>
      </c>
      <c r="E1884" s="12">
        <v>0</v>
      </c>
      <c r="F1884" s="13">
        <v>0</v>
      </c>
      <c r="G1884" s="14">
        <v>0</v>
      </c>
      <c r="H1884" s="16">
        <v>0.51</v>
      </c>
    </row>
    <row r="1885" spans="1:8" ht="15" customHeight="1" x14ac:dyDescent="0.3">
      <c r="A1885" s="11">
        <v>1998</v>
      </c>
      <c r="B1885" s="12">
        <v>2.48</v>
      </c>
      <c r="C1885" s="12">
        <v>0</v>
      </c>
      <c r="D1885" s="13">
        <v>0</v>
      </c>
      <c r="E1885" s="12">
        <v>0</v>
      </c>
      <c r="F1885" s="13">
        <v>0</v>
      </c>
      <c r="G1885" s="14">
        <v>0</v>
      </c>
      <c r="H1885" s="16">
        <v>2.48</v>
      </c>
    </row>
    <row r="1886" spans="1:8" ht="14.15" customHeight="1" x14ac:dyDescent="0.3">
      <c r="A1886" s="11">
        <v>1999</v>
      </c>
      <c r="B1886" s="12">
        <v>2.4500000000000002</v>
      </c>
      <c r="C1886" s="12">
        <v>0</v>
      </c>
      <c r="D1886" s="13">
        <v>0</v>
      </c>
      <c r="E1886" s="12">
        <v>0</v>
      </c>
      <c r="F1886" s="13">
        <v>0</v>
      </c>
      <c r="G1886" s="14">
        <v>0</v>
      </c>
      <c r="H1886" s="16">
        <v>2.4500000000000002</v>
      </c>
    </row>
    <row r="1887" spans="1:8" ht="15" customHeight="1" x14ac:dyDescent="0.3">
      <c r="A1887" s="11">
        <v>2000</v>
      </c>
      <c r="B1887" s="12">
        <v>4.5599999999999996</v>
      </c>
      <c r="C1887" s="12">
        <v>0</v>
      </c>
      <c r="D1887" s="13">
        <v>0</v>
      </c>
      <c r="E1887" s="12">
        <v>0</v>
      </c>
      <c r="F1887" s="13">
        <v>0</v>
      </c>
      <c r="G1887" s="14">
        <v>0</v>
      </c>
      <c r="H1887" s="16">
        <v>4.5599999999999996</v>
      </c>
    </row>
    <row r="1888" spans="1:8" ht="15" customHeight="1" x14ac:dyDescent="0.3">
      <c r="A1888" s="11">
        <v>2001</v>
      </c>
      <c r="B1888" s="12">
        <v>3.08</v>
      </c>
      <c r="C1888" s="12">
        <v>0</v>
      </c>
      <c r="D1888" s="13">
        <v>0</v>
      </c>
      <c r="E1888" s="12">
        <v>0</v>
      </c>
      <c r="F1888" s="13">
        <v>0</v>
      </c>
      <c r="G1888" s="14">
        <v>0</v>
      </c>
      <c r="H1888" s="16">
        <v>3.08</v>
      </c>
    </row>
    <row r="1889" spans="1:10" ht="14.15" customHeight="1" x14ac:dyDescent="0.3">
      <c r="A1889" s="11">
        <v>2002</v>
      </c>
      <c r="B1889" s="12">
        <v>1.85</v>
      </c>
      <c r="C1889" s="12">
        <v>0</v>
      </c>
      <c r="D1889" s="13">
        <v>0</v>
      </c>
      <c r="E1889" s="12">
        <v>0</v>
      </c>
      <c r="F1889" s="13">
        <v>0</v>
      </c>
      <c r="G1889" s="14">
        <v>0</v>
      </c>
      <c r="H1889" s="16">
        <v>1.85</v>
      </c>
    </row>
    <row r="1890" spans="1:10" ht="15" customHeight="1" x14ac:dyDescent="0.3">
      <c r="A1890" s="11">
        <v>2003</v>
      </c>
      <c r="B1890" s="12">
        <v>1.43</v>
      </c>
      <c r="C1890" s="12">
        <v>0</v>
      </c>
      <c r="D1890" s="13">
        <v>0</v>
      </c>
      <c r="E1890" s="12">
        <v>0</v>
      </c>
      <c r="F1890" s="13">
        <v>0</v>
      </c>
      <c r="G1890" s="14">
        <v>0.21</v>
      </c>
      <c r="H1890" s="16">
        <v>1.22</v>
      </c>
    </row>
    <row r="1891" spans="1:10" ht="14.15" customHeight="1" x14ac:dyDescent="0.3">
      <c r="A1891" s="22">
        <v>2004</v>
      </c>
      <c r="B1891" s="36">
        <v>1.71</v>
      </c>
      <c r="C1891" s="36">
        <v>0</v>
      </c>
      <c r="D1891" s="44">
        <v>0</v>
      </c>
      <c r="E1891" s="36">
        <v>0.03</v>
      </c>
      <c r="F1891" s="44">
        <v>0</v>
      </c>
      <c r="G1891" s="37">
        <v>0.26</v>
      </c>
      <c r="H1891" s="45">
        <v>1.42</v>
      </c>
    </row>
    <row r="1892" spans="1:10" ht="13.5" customHeight="1" x14ac:dyDescent="0.3">
      <c r="A1892" s="28"/>
      <c r="B1892" s="7">
        <v>24.49</v>
      </c>
      <c r="C1892" s="7">
        <v>0</v>
      </c>
      <c r="D1892" s="8">
        <v>0</v>
      </c>
      <c r="E1892" s="7">
        <v>2.91</v>
      </c>
      <c r="F1892" s="8">
        <v>0</v>
      </c>
      <c r="G1892" s="9">
        <v>0.47</v>
      </c>
      <c r="H1892" s="35">
        <v>21.11</v>
      </c>
      <c r="J1892" s="58">
        <f>H1892</f>
        <v>21.11</v>
      </c>
    </row>
    <row r="1893" spans="1:10" ht="49" customHeight="1" x14ac:dyDescent="0.3">
      <c r="A1893" s="93" t="s">
        <v>62</v>
      </c>
      <c r="B1893" s="93"/>
      <c r="C1893" s="93"/>
      <c r="D1893" s="93"/>
      <c r="E1893" s="93"/>
      <c r="F1893" s="93"/>
      <c r="G1893" s="93"/>
      <c r="H1893" s="93"/>
    </row>
    <row r="1894" spans="1:10" ht="14.15" customHeight="1" x14ac:dyDescent="0.3">
      <c r="A1894" s="1" t="s">
        <v>1</v>
      </c>
      <c r="B1894" s="2" t="s">
        <v>2</v>
      </c>
      <c r="C1894" s="2" t="s">
        <v>3</v>
      </c>
      <c r="D1894" s="3" t="s">
        <v>4</v>
      </c>
      <c r="E1894" s="2" t="s">
        <v>5</v>
      </c>
      <c r="F1894" s="3" t="s">
        <v>6</v>
      </c>
      <c r="G1894" s="4" t="s">
        <v>7</v>
      </c>
      <c r="H1894" s="5" t="s">
        <v>8</v>
      </c>
    </row>
    <row r="1895" spans="1:10" ht="15" customHeight="1" x14ac:dyDescent="0.3">
      <c r="A1895" s="6">
        <v>2017</v>
      </c>
      <c r="B1895" s="7">
        <v>288.49</v>
      </c>
      <c r="C1895" s="7">
        <v>0</v>
      </c>
      <c r="D1895" s="8">
        <v>0</v>
      </c>
      <c r="E1895" s="7">
        <v>22.78</v>
      </c>
      <c r="F1895" s="8">
        <v>0</v>
      </c>
      <c r="G1895" s="9">
        <v>5.0599999999999996</v>
      </c>
      <c r="H1895" s="35">
        <v>260.64999999999998</v>
      </c>
    </row>
    <row r="1896" spans="1:10" ht="15" customHeight="1" x14ac:dyDescent="0.3">
      <c r="A1896" s="11">
        <v>2018</v>
      </c>
      <c r="B1896" s="12">
        <v>594.66999999999996</v>
      </c>
      <c r="C1896" s="12">
        <v>0</v>
      </c>
      <c r="D1896" s="13">
        <v>0</v>
      </c>
      <c r="E1896" s="12">
        <v>40.08</v>
      </c>
      <c r="F1896" s="13">
        <v>0</v>
      </c>
      <c r="G1896" s="14">
        <v>162.66999999999999</v>
      </c>
      <c r="H1896" s="16">
        <v>391.92</v>
      </c>
    </row>
    <row r="1897" spans="1:10" ht="15" customHeight="1" x14ac:dyDescent="0.3">
      <c r="A1897" s="11">
        <v>2019</v>
      </c>
      <c r="B1897" s="17">
        <v>1349.29</v>
      </c>
      <c r="C1897" s="12">
        <v>0</v>
      </c>
      <c r="D1897" s="21">
        <v>-126.99</v>
      </c>
      <c r="E1897" s="12">
        <v>176.44</v>
      </c>
      <c r="F1897" s="21">
        <v>-0.46</v>
      </c>
      <c r="G1897" s="14">
        <v>62.03</v>
      </c>
      <c r="H1897" s="16">
        <v>984.29</v>
      </c>
    </row>
    <row r="1898" spans="1:10" ht="14.15" customHeight="1" x14ac:dyDescent="0.3">
      <c r="A1898" s="11">
        <v>2020</v>
      </c>
      <c r="B1898" s="17">
        <v>1658.25</v>
      </c>
      <c r="C1898" s="12">
        <v>0</v>
      </c>
      <c r="D1898" s="21">
        <v>-386.64</v>
      </c>
      <c r="E1898" s="12">
        <v>110.19</v>
      </c>
      <c r="F1898" s="13">
        <v>0.89</v>
      </c>
      <c r="G1898" s="14">
        <v>28.1</v>
      </c>
      <c r="H1898" s="18">
        <v>1132.43</v>
      </c>
    </row>
    <row r="1899" spans="1:10" ht="15" customHeight="1" x14ac:dyDescent="0.3">
      <c r="A1899" s="11">
        <v>2021</v>
      </c>
      <c r="B1899" s="17">
        <v>4501.75</v>
      </c>
      <c r="C1899" s="12">
        <v>0</v>
      </c>
      <c r="D1899" s="21">
        <v>-763.08</v>
      </c>
      <c r="E1899" s="17">
        <v>1783.85</v>
      </c>
      <c r="F1899" s="21">
        <v>-8.19</v>
      </c>
      <c r="G1899" s="14">
        <v>33.5</v>
      </c>
      <c r="H1899" s="18">
        <v>1929.51</v>
      </c>
    </row>
    <row r="1900" spans="1:10" ht="14.15" customHeight="1" x14ac:dyDescent="0.3">
      <c r="A1900" s="11">
        <v>2022</v>
      </c>
      <c r="B1900" s="17">
        <v>8594.7800000000007</v>
      </c>
      <c r="C1900" s="12">
        <v>0</v>
      </c>
      <c r="D1900" s="21">
        <v>-435.01</v>
      </c>
      <c r="E1900" s="17">
        <v>3617.52</v>
      </c>
      <c r="F1900" s="13">
        <v>0.18</v>
      </c>
      <c r="G1900" s="14">
        <v>18.21</v>
      </c>
      <c r="H1900" s="18">
        <v>4523.8599999999997</v>
      </c>
    </row>
    <row r="1901" spans="1:10" ht="15" customHeight="1" x14ac:dyDescent="0.3">
      <c r="A1901" s="11">
        <v>2023</v>
      </c>
      <c r="B1901" s="17">
        <v>18344.400000000001</v>
      </c>
      <c r="C1901" s="12">
        <v>22.43</v>
      </c>
      <c r="D1901" s="21">
        <v>-783.24</v>
      </c>
      <c r="E1901" s="17">
        <v>6180.07</v>
      </c>
      <c r="F1901" s="13">
        <v>0.27</v>
      </c>
      <c r="G1901" s="14">
        <v>22</v>
      </c>
      <c r="H1901" s="18">
        <v>11381.25</v>
      </c>
    </row>
    <row r="1902" spans="1:10" ht="14.15" customHeight="1" x14ac:dyDescent="0.3">
      <c r="A1902" s="11">
        <v>2024</v>
      </c>
      <c r="B1902" s="17">
        <v>76066.8</v>
      </c>
      <c r="C1902" s="12">
        <v>0</v>
      </c>
      <c r="D1902" s="20">
        <v>-5521.06</v>
      </c>
      <c r="E1902" s="17">
        <v>46112.66</v>
      </c>
      <c r="F1902" s="21">
        <v>-35.01</v>
      </c>
      <c r="G1902" s="14">
        <v>33.01</v>
      </c>
      <c r="H1902" s="18">
        <v>24435.08</v>
      </c>
    </row>
    <row r="1903" spans="1:10" ht="15" customHeight="1" x14ac:dyDescent="0.3">
      <c r="A1903" s="22">
        <v>2025</v>
      </c>
      <c r="B1903" s="23">
        <v>8333644.8600000003</v>
      </c>
      <c r="C1903" s="23">
        <v>2719.6</v>
      </c>
      <c r="D1903" s="24">
        <v>-8970.9599999999991</v>
      </c>
      <c r="E1903" s="23">
        <v>8024455.5</v>
      </c>
      <c r="F1903" s="25">
        <v>212940.89</v>
      </c>
      <c r="G1903" s="37">
        <v>40.450000000000003</v>
      </c>
      <c r="H1903" s="27">
        <v>89956.66</v>
      </c>
    </row>
    <row r="1904" spans="1:10" ht="13.5" customHeight="1" x14ac:dyDescent="0.3">
      <c r="A1904" s="28"/>
      <c r="B1904" s="29">
        <v>8445043.2899999991</v>
      </c>
      <c r="C1904" s="29">
        <v>2742.03</v>
      </c>
      <c r="D1904" s="30">
        <v>-16986.98</v>
      </c>
      <c r="E1904" s="29">
        <v>8082499.0899999999</v>
      </c>
      <c r="F1904" s="31">
        <v>212898.57</v>
      </c>
      <c r="G1904" s="9">
        <v>405.03</v>
      </c>
      <c r="H1904" s="33">
        <v>134995.65</v>
      </c>
      <c r="J1904" s="58">
        <f>H1904</f>
        <v>134995.65</v>
      </c>
    </row>
    <row r="1905" spans="1:8" ht="49" customHeight="1" x14ac:dyDescent="0.3">
      <c r="A1905" s="93" t="s">
        <v>63</v>
      </c>
      <c r="B1905" s="93"/>
      <c r="C1905" s="93"/>
      <c r="D1905" s="93"/>
      <c r="E1905" s="93"/>
      <c r="F1905" s="93"/>
      <c r="G1905" s="93"/>
      <c r="H1905" s="93"/>
    </row>
    <row r="1906" spans="1:8" ht="14.15" customHeight="1" x14ac:dyDescent="0.3">
      <c r="A1906" s="1" t="s">
        <v>1</v>
      </c>
      <c r="B1906" s="2" t="s">
        <v>2</v>
      </c>
      <c r="C1906" s="2" t="s">
        <v>3</v>
      </c>
      <c r="D1906" s="3" t="s">
        <v>4</v>
      </c>
      <c r="E1906" s="2" t="s">
        <v>5</v>
      </c>
      <c r="F1906" s="3" t="s">
        <v>6</v>
      </c>
      <c r="G1906" s="4" t="s">
        <v>7</v>
      </c>
      <c r="H1906" s="5" t="s">
        <v>8</v>
      </c>
    </row>
    <row r="1907" spans="1:8" ht="15" customHeight="1" x14ac:dyDescent="0.3">
      <c r="A1907" s="6">
        <v>2010</v>
      </c>
      <c r="B1907" s="7">
        <v>24.31</v>
      </c>
      <c r="C1907" s="7">
        <v>0</v>
      </c>
      <c r="D1907" s="8">
        <v>0</v>
      </c>
      <c r="E1907" s="7">
        <v>2.1800000000000002</v>
      </c>
      <c r="F1907" s="8">
        <v>0</v>
      </c>
      <c r="G1907" s="9">
        <v>0.56999999999999995</v>
      </c>
      <c r="H1907" s="35">
        <v>21.56</v>
      </c>
    </row>
    <row r="1908" spans="1:8" ht="15" customHeight="1" x14ac:dyDescent="0.3">
      <c r="A1908" s="11">
        <v>2011</v>
      </c>
      <c r="B1908" s="12">
        <v>48.25</v>
      </c>
      <c r="C1908" s="12">
        <v>0</v>
      </c>
      <c r="D1908" s="13">
        <v>0</v>
      </c>
      <c r="E1908" s="12">
        <v>2.21</v>
      </c>
      <c r="F1908" s="13">
        <v>0</v>
      </c>
      <c r="G1908" s="14">
        <v>0.44</v>
      </c>
      <c r="H1908" s="16">
        <v>45.6</v>
      </c>
    </row>
    <row r="1909" spans="1:8" ht="15" customHeight="1" x14ac:dyDescent="0.3">
      <c r="A1909" s="11">
        <v>2012</v>
      </c>
      <c r="B1909" s="12">
        <v>26.1</v>
      </c>
      <c r="C1909" s="12">
        <v>0</v>
      </c>
      <c r="D1909" s="13">
        <v>0</v>
      </c>
      <c r="E1909" s="12">
        <v>0.01</v>
      </c>
      <c r="F1909" s="13">
        <v>0</v>
      </c>
      <c r="G1909" s="14">
        <v>0.44</v>
      </c>
      <c r="H1909" s="16">
        <v>25.65</v>
      </c>
    </row>
    <row r="1910" spans="1:8" ht="14.15" customHeight="1" x14ac:dyDescent="0.3">
      <c r="A1910" s="11">
        <v>2013</v>
      </c>
      <c r="B1910" s="12">
        <v>29.38</v>
      </c>
      <c r="C1910" s="12">
        <v>0</v>
      </c>
      <c r="D1910" s="13">
        <v>0</v>
      </c>
      <c r="E1910" s="12">
        <v>0.02</v>
      </c>
      <c r="F1910" s="13">
        <v>0</v>
      </c>
      <c r="G1910" s="14">
        <v>0.45</v>
      </c>
      <c r="H1910" s="16">
        <v>28.91</v>
      </c>
    </row>
    <row r="1911" spans="1:8" ht="15" customHeight="1" x14ac:dyDescent="0.3">
      <c r="A1911" s="11">
        <v>2014</v>
      </c>
      <c r="B1911" s="12">
        <v>39.83</v>
      </c>
      <c r="C1911" s="12">
        <v>0</v>
      </c>
      <c r="D1911" s="13">
        <v>0</v>
      </c>
      <c r="E1911" s="12">
        <v>3.67</v>
      </c>
      <c r="F1911" s="13">
        <v>0</v>
      </c>
      <c r="G1911" s="14">
        <v>0.42</v>
      </c>
      <c r="H1911" s="16">
        <v>35.74</v>
      </c>
    </row>
    <row r="1912" spans="1:8" ht="14.15" customHeight="1" x14ac:dyDescent="0.3">
      <c r="A1912" s="11">
        <v>2015</v>
      </c>
      <c r="B1912" s="12">
        <v>31.49</v>
      </c>
      <c r="C1912" s="12">
        <v>0</v>
      </c>
      <c r="D1912" s="13">
        <v>0</v>
      </c>
      <c r="E1912" s="12">
        <v>4.4400000000000004</v>
      </c>
      <c r="F1912" s="13">
        <v>0</v>
      </c>
      <c r="G1912" s="14">
        <v>0.75</v>
      </c>
      <c r="H1912" s="16">
        <v>26.3</v>
      </c>
    </row>
    <row r="1913" spans="1:8" ht="15" customHeight="1" x14ac:dyDescent="0.3">
      <c r="A1913" s="11">
        <v>2016</v>
      </c>
      <c r="B1913" s="12">
        <v>56.3</v>
      </c>
      <c r="C1913" s="12">
        <v>0</v>
      </c>
      <c r="D1913" s="13">
        <v>0</v>
      </c>
      <c r="E1913" s="12">
        <v>4.8499999999999996</v>
      </c>
      <c r="F1913" s="13">
        <v>0</v>
      </c>
      <c r="G1913" s="14">
        <v>14.4</v>
      </c>
      <c r="H1913" s="16">
        <v>37.049999999999997</v>
      </c>
    </row>
    <row r="1914" spans="1:8" ht="14.15" customHeight="1" x14ac:dyDescent="0.3">
      <c r="A1914" s="11">
        <v>2017</v>
      </c>
      <c r="B1914" s="12">
        <v>58.36</v>
      </c>
      <c r="C1914" s="12">
        <v>0</v>
      </c>
      <c r="D1914" s="13">
        <v>0</v>
      </c>
      <c r="E1914" s="12">
        <v>4.57</v>
      </c>
      <c r="F1914" s="13">
        <v>0</v>
      </c>
      <c r="G1914" s="14">
        <v>1.01</v>
      </c>
      <c r="H1914" s="16">
        <v>52.78</v>
      </c>
    </row>
    <row r="1915" spans="1:8" ht="15" customHeight="1" x14ac:dyDescent="0.3">
      <c r="A1915" s="11">
        <v>2018</v>
      </c>
      <c r="B1915" s="12">
        <v>136.24</v>
      </c>
      <c r="C1915" s="12">
        <v>0</v>
      </c>
      <c r="D1915" s="13">
        <v>0</v>
      </c>
      <c r="E1915" s="12">
        <v>9.1199999999999992</v>
      </c>
      <c r="F1915" s="13">
        <v>0</v>
      </c>
      <c r="G1915" s="14">
        <v>37.01</v>
      </c>
      <c r="H1915" s="16">
        <v>90.11</v>
      </c>
    </row>
    <row r="1916" spans="1:8" ht="14.15" customHeight="1" x14ac:dyDescent="0.3">
      <c r="A1916" s="11">
        <v>2019</v>
      </c>
      <c r="B1916" s="12">
        <v>256.58</v>
      </c>
      <c r="C1916" s="12">
        <v>0</v>
      </c>
      <c r="D1916" s="21">
        <v>-23.95</v>
      </c>
      <c r="E1916" s="12">
        <v>33.270000000000003</v>
      </c>
      <c r="F1916" s="21">
        <v>-0.09</v>
      </c>
      <c r="G1916" s="14">
        <v>11.7</v>
      </c>
      <c r="H1916" s="16">
        <v>187.75</v>
      </c>
    </row>
    <row r="1917" spans="1:8" ht="15" customHeight="1" x14ac:dyDescent="0.3">
      <c r="A1917" s="11">
        <v>2020</v>
      </c>
      <c r="B1917" s="12">
        <v>304.77</v>
      </c>
      <c r="C1917" s="12">
        <v>0</v>
      </c>
      <c r="D1917" s="21">
        <v>-70.12</v>
      </c>
      <c r="E1917" s="12">
        <v>20</v>
      </c>
      <c r="F1917" s="13">
        <v>0.15</v>
      </c>
      <c r="G1917" s="14">
        <v>5.0999999999999996</v>
      </c>
      <c r="H1917" s="16">
        <v>209.4</v>
      </c>
    </row>
    <row r="1918" spans="1:8" ht="15" customHeight="1" x14ac:dyDescent="0.3">
      <c r="A1918" s="11">
        <v>2021</v>
      </c>
      <c r="B1918" s="12">
        <v>847.16</v>
      </c>
      <c r="C1918" s="12">
        <v>0</v>
      </c>
      <c r="D1918" s="21">
        <v>-142.08000000000001</v>
      </c>
      <c r="E1918" s="12">
        <v>332.14</v>
      </c>
      <c r="F1918" s="21">
        <v>-1.53</v>
      </c>
      <c r="G1918" s="14">
        <v>6.24</v>
      </c>
      <c r="H1918" s="16">
        <v>368.23</v>
      </c>
    </row>
    <row r="1919" spans="1:8" ht="14.15" customHeight="1" x14ac:dyDescent="0.3">
      <c r="A1919" s="11">
        <v>2022</v>
      </c>
      <c r="B1919" s="17">
        <v>2038.9</v>
      </c>
      <c r="C1919" s="12">
        <v>0</v>
      </c>
      <c r="D1919" s="21">
        <v>-102.53</v>
      </c>
      <c r="E1919" s="12">
        <v>852.67</v>
      </c>
      <c r="F1919" s="13">
        <v>0.04</v>
      </c>
      <c r="G1919" s="14">
        <v>4.29</v>
      </c>
      <c r="H1919" s="18">
        <v>1079.3699999999999</v>
      </c>
    </row>
    <row r="1920" spans="1:8" ht="15" customHeight="1" x14ac:dyDescent="0.3">
      <c r="A1920" s="11">
        <v>2023</v>
      </c>
      <c r="B1920" s="17">
        <v>3769.96</v>
      </c>
      <c r="C1920" s="12">
        <v>4.6100000000000003</v>
      </c>
      <c r="D1920" s="21">
        <v>-160.97999999999999</v>
      </c>
      <c r="E1920" s="17">
        <v>1270.07</v>
      </c>
      <c r="F1920" s="13">
        <v>0.08</v>
      </c>
      <c r="G1920" s="14">
        <v>4.5199999999999996</v>
      </c>
      <c r="H1920" s="18">
        <v>2338.92</v>
      </c>
    </row>
    <row r="1921" spans="1:10" ht="14.15" customHeight="1" x14ac:dyDescent="0.3">
      <c r="A1921" s="11">
        <v>2024</v>
      </c>
      <c r="B1921" s="17">
        <v>12731.09</v>
      </c>
      <c r="C1921" s="12">
        <v>0</v>
      </c>
      <c r="D1921" s="21">
        <v>-924.04</v>
      </c>
      <c r="E1921" s="17">
        <v>7717.76</v>
      </c>
      <c r="F1921" s="21">
        <v>-5.86</v>
      </c>
      <c r="G1921" s="14">
        <v>5.52</v>
      </c>
      <c r="H1921" s="18">
        <v>4089.63</v>
      </c>
    </row>
    <row r="1922" spans="1:10" ht="14.15" customHeight="1" x14ac:dyDescent="0.3">
      <c r="A1922" s="22">
        <v>2025</v>
      </c>
      <c r="B1922" s="23">
        <v>1303558.8600000001</v>
      </c>
      <c r="C1922" s="36">
        <v>425.4</v>
      </c>
      <c r="D1922" s="24">
        <v>-1403.25</v>
      </c>
      <c r="E1922" s="23">
        <v>1255195.1000000001</v>
      </c>
      <c r="F1922" s="25">
        <v>33308.46</v>
      </c>
      <c r="G1922" s="37">
        <v>6.32</v>
      </c>
      <c r="H1922" s="27">
        <v>14071.13</v>
      </c>
    </row>
    <row r="1923" spans="1:10" ht="13.5" customHeight="1" x14ac:dyDescent="0.3">
      <c r="A1923" s="28"/>
      <c r="B1923" s="29">
        <v>1323957.58</v>
      </c>
      <c r="C1923" s="7">
        <v>430.01</v>
      </c>
      <c r="D1923" s="30">
        <v>-2826.95</v>
      </c>
      <c r="E1923" s="29">
        <v>1265452.08</v>
      </c>
      <c r="F1923" s="31">
        <v>33301.25</v>
      </c>
      <c r="G1923" s="9">
        <v>99.18</v>
      </c>
      <c r="H1923" s="33">
        <v>22708.13</v>
      </c>
      <c r="J1923" s="58">
        <f>H1923</f>
        <v>22708.13</v>
      </c>
    </row>
    <row r="1924" spans="1:10" ht="49" customHeight="1" x14ac:dyDescent="0.3">
      <c r="A1924" s="93" t="s">
        <v>64</v>
      </c>
      <c r="B1924" s="93"/>
      <c r="C1924" s="93"/>
      <c r="D1924" s="93"/>
      <c r="E1924" s="93"/>
      <c r="F1924" s="93"/>
      <c r="G1924" s="93"/>
      <c r="H1924" s="93"/>
    </row>
    <row r="1925" spans="1:10" ht="14.15" customHeight="1" x14ac:dyDescent="0.3">
      <c r="A1925" s="1" t="s">
        <v>1</v>
      </c>
      <c r="B1925" s="2" t="s">
        <v>2</v>
      </c>
      <c r="C1925" s="2" t="s">
        <v>3</v>
      </c>
      <c r="D1925" s="3" t="s">
        <v>4</v>
      </c>
      <c r="E1925" s="2" t="s">
        <v>5</v>
      </c>
      <c r="F1925" s="3" t="s">
        <v>6</v>
      </c>
      <c r="G1925" s="4" t="s">
        <v>7</v>
      </c>
      <c r="H1925" s="5" t="s">
        <v>8</v>
      </c>
    </row>
    <row r="1926" spans="1:10" ht="15" customHeight="1" x14ac:dyDescent="0.3">
      <c r="A1926" s="6">
        <v>1983</v>
      </c>
      <c r="B1926" s="7">
        <v>0.68</v>
      </c>
      <c r="C1926" s="7">
        <v>0</v>
      </c>
      <c r="D1926" s="8">
        <v>0</v>
      </c>
      <c r="E1926" s="7">
        <v>0.68</v>
      </c>
      <c r="F1926" s="8">
        <v>0</v>
      </c>
      <c r="G1926" s="9">
        <v>0</v>
      </c>
      <c r="H1926" s="35">
        <v>0</v>
      </c>
    </row>
    <row r="1927" spans="1:10" ht="15" customHeight="1" x14ac:dyDescent="0.3">
      <c r="A1927" s="11">
        <v>1984</v>
      </c>
      <c r="B1927" s="12">
        <v>2.9</v>
      </c>
      <c r="C1927" s="12">
        <v>0</v>
      </c>
      <c r="D1927" s="13">
        <v>0</v>
      </c>
      <c r="E1927" s="12">
        <v>2.9</v>
      </c>
      <c r="F1927" s="13">
        <v>0</v>
      </c>
      <c r="G1927" s="14">
        <v>0</v>
      </c>
      <c r="H1927" s="16">
        <v>0</v>
      </c>
    </row>
    <row r="1928" spans="1:10" ht="15" customHeight="1" x14ac:dyDescent="0.3">
      <c r="A1928" s="11">
        <v>1985</v>
      </c>
      <c r="B1928" s="12">
        <v>4.03</v>
      </c>
      <c r="C1928" s="12">
        <v>0</v>
      </c>
      <c r="D1928" s="13">
        <v>0</v>
      </c>
      <c r="E1928" s="12">
        <v>3.12</v>
      </c>
      <c r="F1928" s="13">
        <v>0</v>
      </c>
      <c r="G1928" s="14">
        <v>0</v>
      </c>
      <c r="H1928" s="16">
        <v>0.91</v>
      </c>
    </row>
    <row r="1929" spans="1:10" ht="14.15" customHeight="1" x14ac:dyDescent="0.3">
      <c r="A1929" s="11">
        <v>1986</v>
      </c>
      <c r="B1929" s="12">
        <v>4.49</v>
      </c>
      <c r="C1929" s="12">
        <v>0</v>
      </c>
      <c r="D1929" s="13">
        <v>0</v>
      </c>
      <c r="E1929" s="12">
        <v>3.22</v>
      </c>
      <c r="F1929" s="13">
        <v>0</v>
      </c>
      <c r="G1929" s="14">
        <v>0</v>
      </c>
      <c r="H1929" s="16">
        <v>1.27</v>
      </c>
    </row>
    <row r="1930" spans="1:10" ht="15" customHeight="1" x14ac:dyDescent="0.3">
      <c r="A1930" s="11">
        <v>1987</v>
      </c>
      <c r="B1930" s="12">
        <v>5.69</v>
      </c>
      <c r="C1930" s="12">
        <v>0</v>
      </c>
      <c r="D1930" s="13">
        <v>0</v>
      </c>
      <c r="E1930" s="12">
        <v>3.93</v>
      </c>
      <c r="F1930" s="13">
        <v>0</v>
      </c>
      <c r="G1930" s="14">
        <v>0</v>
      </c>
      <c r="H1930" s="16">
        <v>1.76</v>
      </c>
    </row>
    <row r="1931" spans="1:10" ht="14.15" customHeight="1" x14ac:dyDescent="0.3">
      <c r="A1931" s="11">
        <v>1988</v>
      </c>
      <c r="B1931" s="12">
        <v>1.87</v>
      </c>
      <c r="C1931" s="12">
        <v>0</v>
      </c>
      <c r="D1931" s="13">
        <v>0</v>
      </c>
      <c r="E1931" s="12">
        <v>0</v>
      </c>
      <c r="F1931" s="13">
        <v>0</v>
      </c>
      <c r="G1931" s="14">
        <v>0</v>
      </c>
      <c r="H1931" s="16">
        <v>1.87</v>
      </c>
    </row>
    <row r="1932" spans="1:10" ht="15" customHeight="1" x14ac:dyDescent="0.3">
      <c r="A1932" s="11">
        <v>1989</v>
      </c>
      <c r="B1932" s="12">
        <v>1.83</v>
      </c>
      <c r="C1932" s="12">
        <v>0</v>
      </c>
      <c r="D1932" s="13">
        <v>0</v>
      </c>
      <c r="E1932" s="12">
        <v>0</v>
      </c>
      <c r="F1932" s="13">
        <v>0</v>
      </c>
      <c r="G1932" s="14">
        <v>0</v>
      </c>
      <c r="H1932" s="16">
        <v>1.83</v>
      </c>
    </row>
    <row r="1933" spans="1:10" ht="14.15" customHeight="1" x14ac:dyDescent="0.3">
      <c r="A1933" s="11">
        <v>1990</v>
      </c>
      <c r="B1933" s="12">
        <v>1.78</v>
      </c>
      <c r="C1933" s="12">
        <v>0</v>
      </c>
      <c r="D1933" s="13">
        <v>0</v>
      </c>
      <c r="E1933" s="12">
        <v>0</v>
      </c>
      <c r="F1933" s="13">
        <v>0</v>
      </c>
      <c r="G1933" s="14">
        <v>0</v>
      </c>
      <c r="H1933" s="16">
        <v>1.78</v>
      </c>
    </row>
    <row r="1934" spans="1:10" ht="15" customHeight="1" x14ac:dyDescent="0.3">
      <c r="A1934" s="11">
        <v>1991</v>
      </c>
      <c r="B1934" s="12">
        <v>1.53</v>
      </c>
      <c r="C1934" s="12">
        <v>0</v>
      </c>
      <c r="D1934" s="13">
        <v>0</v>
      </c>
      <c r="E1934" s="12">
        <v>0</v>
      </c>
      <c r="F1934" s="13">
        <v>0</v>
      </c>
      <c r="G1934" s="14">
        <v>0</v>
      </c>
      <c r="H1934" s="16">
        <v>1.53</v>
      </c>
    </row>
    <row r="1935" spans="1:10" ht="14.15" customHeight="1" x14ac:dyDescent="0.3">
      <c r="A1935" s="11">
        <v>1992</v>
      </c>
      <c r="B1935" s="12">
        <v>1.36</v>
      </c>
      <c r="C1935" s="12">
        <v>0</v>
      </c>
      <c r="D1935" s="13">
        <v>0</v>
      </c>
      <c r="E1935" s="12">
        <v>0</v>
      </c>
      <c r="F1935" s="13">
        <v>0</v>
      </c>
      <c r="G1935" s="14">
        <v>0</v>
      </c>
      <c r="H1935" s="16">
        <v>1.36</v>
      </c>
    </row>
    <row r="1936" spans="1:10" ht="15" customHeight="1" x14ac:dyDescent="0.3">
      <c r="A1936" s="11">
        <v>1993</v>
      </c>
      <c r="B1936" s="12">
        <v>1.19</v>
      </c>
      <c r="C1936" s="12">
        <v>0</v>
      </c>
      <c r="D1936" s="13">
        <v>0</v>
      </c>
      <c r="E1936" s="12">
        <v>0</v>
      </c>
      <c r="F1936" s="13">
        <v>0</v>
      </c>
      <c r="G1936" s="14">
        <v>0</v>
      </c>
      <c r="H1936" s="16">
        <v>1.19</v>
      </c>
    </row>
    <row r="1937" spans="1:10" ht="15" customHeight="1" x14ac:dyDescent="0.3">
      <c r="A1937" s="11">
        <v>1994</v>
      </c>
      <c r="B1937" s="12">
        <v>0</v>
      </c>
      <c r="C1937" s="12">
        <v>0</v>
      </c>
      <c r="D1937" s="13">
        <v>0</v>
      </c>
      <c r="E1937" s="12">
        <v>0</v>
      </c>
      <c r="F1937" s="13">
        <v>0</v>
      </c>
      <c r="G1937" s="14">
        <v>0</v>
      </c>
      <c r="H1937" s="16">
        <v>0</v>
      </c>
    </row>
    <row r="1938" spans="1:10" ht="14.15" customHeight="1" x14ac:dyDescent="0.3">
      <c r="A1938" s="11">
        <v>1995</v>
      </c>
      <c r="B1938" s="12">
        <v>1.76</v>
      </c>
      <c r="C1938" s="12">
        <v>0</v>
      </c>
      <c r="D1938" s="13">
        <v>0</v>
      </c>
      <c r="E1938" s="12">
        <v>0</v>
      </c>
      <c r="F1938" s="13">
        <v>0</v>
      </c>
      <c r="G1938" s="14">
        <v>0</v>
      </c>
      <c r="H1938" s="16">
        <v>1.76</v>
      </c>
    </row>
    <row r="1939" spans="1:10" ht="15" customHeight="1" x14ac:dyDescent="0.3">
      <c r="A1939" s="11">
        <v>1996</v>
      </c>
      <c r="B1939" s="12">
        <v>1.88</v>
      </c>
      <c r="C1939" s="12">
        <v>0</v>
      </c>
      <c r="D1939" s="13">
        <v>0</v>
      </c>
      <c r="E1939" s="12">
        <v>0</v>
      </c>
      <c r="F1939" s="13">
        <v>0</v>
      </c>
      <c r="G1939" s="14">
        <v>0</v>
      </c>
      <c r="H1939" s="16">
        <v>1.88</v>
      </c>
    </row>
    <row r="1940" spans="1:10" ht="14.15" customHeight="1" x14ac:dyDescent="0.3">
      <c r="A1940" s="11">
        <v>1997</v>
      </c>
      <c r="B1940" s="12">
        <v>2.44</v>
      </c>
      <c r="C1940" s="12">
        <v>0</v>
      </c>
      <c r="D1940" s="13">
        <v>0</v>
      </c>
      <c r="E1940" s="12">
        <v>0</v>
      </c>
      <c r="F1940" s="13">
        <v>0</v>
      </c>
      <c r="G1940" s="14">
        <v>0</v>
      </c>
      <c r="H1940" s="16">
        <v>2.44</v>
      </c>
    </row>
    <row r="1941" spans="1:10" ht="15" customHeight="1" x14ac:dyDescent="0.3">
      <c r="A1941" s="11">
        <v>1998</v>
      </c>
      <c r="B1941" s="12">
        <v>11.01</v>
      </c>
      <c r="C1941" s="12">
        <v>0</v>
      </c>
      <c r="D1941" s="13">
        <v>0</v>
      </c>
      <c r="E1941" s="12">
        <v>0</v>
      </c>
      <c r="F1941" s="13">
        <v>0</v>
      </c>
      <c r="G1941" s="14">
        <v>0</v>
      </c>
      <c r="H1941" s="16">
        <v>11.01</v>
      </c>
    </row>
    <row r="1942" spans="1:10" ht="14.15" customHeight="1" x14ac:dyDescent="0.3">
      <c r="A1942" s="11">
        <v>1999</v>
      </c>
      <c r="B1942" s="12">
        <v>9.44</v>
      </c>
      <c r="C1942" s="12">
        <v>0</v>
      </c>
      <c r="D1942" s="13">
        <v>0</v>
      </c>
      <c r="E1942" s="12">
        <v>0</v>
      </c>
      <c r="F1942" s="13">
        <v>0</v>
      </c>
      <c r="G1942" s="14">
        <v>0</v>
      </c>
      <c r="H1942" s="16">
        <v>9.44</v>
      </c>
    </row>
    <row r="1943" spans="1:10" ht="15" customHeight="1" x14ac:dyDescent="0.3">
      <c r="A1943" s="11">
        <v>2000</v>
      </c>
      <c r="B1943" s="12">
        <v>16.34</v>
      </c>
      <c r="C1943" s="12">
        <v>0</v>
      </c>
      <c r="D1943" s="13">
        <v>0</v>
      </c>
      <c r="E1943" s="12">
        <v>0</v>
      </c>
      <c r="F1943" s="13">
        <v>0</v>
      </c>
      <c r="G1943" s="14">
        <v>0</v>
      </c>
      <c r="H1943" s="16">
        <v>16.34</v>
      </c>
    </row>
    <row r="1944" spans="1:10" ht="15" customHeight="1" x14ac:dyDescent="0.3">
      <c r="A1944" s="11">
        <v>2001</v>
      </c>
      <c r="B1944" s="12">
        <v>10.8</v>
      </c>
      <c r="C1944" s="12">
        <v>0</v>
      </c>
      <c r="D1944" s="13">
        <v>0</v>
      </c>
      <c r="E1944" s="12">
        <v>0</v>
      </c>
      <c r="F1944" s="13">
        <v>0</v>
      </c>
      <c r="G1944" s="14">
        <v>0</v>
      </c>
      <c r="H1944" s="16">
        <v>10.8</v>
      </c>
    </row>
    <row r="1945" spans="1:10" ht="14.15" customHeight="1" x14ac:dyDescent="0.3">
      <c r="A1945" s="11">
        <v>2002</v>
      </c>
      <c r="B1945" s="12">
        <v>6.55</v>
      </c>
      <c r="C1945" s="12">
        <v>0</v>
      </c>
      <c r="D1945" s="13">
        <v>0</v>
      </c>
      <c r="E1945" s="12">
        <v>0</v>
      </c>
      <c r="F1945" s="13">
        <v>0</v>
      </c>
      <c r="G1945" s="14">
        <v>0</v>
      </c>
      <c r="H1945" s="16">
        <v>6.55</v>
      </c>
    </row>
    <row r="1946" spans="1:10" ht="15" customHeight="1" x14ac:dyDescent="0.3">
      <c r="A1946" s="11">
        <v>2003</v>
      </c>
      <c r="B1946" s="12">
        <v>5.12</v>
      </c>
      <c r="C1946" s="12">
        <v>0</v>
      </c>
      <c r="D1946" s="13">
        <v>0</v>
      </c>
      <c r="E1946" s="12">
        <v>0</v>
      </c>
      <c r="F1946" s="13">
        <v>0</v>
      </c>
      <c r="G1946" s="14">
        <v>0.73</v>
      </c>
      <c r="H1946" s="16">
        <v>4.3899999999999997</v>
      </c>
    </row>
    <row r="1947" spans="1:10" ht="14.15" customHeight="1" x14ac:dyDescent="0.3">
      <c r="A1947" s="22">
        <v>2004</v>
      </c>
      <c r="B1947" s="36">
        <v>4.04</v>
      </c>
      <c r="C1947" s="36">
        <v>0</v>
      </c>
      <c r="D1947" s="44">
        <v>0</v>
      </c>
      <c r="E1947" s="36">
        <v>7.0000000000000007E-2</v>
      </c>
      <c r="F1947" s="44">
        <v>0</v>
      </c>
      <c r="G1947" s="37">
        <v>0.61</v>
      </c>
      <c r="H1947" s="45">
        <v>3.36</v>
      </c>
    </row>
    <row r="1948" spans="1:10" ht="13.5" customHeight="1" x14ac:dyDescent="0.3">
      <c r="A1948" s="28"/>
      <c r="B1948" s="7">
        <v>96.73</v>
      </c>
      <c r="C1948" s="7">
        <v>0</v>
      </c>
      <c r="D1948" s="8">
        <v>0</v>
      </c>
      <c r="E1948" s="7">
        <v>13.92</v>
      </c>
      <c r="F1948" s="8">
        <v>0</v>
      </c>
      <c r="G1948" s="9">
        <v>1.34</v>
      </c>
      <c r="H1948" s="35">
        <v>81.47</v>
      </c>
      <c r="J1948" s="58">
        <f>H1948</f>
        <v>81.47</v>
      </c>
    </row>
    <row r="1949" spans="1:10" ht="49" customHeight="1" x14ac:dyDescent="0.3">
      <c r="A1949" s="93" t="s">
        <v>65</v>
      </c>
      <c r="B1949" s="93"/>
      <c r="C1949" s="93"/>
      <c r="D1949" s="93"/>
      <c r="E1949" s="93"/>
      <c r="F1949" s="93"/>
      <c r="G1949" s="93"/>
      <c r="H1949" s="93"/>
    </row>
    <row r="1950" spans="1:10" ht="14.15" customHeight="1" x14ac:dyDescent="0.3">
      <c r="A1950" s="1" t="s">
        <v>1</v>
      </c>
      <c r="B1950" s="2" t="s">
        <v>2</v>
      </c>
      <c r="C1950" s="2" t="s">
        <v>3</v>
      </c>
      <c r="D1950" s="3" t="s">
        <v>4</v>
      </c>
      <c r="E1950" s="2" t="s">
        <v>5</v>
      </c>
      <c r="F1950" s="3" t="s">
        <v>6</v>
      </c>
      <c r="G1950" s="4" t="s">
        <v>7</v>
      </c>
      <c r="H1950" s="5" t="s">
        <v>8</v>
      </c>
    </row>
    <row r="1951" spans="1:10" ht="15" customHeight="1" x14ac:dyDescent="0.3">
      <c r="A1951" s="6">
        <v>1983</v>
      </c>
      <c r="B1951" s="7">
        <v>0.21</v>
      </c>
      <c r="C1951" s="7">
        <v>0</v>
      </c>
      <c r="D1951" s="8">
        <v>0</v>
      </c>
      <c r="E1951" s="7">
        <v>0.21</v>
      </c>
      <c r="F1951" s="8">
        <v>0</v>
      </c>
      <c r="G1951" s="9">
        <v>0</v>
      </c>
      <c r="H1951" s="35">
        <v>0</v>
      </c>
    </row>
    <row r="1952" spans="1:10" ht="15" customHeight="1" x14ac:dyDescent="0.3">
      <c r="A1952" s="11">
        <v>1984</v>
      </c>
      <c r="B1952" s="12">
        <v>0.88</v>
      </c>
      <c r="C1952" s="12">
        <v>0</v>
      </c>
      <c r="D1952" s="13">
        <v>0</v>
      </c>
      <c r="E1952" s="12">
        <v>0.88</v>
      </c>
      <c r="F1952" s="13">
        <v>0</v>
      </c>
      <c r="G1952" s="14">
        <v>0</v>
      </c>
      <c r="H1952" s="16">
        <v>0</v>
      </c>
    </row>
    <row r="1953" spans="1:8" ht="15" customHeight="1" x14ac:dyDescent="0.3">
      <c r="A1953" s="11">
        <v>1985</v>
      </c>
      <c r="B1953" s="12">
        <v>1.22</v>
      </c>
      <c r="C1953" s="12">
        <v>0</v>
      </c>
      <c r="D1953" s="13">
        <v>0</v>
      </c>
      <c r="E1953" s="12">
        <v>0.95</v>
      </c>
      <c r="F1953" s="13">
        <v>0</v>
      </c>
      <c r="G1953" s="14">
        <v>0</v>
      </c>
      <c r="H1953" s="16">
        <v>0.27</v>
      </c>
    </row>
    <row r="1954" spans="1:8" ht="14.15" customHeight="1" x14ac:dyDescent="0.3">
      <c r="A1954" s="11">
        <v>1986</v>
      </c>
      <c r="B1954" s="12">
        <v>1.36</v>
      </c>
      <c r="C1954" s="12">
        <v>0</v>
      </c>
      <c r="D1954" s="13">
        <v>0</v>
      </c>
      <c r="E1954" s="12">
        <v>0.98</v>
      </c>
      <c r="F1954" s="13">
        <v>0</v>
      </c>
      <c r="G1954" s="14">
        <v>0</v>
      </c>
      <c r="H1954" s="16">
        <v>0.38</v>
      </c>
    </row>
    <row r="1955" spans="1:8" ht="15" customHeight="1" x14ac:dyDescent="0.3">
      <c r="A1955" s="11">
        <v>1987</v>
      </c>
      <c r="B1955" s="12">
        <v>1.73</v>
      </c>
      <c r="C1955" s="12">
        <v>0</v>
      </c>
      <c r="D1955" s="13">
        <v>0</v>
      </c>
      <c r="E1955" s="12">
        <v>1.19</v>
      </c>
      <c r="F1955" s="13">
        <v>0</v>
      </c>
      <c r="G1955" s="14">
        <v>0</v>
      </c>
      <c r="H1955" s="16">
        <v>0.54</v>
      </c>
    </row>
    <row r="1956" spans="1:8" ht="14.15" customHeight="1" x14ac:dyDescent="0.3">
      <c r="A1956" s="11">
        <v>1988</v>
      </c>
      <c r="B1956" s="12">
        <v>0.56999999999999995</v>
      </c>
      <c r="C1956" s="12">
        <v>0</v>
      </c>
      <c r="D1956" s="13">
        <v>0</v>
      </c>
      <c r="E1956" s="12">
        <v>0</v>
      </c>
      <c r="F1956" s="13">
        <v>0</v>
      </c>
      <c r="G1956" s="14">
        <v>0</v>
      </c>
      <c r="H1956" s="16">
        <v>0.56999999999999995</v>
      </c>
    </row>
    <row r="1957" spans="1:8" ht="15" customHeight="1" x14ac:dyDescent="0.3">
      <c r="A1957" s="11">
        <v>1989</v>
      </c>
      <c r="B1957" s="12">
        <v>0.56000000000000005</v>
      </c>
      <c r="C1957" s="12">
        <v>0</v>
      </c>
      <c r="D1957" s="13">
        <v>0</v>
      </c>
      <c r="E1957" s="12">
        <v>0</v>
      </c>
      <c r="F1957" s="13">
        <v>0</v>
      </c>
      <c r="G1957" s="14">
        <v>0</v>
      </c>
      <c r="H1957" s="16">
        <v>0.56000000000000005</v>
      </c>
    </row>
    <row r="1958" spans="1:8" ht="14.15" customHeight="1" x14ac:dyDescent="0.3">
      <c r="A1958" s="11">
        <v>1990</v>
      </c>
      <c r="B1958" s="12">
        <v>0.54</v>
      </c>
      <c r="C1958" s="12">
        <v>0</v>
      </c>
      <c r="D1958" s="13">
        <v>0</v>
      </c>
      <c r="E1958" s="12">
        <v>0</v>
      </c>
      <c r="F1958" s="13">
        <v>0</v>
      </c>
      <c r="G1958" s="14">
        <v>0</v>
      </c>
      <c r="H1958" s="16">
        <v>0.54</v>
      </c>
    </row>
    <row r="1959" spans="1:8" ht="15" customHeight="1" x14ac:dyDescent="0.3">
      <c r="A1959" s="11">
        <v>1991</v>
      </c>
      <c r="B1959" s="12">
        <v>0.46</v>
      </c>
      <c r="C1959" s="12">
        <v>0</v>
      </c>
      <c r="D1959" s="13">
        <v>0</v>
      </c>
      <c r="E1959" s="12">
        <v>0</v>
      </c>
      <c r="F1959" s="13">
        <v>0</v>
      </c>
      <c r="G1959" s="14">
        <v>0</v>
      </c>
      <c r="H1959" s="16">
        <v>0.46</v>
      </c>
    </row>
    <row r="1960" spans="1:8" ht="14.15" customHeight="1" x14ac:dyDescent="0.3">
      <c r="A1960" s="11">
        <v>1992</v>
      </c>
      <c r="B1960" s="12">
        <v>0.41</v>
      </c>
      <c r="C1960" s="12">
        <v>0</v>
      </c>
      <c r="D1960" s="13">
        <v>0</v>
      </c>
      <c r="E1960" s="12">
        <v>0</v>
      </c>
      <c r="F1960" s="13">
        <v>0</v>
      </c>
      <c r="G1960" s="14">
        <v>0</v>
      </c>
      <c r="H1960" s="16">
        <v>0.41</v>
      </c>
    </row>
    <row r="1961" spans="1:8" ht="15" customHeight="1" x14ac:dyDescent="0.3">
      <c r="A1961" s="11">
        <v>1993</v>
      </c>
      <c r="B1961" s="12">
        <v>0.36</v>
      </c>
      <c r="C1961" s="12">
        <v>0</v>
      </c>
      <c r="D1961" s="13">
        <v>0</v>
      </c>
      <c r="E1961" s="12">
        <v>0</v>
      </c>
      <c r="F1961" s="13">
        <v>0</v>
      </c>
      <c r="G1961" s="14">
        <v>0</v>
      </c>
      <c r="H1961" s="16">
        <v>0.36</v>
      </c>
    </row>
    <row r="1962" spans="1:8" ht="15" customHeight="1" x14ac:dyDescent="0.3">
      <c r="A1962" s="11">
        <v>1994</v>
      </c>
      <c r="B1962" s="12">
        <v>0</v>
      </c>
      <c r="C1962" s="12">
        <v>0</v>
      </c>
      <c r="D1962" s="13">
        <v>0</v>
      </c>
      <c r="E1962" s="12">
        <v>0</v>
      </c>
      <c r="F1962" s="13">
        <v>0</v>
      </c>
      <c r="G1962" s="14">
        <v>0</v>
      </c>
      <c r="H1962" s="16">
        <v>0</v>
      </c>
    </row>
    <row r="1963" spans="1:8" ht="14.15" customHeight="1" x14ac:dyDescent="0.3">
      <c r="A1963" s="11">
        <v>1995</v>
      </c>
      <c r="B1963" s="12">
        <v>0.37</v>
      </c>
      <c r="C1963" s="12">
        <v>0</v>
      </c>
      <c r="D1963" s="13">
        <v>0</v>
      </c>
      <c r="E1963" s="12">
        <v>0</v>
      </c>
      <c r="F1963" s="13">
        <v>0</v>
      </c>
      <c r="G1963" s="14">
        <v>0</v>
      </c>
      <c r="H1963" s="16">
        <v>0.37</v>
      </c>
    </row>
    <row r="1964" spans="1:8" ht="15" customHeight="1" x14ac:dyDescent="0.3">
      <c r="A1964" s="11">
        <v>1996</v>
      </c>
      <c r="B1964" s="12">
        <v>0.53</v>
      </c>
      <c r="C1964" s="12">
        <v>0</v>
      </c>
      <c r="D1964" s="13">
        <v>0</v>
      </c>
      <c r="E1964" s="12">
        <v>0</v>
      </c>
      <c r="F1964" s="13">
        <v>0</v>
      </c>
      <c r="G1964" s="14">
        <v>0</v>
      </c>
      <c r="H1964" s="16">
        <v>0.53</v>
      </c>
    </row>
    <row r="1965" spans="1:8" ht="14.15" customHeight="1" x14ac:dyDescent="0.3">
      <c r="A1965" s="11">
        <v>1997</v>
      </c>
      <c r="B1965" s="12">
        <v>0.59</v>
      </c>
      <c r="C1965" s="12">
        <v>0</v>
      </c>
      <c r="D1965" s="13">
        <v>0</v>
      </c>
      <c r="E1965" s="12">
        <v>0</v>
      </c>
      <c r="F1965" s="13">
        <v>0</v>
      </c>
      <c r="G1965" s="14">
        <v>0</v>
      </c>
      <c r="H1965" s="16">
        <v>0.59</v>
      </c>
    </row>
    <row r="1966" spans="1:8" ht="15" customHeight="1" x14ac:dyDescent="0.3">
      <c r="A1966" s="11">
        <v>1998</v>
      </c>
      <c r="B1966" s="12">
        <v>2.67</v>
      </c>
      <c r="C1966" s="12">
        <v>0</v>
      </c>
      <c r="D1966" s="13">
        <v>0</v>
      </c>
      <c r="E1966" s="12">
        <v>0</v>
      </c>
      <c r="F1966" s="13">
        <v>0</v>
      </c>
      <c r="G1966" s="14">
        <v>0</v>
      </c>
      <c r="H1966" s="16">
        <v>2.67</v>
      </c>
    </row>
    <row r="1967" spans="1:8" ht="14.15" customHeight="1" x14ac:dyDescent="0.3">
      <c r="A1967" s="11">
        <v>1999</v>
      </c>
      <c r="B1967" s="12">
        <v>3.45</v>
      </c>
      <c r="C1967" s="12">
        <v>0</v>
      </c>
      <c r="D1967" s="13">
        <v>0</v>
      </c>
      <c r="E1967" s="12">
        <v>0</v>
      </c>
      <c r="F1967" s="13">
        <v>0</v>
      </c>
      <c r="G1967" s="14">
        <v>0</v>
      </c>
      <c r="H1967" s="16">
        <v>3.45</v>
      </c>
    </row>
    <row r="1968" spans="1:8" ht="15" customHeight="1" x14ac:dyDescent="0.3">
      <c r="A1968" s="11">
        <v>2000</v>
      </c>
      <c r="B1968" s="12">
        <v>5.51</v>
      </c>
      <c r="C1968" s="12">
        <v>0</v>
      </c>
      <c r="D1968" s="13">
        <v>0</v>
      </c>
      <c r="E1968" s="12">
        <v>0</v>
      </c>
      <c r="F1968" s="13">
        <v>0</v>
      </c>
      <c r="G1968" s="14">
        <v>0</v>
      </c>
      <c r="H1968" s="16">
        <v>5.51</v>
      </c>
    </row>
    <row r="1969" spans="1:8" ht="15" customHeight="1" x14ac:dyDescent="0.3">
      <c r="A1969" s="11">
        <v>2001</v>
      </c>
      <c r="B1969" s="12">
        <v>3.94</v>
      </c>
      <c r="C1969" s="12">
        <v>0</v>
      </c>
      <c r="D1969" s="13">
        <v>0</v>
      </c>
      <c r="E1969" s="12">
        <v>0</v>
      </c>
      <c r="F1969" s="13">
        <v>0</v>
      </c>
      <c r="G1969" s="14">
        <v>0</v>
      </c>
      <c r="H1969" s="16">
        <v>3.94</v>
      </c>
    </row>
    <row r="1970" spans="1:8" ht="14.15" customHeight="1" x14ac:dyDescent="0.3">
      <c r="A1970" s="11">
        <v>2002</v>
      </c>
      <c r="B1970" s="12">
        <v>2.42</v>
      </c>
      <c r="C1970" s="12">
        <v>0</v>
      </c>
      <c r="D1970" s="13">
        <v>0</v>
      </c>
      <c r="E1970" s="12">
        <v>0</v>
      </c>
      <c r="F1970" s="13">
        <v>0</v>
      </c>
      <c r="G1970" s="14">
        <v>0</v>
      </c>
      <c r="H1970" s="16">
        <v>2.42</v>
      </c>
    </row>
    <row r="1971" spans="1:8" ht="15" customHeight="1" x14ac:dyDescent="0.3">
      <c r="A1971" s="11">
        <v>2003</v>
      </c>
      <c r="B1971" s="12">
        <v>1.99</v>
      </c>
      <c r="C1971" s="12">
        <v>0</v>
      </c>
      <c r="D1971" s="13">
        <v>0</v>
      </c>
      <c r="E1971" s="12">
        <v>0</v>
      </c>
      <c r="F1971" s="13">
        <v>0</v>
      </c>
      <c r="G1971" s="14">
        <v>0.28000000000000003</v>
      </c>
      <c r="H1971" s="16">
        <v>1.71</v>
      </c>
    </row>
    <row r="1972" spans="1:8" ht="14.15" customHeight="1" x14ac:dyDescent="0.3">
      <c r="A1972" s="11">
        <v>2004</v>
      </c>
      <c r="B1972" s="12">
        <v>4.05</v>
      </c>
      <c r="C1972" s="12">
        <v>0</v>
      </c>
      <c r="D1972" s="13">
        <v>0</v>
      </c>
      <c r="E1972" s="12">
        <v>7.0000000000000007E-2</v>
      </c>
      <c r="F1972" s="13">
        <v>0</v>
      </c>
      <c r="G1972" s="14">
        <v>0.61</v>
      </c>
      <c r="H1972" s="16">
        <v>3.37</v>
      </c>
    </row>
    <row r="1973" spans="1:8" ht="15" customHeight="1" x14ac:dyDescent="0.3">
      <c r="A1973" s="11">
        <v>2005</v>
      </c>
      <c r="B1973" s="12">
        <v>5.52</v>
      </c>
      <c r="C1973" s="12">
        <v>0</v>
      </c>
      <c r="D1973" s="13">
        <v>0</v>
      </c>
      <c r="E1973" s="12">
        <v>0.13</v>
      </c>
      <c r="F1973" s="13">
        <v>0</v>
      </c>
      <c r="G1973" s="14">
        <v>0.62</v>
      </c>
      <c r="H1973" s="16">
        <v>4.7699999999999996</v>
      </c>
    </row>
    <row r="1974" spans="1:8" ht="14.15" customHeight="1" x14ac:dyDescent="0.3">
      <c r="A1974" s="11">
        <v>2006</v>
      </c>
      <c r="B1974" s="12">
        <v>6.8</v>
      </c>
      <c r="C1974" s="12">
        <v>0</v>
      </c>
      <c r="D1974" s="13">
        <v>0</v>
      </c>
      <c r="E1974" s="12">
        <v>0.53</v>
      </c>
      <c r="F1974" s="13">
        <v>0</v>
      </c>
      <c r="G1974" s="14">
        <v>0.78</v>
      </c>
      <c r="H1974" s="16">
        <v>5.49</v>
      </c>
    </row>
    <row r="1975" spans="1:8" ht="15" customHeight="1" x14ac:dyDescent="0.3">
      <c r="A1975" s="11">
        <v>2007</v>
      </c>
      <c r="B1975" s="12">
        <v>7.29</v>
      </c>
      <c r="C1975" s="12">
        <v>0</v>
      </c>
      <c r="D1975" s="13">
        <v>0</v>
      </c>
      <c r="E1975" s="12">
        <v>0.22</v>
      </c>
      <c r="F1975" s="13">
        <v>0</v>
      </c>
      <c r="G1975" s="14">
        <v>0.71</v>
      </c>
      <c r="H1975" s="16">
        <v>6.36</v>
      </c>
    </row>
    <row r="1976" spans="1:8" ht="14.15" customHeight="1" x14ac:dyDescent="0.3">
      <c r="A1976" s="11">
        <v>2008</v>
      </c>
      <c r="B1976" s="12">
        <v>19.28</v>
      </c>
      <c r="C1976" s="12">
        <v>0</v>
      </c>
      <c r="D1976" s="13">
        <v>0</v>
      </c>
      <c r="E1976" s="12">
        <v>2.54</v>
      </c>
      <c r="F1976" s="13">
        <v>0</v>
      </c>
      <c r="G1976" s="14">
        <v>3.89</v>
      </c>
      <c r="H1976" s="16">
        <v>12.85</v>
      </c>
    </row>
    <row r="1977" spans="1:8" ht="15" customHeight="1" x14ac:dyDescent="0.3">
      <c r="A1977" s="11">
        <v>2009</v>
      </c>
      <c r="B1977" s="12">
        <v>37.9</v>
      </c>
      <c r="C1977" s="12">
        <v>0</v>
      </c>
      <c r="D1977" s="13">
        <v>0</v>
      </c>
      <c r="E1977" s="12">
        <v>2.59</v>
      </c>
      <c r="F1977" s="13">
        <v>0</v>
      </c>
      <c r="G1977" s="14">
        <v>6.24</v>
      </c>
      <c r="H1977" s="16">
        <v>29.07</v>
      </c>
    </row>
    <row r="1978" spans="1:8" ht="15" customHeight="1" x14ac:dyDescent="0.3">
      <c r="A1978" s="11">
        <v>2010</v>
      </c>
      <c r="B1978" s="12">
        <v>25.41</v>
      </c>
      <c r="C1978" s="12">
        <v>0</v>
      </c>
      <c r="D1978" s="13">
        <v>0</v>
      </c>
      <c r="E1978" s="12">
        <v>2.2799999999999998</v>
      </c>
      <c r="F1978" s="13">
        <v>0</v>
      </c>
      <c r="G1978" s="14">
        <v>0.59</v>
      </c>
      <c r="H1978" s="16">
        <v>22.54</v>
      </c>
    </row>
    <row r="1979" spans="1:8" ht="14.15" customHeight="1" x14ac:dyDescent="0.3">
      <c r="A1979" s="11">
        <v>2011</v>
      </c>
      <c r="B1979" s="12">
        <v>54.03</v>
      </c>
      <c r="C1979" s="12">
        <v>0</v>
      </c>
      <c r="D1979" s="13">
        <v>0</v>
      </c>
      <c r="E1979" s="12">
        <v>2.48</v>
      </c>
      <c r="F1979" s="13">
        <v>0</v>
      </c>
      <c r="G1979" s="14">
        <v>0.49</v>
      </c>
      <c r="H1979" s="16">
        <v>51.06</v>
      </c>
    </row>
    <row r="1980" spans="1:8" ht="15" customHeight="1" x14ac:dyDescent="0.3">
      <c r="A1980" s="11">
        <v>2012</v>
      </c>
      <c r="B1980" s="12">
        <v>27.33</v>
      </c>
      <c r="C1980" s="12">
        <v>0</v>
      </c>
      <c r="D1980" s="13">
        <v>0</v>
      </c>
      <c r="E1980" s="12">
        <v>0.01</v>
      </c>
      <c r="F1980" s="13">
        <v>0</v>
      </c>
      <c r="G1980" s="14">
        <v>0.46</v>
      </c>
      <c r="H1980" s="16">
        <v>26.86</v>
      </c>
    </row>
    <row r="1981" spans="1:8" ht="14.15" customHeight="1" x14ac:dyDescent="0.3">
      <c r="A1981" s="11">
        <v>2013</v>
      </c>
      <c r="B1981" s="12">
        <v>30.55</v>
      </c>
      <c r="C1981" s="12">
        <v>0</v>
      </c>
      <c r="D1981" s="13">
        <v>0</v>
      </c>
      <c r="E1981" s="12">
        <v>0.02</v>
      </c>
      <c r="F1981" s="13">
        <v>0</v>
      </c>
      <c r="G1981" s="14">
        <v>0.46</v>
      </c>
      <c r="H1981" s="16">
        <v>30.07</v>
      </c>
    </row>
    <row r="1982" spans="1:8" ht="15" customHeight="1" x14ac:dyDescent="0.3">
      <c r="A1982" s="11">
        <v>2014</v>
      </c>
      <c r="B1982" s="12">
        <v>41.73</v>
      </c>
      <c r="C1982" s="12">
        <v>0</v>
      </c>
      <c r="D1982" s="13">
        <v>0</v>
      </c>
      <c r="E1982" s="12">
        <v>3.85</v>
      </c>
      <c r="F1982" s="13">
        <v>0</v>
      </c>
      <c r="G1982" s="14">
        <v>0.44</v>
      </c>
      <c r="H1982" s="16">
        <v>37.44</v>
      </c>
    </row>
    <row r="1983" spans="1:8" ht="14.15" customHeight="1" x14ac:dyDescent="0.3">
      <c r="A1983" s="11">
        <v>2015</v>
      </c>
      <c r="B1983" s="12">
        <v>33.06</v>
      </c>
      <c r="C1983" s="12">
        <v>0</v>
      </c>
      <c r="D1983" s="13">
        <v>0</v>
      </c>
      <c r="E1983" s="12">
        <v>4.67</v>
      </c>
      <c r="F1983" s="13">
        <v>0</v>
      </c>
      <c r="G1983" s="14">
        <v>0.79</v>
      </c>
      <c r="H1983" s="16">
        <v>27.6</v>
      </c>
    </row>
    <row r="1984" spans="1:8" ht="15" customHeight="1" x14ac:dyDescent="0.3">
      <c r="A1984" s="11">
        <v>2016</v>
      </c>
      <c r="B1984" s="12">
        <v>58.8</v>
      </c>
      <c r="C1984" s="12">
        <v>0</v>
      </c>
      <c r="D1984" s="13">
        <v>0</v>
      </c>
      <c r="E1984" s="12">
        <v>5.0599999999999996</v>
      </c>
      <c r="F1984" s="13">
        <v>0</v>
      </c>
      <c r="G1984" s="14">
        <v>15.04</v>
      </c>
      <c r="H1984" s="16">
        <v>38.700000000000003</v>
      </c>
    </row>
    <row r="1985" spans="1:10" ht="13.5" customHeight="1" x14ac:dyDescent="0.3">
      <c r="A1985" s="11">
        <v>2017</v>
      </c>
      <c r="B1985" s="12">
        <v>61.46</v>
      </c>
      <c r="C1985" s="12">
        <v>0</v>
      </c>
      <c r="D1985" s="13">
        <v>0</v>
      </c>
      <c r="E1985" s="12">
        <v>4.8099999999999996</v>
      </c>
      <c r="F1985" s="13">
        <v>0</v>
      </c>
      <c r="G1985" s="14">
        <v>1.07</v>
      </c>
      <c r="H1985" s="16">
        <v>55.58</v>
      </c>
    </row>
    <row r="1986" spans="1:10" ht="13.5" customHeight="1" x14ac:dyDescent="0.3">
      <c r="A1986" s="11">
        <v>2018</v>
      </c>
      <c r="B1986" s="12">
        <v>142.22</v>
      </c>
      <c r="C1986" s="12">
        <v>0</v>
      </c>
      <c r="D1986" s="13">
        <v>0</v>
      </c>
      <c r="E1986" s="12">
        <v>9.5299999999999994</v>
      </c>
      <c r="F1986" s="13">
        <v>0</v>
      </c>
      <c r="G1986" s="14">
        <v>38.64</v>
      </c>
      <c r="H1986" s="16">
        <v>94.05</v>
      </c>
    </row>
    <row r="1987" spans="1:10" ht="14.15" customHeight="1" x14ac:dyDescent="0.3">
      <c r="A1987" s="11">
        <v>2019</v>
      </c>
      <c r="B1987" s="12">
        <v>277.61</v>
      </c>
      <c r="C1987" s="12">
        <v>0</v>
      </c>
      <c r="D1987" s="21">
        <v>-25.91</v>
      </c>
      <c r="E1987" s="12">
        <v>36</v>
      </c>
      <c r="F1987" s="21">
        <v>-0.09</v>
      </c>
      <c r="G1987" s="14">
        <v>12.66</v>
      </c>
      <c r="H1987" s="16">
        <v>203.13</v>
      </c>
    </row>
    <row r="1988" spans="1:10" ht="15" customHeight="1" x14ac:dyDescent="0.3">
      <c r="A1988" s="11">
        <v>2020</v>
      </c>
      <c r="B1988" s="12">
        <v>321.05</v>
      </c>
      <c r="C1988" s="12">
        <v>0</v>
      </c>
      <c r="D1988" s="21">
        <v>-73.86</v>
      </c>
      <c r="E1988" s="12">
        <v>21.04</v>
      </c>
      <c r="F1988" s="13">
        <v>0.17</v>
      </c>
      <c r="G1988" s="14">
        <v>5.36</v>
      </c>
      <c r="H1988" s="16">
        <v>220.62</v>
      </c>
    </row>
    <row r="1989" spans="1:10" ht="15" customHeight="1" x14ac:dyDescent="0.3">
      <c r="A1989" s="11">
        <v>2021</v>
      </c>
      <c r="B1989" s="12">
        <v>907.89</v>
      </c>
      <c r="C1989" s="12">
        <v>0</v>
      </c>
      <c r="D1989" s="21">
        <v>-152.28</v>
      </c>
      <c r="E1989" s="12">
        <v>355.99</v>
      </c>
      <c r="F1989" s="21">
        <v>-1.63</v>
      </c>
      <c r="G1989" s="14">
        <v>6.69</v>
      </c>
      <c r="H1989" s="16">
        <v>394.56</v>
      </c>
    </row>
    <row r="1990" spans="1:10" ht="14.15" customHeight="1" x14ac:dyDescent="0.3">
      <c r="A1990" s="11">
        <v>2022</v>
      </c>
      <c r="B1990" s="17">
        <v>2296.36</v>
      </c>
      <c r="C1990" s="12">
        <v>0</v>
      </c>
      <c r="D1990" s="21">
        <v>-115.47</v>
      </c>
      <c r="E1990" s="12">
        <v>960.31</v>
      </c>
      <c r="F1990" s="13">
        <v>0.06</v>
      </c>
      <c r="G1990" s="14">
        <v>4.83</v>
      </c>
      <c r="H1990" s="18">
        <v>1215.69</v>
      </c>
    </row>
    <row r="1991" spans="1:10" ht="15" customHeight="1" x14ac:dyDescent="0.3">
      <c r="A1991" s="11">
        <v>2023</v>
      </c>
      <c r="B1991" s="17">
        <v>4210.25</v>
      </c>
      <c r="C1991" s="12">
        <v>5.15</v>
      </c>
      <c r="D1991" s="21">
        <v>-179.76</v>
      </c>
      <c r="E1991" s="17">
        <v>1418.4</v>
      </c>
      <c r="F1991" s="13">
        <v>0.06</v>
      </c>
      <c r="G1991" s="14">
        <v>5.05</v>
      </c>
      <c r="H1991" s="18">
        <v>2612.13</v>
      </c>
    </row>
    <row r="1992" spans="1:10" ht="14.15" customHeight="1" x14ac:dyDescent="0.3">
      <c r="A1992" s="11">
        <v>2024</v>
      </c>
      <c r="B1992" s="17">
        <v>14192.56</v>
      </c>
      <c r="C1992" s="12">
        <v>0</v>
      </c>
      <c r="D1992" s="20">
        <v>-1030.1300000000001</v>
      </c>
      <c r="E1992" s="17">
        <v>8603.73</v>
      </c>
      <c r="F1992" s="21">
        <v>-6.54</v>
      </c>
      <c r="G1992" s="14">
        <v>6.17</v>
      </c>
      <c r="H1992" s="18">
        <v>4559.07</v>
      </c>
    </row>
    <row r="1993" spans="1:10" ht="14.15" customHeight="1" x14ac:dyDescent="0.3">
      <c r="A1993" s="22">
        <v>2025</v>
      </c>
      <c r="B1993" s="23">
        <v>1451374.35</v>
      </c>
      <c r="C1993" s="36">
        <v>473.65</v>
      </c>
      <c r="D1993" s="24">
        <v>-1562.34</v>
      </c>
      <c r="E1993" s="23">
        <v>1397526.44</v>
      </c>
      <c r="F1993" s="25">
        <v>37085.46</v>
      </c>
      <c r="G1993" s="37">
        <v>7.05</v>
      </c>
      <c r="H1993" s="27">
        <v>15666.71</v>
      </c>
    </row>
    <row r="1994" spans="1:10" ht="13.5" customHeight="1" x14ac:dyDescent="0.3">
      <c r="A1994" s="28"/>
      <c r="B1994" s="29">
        <v>1474165.27</v>
      </c>
      <c r="C1994" s="7">
        <v>478.8</v>
      </c>
      <c r="D1994" s="30">
        <v>-3139.75</v>
      </c>
      <c r="E1994" s="29">
        <v>1408964.91</v>
      </c>
      <c r="F1994" s="31">
        <v>37077.49</v>
      </c>
      <c r="G1994" s="9">
        <v>118.92</v>
      </c>
      <c r="H1994" s="33">
        <v>25343</v>
      </c>
      <c r="J1994" s="58">
        <f>H1994</f>
        <v>25343</v>
      </c>
    </row>
    <row r="1995" spans="1:10" ht="49" customHeight="1" x14ac:dyDescent="0.3">
      <c r="A1995" s="93" t="s">
        <v>66</v>
      </c>
      <c r="B1995" s="93"/>
      <c r="C1995" s="93"/>
      <c r="D1995" s="93"/>
      <c r="E1995" s="93"/>
      <c r="F1995" s="93"/>
      <c r="G1995" s="93"/>
      <c r="H1995" s="93"/>
    </row>
    <row r="1996" spans="1:10" ht="14.15" customHeight="1" x14ac:dyDescent="0.3">
      <c r="A1996" s="1" t="s">
        <v>1</v>
      </c>
      <c r="B1996" s="2" t="s">
        <v>2</v>
      </c>
      <c r="C1996" s="2" t="s">
        <v>3</v>
      </c>
      <c r="D1996" s="3" t="s">
        <v>4</v>
      </c>
      <c r="E1996" s="2" t="s">
        <v>5</v>
      </c>
      <c r="F1996" s="3" t="s">
        <v>6</v>
      </c>
      <c r="G1996" s="4" t="s">
        <v>7</v>
      </c>
      <c r="H1996" s="5" t="s">
        <v>8</v>
      </c>
    </row>
    <row r="1997" spans="1:10" ht="15" customHeight="1" x14ac:dyDescent="0.3">
      <c r="A1997" s="6">
        <v>1983</v>
      </c>
      <c r="B1997" s="7">
        <v>0.05</v>
      </c>
      <c r="C1997" s="7">
        <v>0</v>
      </c>
      <c r="D1997" s="8">
        <v>0</v>
      </c>
      <c r="E1997" s="7">
        <v>0.05</v>
      </c>
      <c r="F1997" s="8">
        <v>0</v>
      </c>
      <c r="G1997" s="9">
        <v>0</v>
      </c>
      <c r="H1997" s="35">
        <v>0</v>
      </c>
    </row>
    <row r="1998" spans="1:10" ht="15" customHeight="1" x14ac:dyDescent="0.3">
      <c r="A1998" s="11">
        <v>1984</v>
      </c>
      <c r="B1998" s="12">
        <v>0.19</v>
      </c>
      <c r="C1998" s="12">
        <v>0</v>
      </c>
      <c r="D1998" s="13">
        <v>0</v>
      </c>
      <c r="E1998" s="12">
        <v>0.19</v>
      </c>
      <c r="F1998" s="13">
        <v>0</v>
      </c>
      <c r="G1998" s="14">
        <v>0</v>
      </c>
      <c r="H1998" s="16">
        <v>0</v>
      </c>
    </row>
    <row r="1999" spans="1:10" ht="15" customHeight="1" x14ac:dyDescent="0.3">
      <c r="A1999" s="11">
        <v>1985</v>
      </c>
      <c r="B1999" s="12">
        <v>0.27</v>
      </c>
      <c r="C1999" s="12">
        <v>0</v>
      </c>
      <c r="D1999" s="13">
        <v>0</v>
      </c>
      <c r="E1999" s="12">
        <v>0.21</v>
      </c>
      <c r="F1999" s="13">
        <v>0</v>
      </c>
      <c r="G1999" s="14">
        <v>0</v>
      </c>
      <c r="H1999" s="16">
        <v>0.06</v>
      </c>
    </row>
    <row r="2000" spans="1:10" ht="14.15" customHeight="1" x14ac:dyDescent="0.3">
      <c r="A2000" s="11">
        <v>1986</v>
      </c>
      <c r="B2000" s="12">
        <v>0.3</v>
      </c>
      <c r="C2000" s="12">
        <v>0</v>
      </c>
      <c r="D2000" s="13">
        <v>0</v>
      </c>
      <c r="E2000" s="12">
        <v>0.22</v>
      </c>
      <c r="F2000" s="13">
        <v>0</v>
      </c>
      <c r="G2000" s="14">
        <v>0</v>
      </c>
      <c r="H2000" s="16">
        <v>0.08</v>
      </c>
    </row>
    <row r="2001" spans="1:8" ht="15" customHeight="1" x14ac:dyDescent="0.3">
      <c r="A2001" s="11">
        <v>1987</v>
      </c>
      <c r="B2001" s="12">
        <v>0.38</v>
      </c>
      <c r="C2001" s="12">
        <v>0</v>
      </c>
      <c r="D2001" s="13">
        <v>0</v>
      </c>
      <c r="E2001" s="12">
        <v>0.26</v>
      </c>
      <c r="F2001" s="13">
        <v>0</v>
      </c>
      <c r="G2001" s="14">
        <v>0</v>
      </c>
      <c r="H2001" s="16">
        <v>0.12</v>
      </c>
    </row>
    <row r="2002" spans="1:8" ht="14.15" customHeight="1" x14ac:dyDescent="0.3">
      <c r="A2002" s="11">
        <v>1988</v>
      </c>
      <c r="B2002" s="12">
        <v>0.13</v>
      </c>
      <c r="C2002" s="12">
        <v>0</v>
      </c>
      <c r="D2002" s="13">
        <v>0</v>
      </c>
      <c r="E2002" s="12">
        <v>0</v>
      </c>
      <c r="F2002" s="13">
        <v>0</v>
      </c>
      <c r="G2002" s="14">
        <v>0</v>
      </c>
      <c r="H2002" s="16">
        <v>0.13</v>
      </c>
    </row>
    <row r="2003" spans="1:8" ht="15" customHeight="1" x14ac:dyDescent="0.3">
      <c r="A2003" s="11">
        <v>1989</v>
      </c>
      <c r="B2003" s="12">
        <v>0.12</v>
      </c>
      <c r="C2003" s="12">
        <v>0</v>
      </c>
      <c r="D2003" s="13">
        <v>0</v>
      </c>
      <c r="E2003" s="12">
        <v>0</v>
      </c>
      <c r="F2003" s="13">
        <v>0</v>
      </c>
      <c r="G2003" s="14">
        <v>0</v>
      </c>
      <c r="H2003" s="16">
        <v>0.12</v>
      </c>
    </row>
    <row r="2004" spans="1:8" ht="14.15" customHeight="1" x14ac:dyDescent="0.3">
      <c r="A2004" s="11">
        <v>1990</v>
      </c>
      <c r="B2004" s="12">
        <v>0.12</v>
      </c>
      <c r="C2004" s="12">
        <v>0</v>
      </c>
      <c r="D2004" s="13">
        <v>0</v>
      </c>
      <c r="E2004" s="12">
        <v>0</v>
      </c>
      <c r="F2004" s="13">
        <v>0</v>
      </c>
      <c r="G2004" s="14">
        <v>0</v>
      </c>
      <c r="H2004" s="16">
        <v>0.12</v>
      </c>
    </row>
    <row r="2005" spans="1:8" ht="15" customHeight="1" x14ac:dyDescent="0.3">
      <c r="A2005" s="11">
        <v>1991</v>
      </c>
      <c r="B2005" s="12">
        <v>0.1</v>
      </c>
      <c r="C2005" s="12">
        <v>0</v>
      </c>
      <c r="D2005" s="13">
        <v>0</v>
      </c>
      <c r="E2005" s="12">
        <v>0</v>
      </c>
      <c r="F2005" s="13">
        <v>0</v>
      </c>
      <c r="G2005" s="14">
        <v>0</v>
      </c>
      <c r="H2005" s="16">
        <v>0.1</v>
      </c>
    </row>
    <row r="2006" spans="1:8" ht="14.15" customHeight="1" x14ac:dyDescent="0.3">
      <c r="A2006" s="11">
        <v>1992</v>
      </c>
      <c r="B2006" s="12">
        <v>0.09</v>
      </c>
      <c r="C2006" s="12">
        <v>0</v>
      </c>
      <c r="D2006" s="13">
        <v>0</v>
      </c>
      <c r="E2006" s="12">
        <v>0</v>
      </c>
      <c r="F2006" s="13">
        <v>0</v>
      </c>
      <c r="G2006" s="14">
        <v>0</v>
      </c>
      <c r="H2006" s="16">
        <v>0.09</v>
      </c>
    </row>
    <row r="2007" spans="1:8" ht="15" customHeight="1" x14ac:dyDescent="0.3">
      <c r="A2007" s="11">
        <v>1993</v>
      </c>
      <c r="B2007" s="12">
        <v>0.08</v>
      </c>
      <c r="C2007" s="12">
        <v>0</v>
      </c>
      <c r="D2007" s="13">
        <v>0</v>
      </c>
      <c r="E2007" s="12">
        <v>0</v>
      </c>
      <c r="F2007" s="13">
        <v>0</v>
      </c>
      <c r="G2007" s="14">
        <v>0</v>
      </c>
      <c r="H2007" s="16">
        <v>0.08</v>
      </c>
    </row>
    <row r="2008" spans="1:8" ht="15" customHeight="1" x14ac:dyDescent="0.3">
      <c r="A2008" s="11">
        <v>1994</v>
      </c>
      <c r="B2008" s="12">
        <v>0</v>
      </c>
      <c r="C2008" s="12">
        <v>0</v>
      </c>
      <c r="D2008" s="13">
        <v>0</v>
      </c>
      <c r="E2008" s="12">
        <v>0</v>
      </c>
      <c r="F2008" s="13">
        <v>0</v>
      </c>
      <c r="G2008" s="14">
        <v>0</v>
      </c>
      <c r="H2008" s="16">
        <v>0</v>
      </c>
    </row>
    <row r="2009" spans="1:8" ht="14.15" customHeight="1" x14ac:dyDescent="0.3">
      <c r="A2009" s="11">
        <v>1995</v>
      </c>
      <c r="B2009" s="12">
        <v>0.18</v>
      </c>
      <c r="C2009" s="12">
        <v>0</v>
      </c>
      <c r="D2009" s="13">
        <v>0</v>
      </c>
      <c r="E2009" s="12">
        <v>0</v>
      </c>
      <c r="F2009" s="13">
        <v>0</v>
      </c>
      <c r="G2009" s="14">
        <v>0</v>
      </c>
      <c r="H2009" s="16">
        <v>0.18</v>
      </c>
    </row>
    <row r="2010" spans="1:8" ht="15" customHeight="1" x14ac:dyDescent="0.3">
      <c r="A2010" s="11">
        <v>1996</v>
      </c>
      <c r="B2010" s="12">
        <v>0.2</v>
      </c>
      <c r="C2010" s="12">
        <v>0</v>
      </c>
      <c r="D2010" s="13">
        <v>0</v>
      </c>
      <c r="E2010" s="12">
        <v>0</v>
      </c>
      <c r="F2010" s="13">
        <v>0</v>
      </c>
      <c r="G2010" s="14">
        <v>0</v>
      </c>
      <c r="H2010" s="16">
        <v>0.2</v>
      </c>
    </row>
    <row r="2011" spans="1:8" ht="14.15" customHeight="1" x14ac:dyDescent="0.3">
      <c r="A2011" s="11">
        <v>1997</v>
      </c>
      <c r="B2011" s="12">
        <v>0.27</v>
      </c>
      <c r="C2011" s="12">
        <v>0</v>
      </c>
      <c r="D2011" s="13">
        <v>0</v>
      </c>
      <c r="E2011" s="12">
        <v>0</v>
      </c>
      <c r="F2011" s="13">
        <v>0</v>
      </c>
      <c r="G2011" s="14">
        <v>0</v>
      </c>
      <c r="H2011" s="16">
        <v>0.27</v>
      </c>
    </row>
    <row r="2012" spans="1:8" ht="15" customHeight="1" x14ac:dyDescent="0.3">
      <c r="A2012" s="11">
        <v>1998</v>
      </c>
      <c r="B2012" s="12">
        <v>1.1100000000000001</v>
      </c>
      <c r="C2012" s="12">
        <v>0</v>
      </c>
      <c r="D2012" s="13">
        <v>0</v>
      </c>
      <c r="E2012" s="12">
        <v>0</v>
      </c>
      <c r="F2012" s="13">
        <v>0</v>
      </c>
      <c r="G2012" s="14">
        <v>0</v>
      </c>
      <c r="H2012" s="16">
        <v>1.1100000000000001</v>
      </c>
    </row>
    <row r="2013" spans="1:8" ht="14.15" customHeight="1" x14ac:dyDescent="0.3">
      <c r="A2013" s="11">
        <v>1999</v>
      </c>
      <c r="B2013" s="12">
        <v>1.17</v>
      </c>
      <c r="C2013" s="12">
        <v>0</v>
      </c>
      <c r="D2013" s="13">
        <v>0</v>
      </c>
      <c r="E2013" s="12">
        <v>0</v>
      </c>
      <c r="F2013" s="13">
        <v>0</v>
      </c>
      <c r="G2013" s="14">
        <v>0</v>
      </c>
      <c r="H2013" s="16">
        <v>1.17</v>
      </c>
    </row>
    <row r="2014" spans="1:8" ht="15" customHeight="1" x14ac:dyDescent="0.3">
      <c r="A2014" s="11">
        <v>2000</v>
      </c>
      <c r="B2014" s="12">
        <v>0.63</v>
      </c>
      <c r="C2014" s="12">
        <v>0</v>
      </c>
      <c r="D2014" s="13">
        <v>0</v>
      </c>
      <c r="E2014" s="12">
        <v>0</v>
      </c>
      <c r="F2014" s="13">
        <v>0</v>
      </c>
      <c r="G2014" s="14">
        <v>0</v>
      </c>
      <c r="H2014" s="16">
        <v>0.63</v>
      </c>
    </row>
    <row r="2015" spans="1:8" ht="15" customHeight="1" x14ac:dyDescent="0.3">
      <c r="A2015" s="11">
        <v>2001</v>
      </c>
      <c r="B2015" s="12">
        <v>0.49</v>
      </c>
      <c r="C2015" s="12">
        <v>0</v>
      </c>
      <c r="D2015" s="13">
        <v>0</v>
      </c>
      <c r="E2015" s="12">
        <v>0</v>
      </c>
      <c r="F2015" s="13">
        <v>0</v>
      </c>
      <c r="G2015" s="14">
        <v>0</v>
      </c>
      <c r="H2015" s="16">
        <v>0.49</v>
      </c>
    </row>
    <row r="2016" spans="1:8" ht="14.15" customHeight="1" x14ac:dyDescent="0.3">
      <c r="A2016" s="11">
        <v>2002</v>
      </c>
      <c r="B2016" s="12">
        <v>0.25</v>
      </c>
      <c r="C2016" s="12">
        <v>0</v>
      </c>
      <c r="D2016" s="13">
        <v>0</v>
      </c>
      <c r="E2016" s="12">
        <v>0</v>
      </c>
      <c r="F2016" s="13">
        <v>0</v>
      </c>
      <c r="G2016" s="14">
        <v>0</v>
      </c>
      <c r="H2016" s="16">
        <v>0.25</v>
      </c>
    </row>
    <row r="2017" spans="1:10" ht="15" customHeight="1" x14ac:dyDescent="0.3">
      <c r="A2017" s="11">
        <v>2003</v>
      </c>
      <c r="B2017" s="12">
        <v>0.15</v>
      </c>
      <c r="C2017" s="12">
        <v>0</v>
      </c>
      <c r="D2017" s="13">
        <v>0</v>
      </c>
      <c r="E2017" s="12">
        <v>0</v>
      </c>
      <c r="F2017" s="13">
        <v>0</v>
      </c>
      <c r="G2017" s="14">
        <v>0.02</v>
      </c>
      <c r="H2017" s="16">
        <v>0.13</v>
      </c>
    </row>
    <row r="2018" spans="1:10" ht="14.15" customHeight="1" x14ac:dyDescent="0.3">
      <c r="A2018" s="11">
        <v>2004</v>
      </c>
      <c r="B2018" s="12">
        <v>0.41</v>
      </c>
      <c r="C2018" s="12">
        <v>0</v>
      </c>
      <c r="D2018" s="13">
        <v>0</v>
      </c>
      <c r="E2018" s="12">
        <v>0.01</v>
      </c>
      <c r="F2018" s="13">
        <v>0</v>
      </c>
      <c r="G2018" s="14">
        <v>0.06</v>
      </c>
      <c r="H2018" s="16">
        <v>0.34</v>
      </c>
    </row>
    <row r="2019" spans="1:10" ht="15" customHeight="1" x14ac:dyDescent="0.3">
      <c r="A2019" s="11">
        <v>2005</v>
      </c>
      <c r="B2019" s="12">
        <v>0.55000000000000004</v>
      </c>
      <c r="C2019" s="12">
        <v>0</v>
      </c>
      <c r="D2019" s="13">
        <v>0</v>
      </c>
      <c r="E2019" s="12">
        <v>0.01</v>
      </c>
      <c r="F2019" s="13">
        <v>0</v>
      </c>
      <c r="G2019" s="14">
        <v>0.06</v>
      </c>
      <c r="H2019" s="16">
        <v>0.48</v>
      </c>
    </row>
    <row r="2020" spans="1:10" ht="14.15" customHeight="1" x14ac:dyDescent="0.3">
      <c r="A2020" s="11">
        <v>2006</v>
      </c>
      <c r="B2020" s="12">
        <v>0.52</v>
      </c>
      <c r="C2020" s="12">
        <v>0</v>
      </c>
      <c r="D2020" s="13">
        <v>0</v>
      </c>
      <c r="E2020" s="12">
        <v>0.04</v>
      </c>
      <c r="F2020" s="13">
        <v>0</v>
      </c>
      <c r="G2020" s="14">
        <v>0.06</v>
      </c>
      <c r="H2020" s="16">
        <v>0.42</v>
      </c>
    </row>
    <row r="2021" spans="1:10" ht="15" customHeight="1" x14ac:dyDescent="0.3">
      <c r="A2021" s="11">
        <v>2016</v>
      </c>
      <c r="B2021" s="12">
        <v>24.96</v>
      </c>
      <c r="C2021" s="12">
        <v>0</v>
      </c>
      <c r="D2021" s="13">
        <v>0</v>
      </c>
      <c r="E2021" s="12">
        <v>2.13</v>
      </c>
      <c r="F2021" s="13">
        <v>0</v>
      </c>
      <c r="G2021" s="14">
        <v>6.37</v>
      </c>
      <c r="H2021" s="16">
        <v>16.46</v>
      </c>
    </row>
    <row r="2022" spans="1:10" ht="14.15" customHeight="1" x14ac:dyDescent="0.3">
      <c r="A2022" s="11">
        <v>2017</v>
      </c>
      <c r="B2022" s="12">
        <v>24.83</v>
      </c>
      <c r="C2022" s="12">
        <v>0</v>
      </c>
      <c r="D2022" s="13">
        <v>0</v>
      </c>
      <c r="E2022" s="12">
        <v>1.95</v>
      </c>
      <c r="F2022" s="13">
        <v>0</v>
      </c>
      <c r="G2022" s="14">
        <v>0.43</v>
      </c>
      <c r="H2022" s="16">
        <v>22.45</v>
      </c>
    </row>
    <row r="2023" spans="1:10" ht="15" customHeight="1" x14ac:dyDescent="0.3">
      <c r="A2023" s="11">
        <v>2018</v>
      </c>
      <c r="B2023" s="12">
        <v>58.01</v>
      </c>
      <c r="C2023" s="12">
        <v>0</v>
      </c>
      <c r="D2023" s="13">
        <v>0</v>
      </c>
      <c r="E2023" s="12">
        <v>3.88</v>
      </c>
      <c r="F2023" s="13">
        <v>0</v>
      </c>
      <c r="G2023" s="14">
        <v>15.75</v>
      </c>
      <c r="H2023" s="16">
        <v>38.380000000000003</v>
      </c>
    </row>
    <row r="2024" spans="1:10" ht="15" customHeight="1" x14ac:dyDescent="0.3">
      <c r="A2024" s="11">
        <v>2019</v>
      </c>
      <c r="B2024" s="12">
        <v>106.38</v>
      </c>
      <c r="C2024" s="12">
        <v>0</v>
      </c>
      <c r="D2024" s="21">
        <v>-9.92</v>
      </c>
      <c r="E2024" s="12">
        <v>13.79</v>
      </c>
      <c r="F2024" s="21">
        <v>-0.03</v>
      </c>
      <c r="G2024" s="14">
        <v>4.8499999999999996</v>
      </c>
      <c r="H2024" s="16">
        <v>77.849999999999994</v>
      </c>
    </row>
    <row r="2025" spans="1:10" ht="14.15" customHeight="1" x14ac:dyDescent="0.3">
      <c r="A2025" s="11">
        <v>2020</v>
      </c>
      <c r="B2025" s="12">
        <v>125.76</v>
      </c>
      <c r="C2025" s="12">
        <v>0</v>
      </c>
      <c r="D2025" s="21">
        <v>-28.95</v>
      </c>
      <c r="E2025" s="12">
        <v>8.24</v>
      </c>
      <c r="F2025" s="13">
        <v>0.08</v>
      </c>
      <c r="G2025" s="14">
        <v>2.11</v>
      </c>
      <c r="H2025" s="16">
        <v>86.38</v>
      </c>
    </row>
    <row r="2026" spans="1:10" ht="15" customHeight="1" x14ac:dyDescent="0.3">
      <c r="A2026" s="11">
        <v>2021</v>
      </c>
      <c r="B2026" s="12">
        <v>347.12</v>
      </c>
      <c r="C2026" s="12">
        <v>0</v>
      </c>
      <c r="D2026" s="21">
        <v>-58.22</v>
      </c>
      <c r="E2026" s="12">
        <v>136.11000000000001</v>
      </c>
      <c r="F2026" s="21">
        <v>-0.61</v>
      </c>
      <c r="G2026" s="14">
        <v>2.56</v>
      </c>
      <c r="H2026" s="16">
        <v>150.84</v>
      </c>
    </row>
    <row r="2027" spans="1:10" ht="14.15" customHeight="1" x14ac:dyDescent="0.3">
      <c r="A2027" s="11">
        <v>2022</v>
      </c>
      <c r="B2027" s="12">
        <v>834.86</v>
      </c>
      <c r="C2027" s="12">
        <v>0</v>
      </c>
      <c r="D2027" s="21">
        <v>-41.99</v>
      </c>
      <c r="E2027" s="12">
        <v>349.14</v>
      </c>
      <c r="F2027" s="13">
        <v>0.04</v>
      </c>
      <c r="G2027" s="14">
        <v>1.75</v>
      </c>
      <c r="H2027" s="16">
        <v>441.94</v>
      </c>
    </row>
    <row r="2028" spans="1:10" ht="15" customHeight="1" x14ac:dyDescent="0.3">
      <c r="A2028" s="11">
        <v>2023</v>
      </c>
      <c r="B2028" s="17">
        <v>1554.74</v>
      </c>
      <c r="C2028" s="12">
        <v>1.9</v>
      </c>
      <c r="D2028" s="21">
        <v>-66.38</v>
      </c>
      <c r="E2028" s="12">
        <v>523.76</v>
      </c>
      <c r="F2028" s="13">
        <v>0</v>
      </c>
      <c r="G2028" s="14">
        <v>1.87</v>
      </c>
      <c r="H2028" s="16">
        <v>964.63</v>
      </c>
    </row>
    <row r="2029" spans="1:10" ht="14.15" customHeight="1" x14ac:dyDescent="0.3">
      <c r="A2029" s="11">
        <v>2024</v>
      </c>
      <c r="B2029" s="17">
        <v>5208.3599999999997</v>
      </c>
      <c r="C2029" s="12">
        <v>0</v>
      </c>
      <c r="D2029" s="21">
        <v>-378.03</v>
      </c>
      <c r="E2029" s="17">
        <v>3157.39</v>
      </c>
      <c r="F2029" s="21">
        <v>-2.41</v>
      </c>
      <c r="G2029" s="14">
        <v>2.2599999999999998</v>
      </c>
      <c r="H2029" s="18">
        <v>1673.09</v>
      </c>
    </row>
    <row r="2030" spans="1:10" ht="15" customHeight="1" x14ac:dyDescent="0.3">
      <c r="A2030" s="22">
        <v>2025</v>
      </c>
      <c r="B2030" s="23">
        <v>521487.52</v>
      </c>
      <c r="C2030" s="36">
        <v>170.18</v>
      </c>
      <c r="D2030" s="38">
        <v>-561.37</v>
      </c>
      <c r="E2030" s="23">
        <v>502139.67</v>
      </c>
      <c r="F2030" s="25">
        <v>13325.03</v>
      </c>
      <c r="G2030" s="37">
        <v>2.54</v>
      </c>
      <c r="H2030" s="27">
        <v>5629.09</v>
      </c>
    </row>
    <row r="2031" spans="1:10" ht="13.5" customHeight="1" x14ac:dyDescent="0.3">
      <c r="A2031" s="28"/>
      <c r="B2031" s="29">
        <v>529780.30000000005</v>
      </c>
      <c r="C2031" s="7">
        <v>172.08</v>
      </c>
      <c r="D2031" s="30">
        <v>-1144.8599999999999</v>
      </c>
      <c r="E2031" s="29">
        <v>506337.05</v>
      </c>
      <c r="F2031" s="31">
        <v>13322.1</v>
      </c>
      <c r="G2031" s="9">
        <v>40.69</v>
      </c>
      <c r="H2031" s="33">
        <v>9107.68</v>
      </c>
      <c r="J2031" s="58">
        <f>H2031</f>
        <v>9107.68</v>
      </c>
    </row>
    <row r="2032" spans="1:10" ht="49" customHeight="1" x14ac:dyDescent="0.3">
      <c r="A2032" s="93" t="s">
        <v>67</v>
      </c>
      <c r="B2032" s="93"/>
      <c r="C2032" s="93"/>
      <c r="D2032" s="93"/>
      <c r="E2032" s="93"/>
      <c r="F2032" s="93"/>
      <c r="G2032" s="93"/>
      <c r="H2032" s="93"/>
    </row>
    <row r="2033" spans="1:8" ht="14.15" customHeight="1" x14ac:dyDescent="0.3">
      <c r="A2033" s="1" t="s">
        <v>1</v>
      </c>
      <c r="B2033" s="2" t="s">
        <v>2</v>
      </c>
      <c r="C2033" s="2" t="s">
        <v>3</v>
      </c>
      <c r="D2033" s="3" t="s">
        <v>4</v>
      </c>
      <c r="E2033" s="2" t="s">
        <v>5</v>
      </c>
      <c r="F2033" s="3" t="s">
        <v>6</v>
      </c>
      <c r="G2033" s="4" t="s">
        <v>7</v>
      </c>
      <c r="H2033" s="5" t="s">
        <v>8</v>
      </c>
    </row>
    <row r="2034" spans="1:8" ht="15" customHeight="1" x14ac:dyDescent="0.3">
      <c r="A2034" s="6">
        <v>1983</v>
      </c>
      <c r="B2034" s="7">
        <v>0.65</v>
      </c>
      <c r="C2034" s="7">
        <v>0</v>
      </c>
      <c r="D2034" s="8">
        <v>0</v>
      </c>
      <c r="E2034" s="7">
        <v>0.65</v>
      </c>
      <c r="F2034" s="8">
        <v>0</v>
      </c>
      <c r="G2034" s="9">
        <v>0</v>
      </c>
      <c r="H2034" s="35">
        <v>0</v>
      </c>
    </row>
    <row r="2035" spans="1:8" ht="15" customHeight="1" x14ac:dyDescent="0.3">
      <c r="A2035" s="11">
        <v>1984</v>
      </c>
      <c r="B2035" s="12">
        <v>2.78</v>
      </c>
      <c r="C2035" s="12">
        <v>0</v>
      </c>
      <c r="D2035" s="13">
        <v>0</v>
      </c>
      <c r="E2035" s="12">
        <v>2.78</v>
      </c>
      <c r="F2035" s="13">
        <v>0</v>
      </c>
      <c r="G2035" s="14">
        <v>0</v>
      </c>
      <c r="H2035" s="16">
        <v>0</v>
      </c>
    </row>
    <row r="2036" spans="1:8" ht="15" customHeight="1" x14ac:dyDescent="0.3">
      <c r="A2036" s="11">
        <v>1985</v>
      </c>
      <c r="B2036" s="12">
        <v>3.87</v>
      </c>
      <c r="C2036" s="12">
        <v>0</v>
      </c>
      <c r="D2036" s="13">
        <v>0</v>
      </c>
      <c r="E2036" s="12">
        <v>3</v>
      </c>
      <c r="F2036" s="13">
        <v>0</v>
      </c>
      <c r="G2036" s="14">
        <v>0</v>
      </c>
      <c r="H2036" s="16">
        <v>0.87</v>
      </c>
    </row>
    <row r="2037" spans="1:8" ht="14.15" customHeight="1" x14ac:dyDescent="0.3">
      <c r="A2037" s="11">
        <v>1986</v>
      </c>
      <c r="B2037" s="12">
        <v>4.32</v>
      </c>
      <c r="C2037" s="12">
        <v>0</v>
      </c>
      <c r="D2037" s="13">
        <v>0</v>
      </c>
      <c r="E2037" s="12">
        <v>3.09</v>
      </c>
      <c r="F2037" s="13">
        <v>0</v>
      </c>
      <c r="G2037" s="14">
        <v>0</v>
      </c>
      <c r="H2037" s="16">
        <v>1.23</v>
      </c>
    </row>
    <row r="2038" spans="1:8" ht="15" customHeight="1" x14ac:dyDescent="0.3">
      <c r="A2038" s="11">
        <v>1987</v>
      </c>
      <c r="B2038" s="12">
        <v>5.46</v>
      </c>
      <c r="C2038" s="12">
        <v>0</v>
      </c>
      <c r="D2038" s="13">
        <v>0</v>
      </c>
      <c r="E2038" s="12">
        <v>3.77</v>
      </c>
      <c r="F2038" s="13">
        <v>0</v>
      </c>
      <c r="G2038" s="14">
        <v>0</v>
      </c>
      <c r="H2038" s="16">
        <v>1.69</v>
      </c>
    </row>
    <row r="2039" spans="1:8" ht="14.15" customHeight="1" x14ac:dyDescent="0.3">
      <c r="A2039" s="11">
        <v>1988</v>
      </c>
      <c r="B2039" s="12">
        <v>1.8</v>
      </c>
      <c r="C2039" s="12">
        <v>0</v>
      </c>
      <c r="D2039" s="13">
        <v>0</v>
      </c>
      <c r="E2039" s="12">
        <v>0</v>
      </c>
      <c r="F2039" s="13">
        <v>0</v>
      </c>
      <c r="G2039" s="14">
        <v>0</v>
      </c>
      <c r="H2039" s="16">
        <v>1.8</v>
      </c>
    </row>
    <row r="2040" spans="1:8" ht="15" customHeight="1" x14ac:dyDescent="0.3">
      <c r="A2040" s="11">
        <v>1989</v>
      </c>
      <c r="B2040" s="12">
        <v>1.76</v>
      </c>
      <c r="C2040" s="12">
        <v>0</v>
      </c>
      <c r="D2040" s="13">
        <v>0</v>
      </c>
      <c r="E2040" s="12">
        <v>0</v>
      </c>
      <c r="F2040" s="13">
        <v>0</v>
      </c>
      <c r="G2040" s="14">
        <v>0</v>
      </c>
      <c r="H2040" s="16">
        <v>1.76</v>
      </c>
    </row>
    <row r="2041" spans="1:8" ht="14.15" customHeight="1" x14ac:dyDescent="0.3">
      <c r="A2041" s="11">
        <v>1990</v>
      </c>
      <c r="B2041" s="12">
        <v>1.71</v>
      </c>
      <c r="C2041" s="12">
        <v>0</v>
      </c>
      <c r="D2041" s="13">
        <v>0</v>
      </c>
      <c r="E2041" s="12">
        <v>0</v>
      </c>
      <c r="F2041" s="13">
        <v>0</v>
      </c>
      <c r="G2041" s="14">
        <v>0</v>
      </c>
      <c r="H2041" s="16">
        <v>1.71</v>
      </c>
    </row>
    <row r="2042" spans="1:8" ht="15" customHeight="1" x14ac:dyDescent="0.3">
      <c r="A2042" s="11">
        <v>1991</v>
      </c>
      <c r="B2042" s="12">
        <v>1.47</v>
      </c>
      <c r="C2042" s="12">
        <v>0</v>
      </c>
      <c r="D2042" s="13">
        <v>0</v>
      </c>
      <c r="E2042" s="12">
        <v>0</v>
      </c>
      <c r="F2042" s="13">
        <v>0</v>
      </c>
      <c r="G2042" s="14">
        <v>0</v>
      </c>
      <c r="H2042" s="16">
        <v>1.47</v>
      </c>
    </row>
    <row r="2043" spans="1:8" ht="14.15" customHeight="1" x14ac:dyDescent="0.3">
      <c r="A2043" s="11">
        <v>1992</v>
      </c>
      <c r="B2043" s="12">
        <v>1.31</v>
      </c>
      <c r="C2043" s="12">
        <v>0</v>
      </c>
      <c r="D2043" s="13">
        <v>0</v>
      </c>
      <c r="E2043" s="12">
        <v>0</v>
      </c>
      <c r="F2043" s="13">
        <v>0</v>
      </c>
      <c r="G2043" s="14">
        <v>0</v>
      </c>
      <c r="H2043" s="16">
        <v>1.31</v>
      </c>
    </row>
    <row r="2044" spans="1:8" ht="15" customHeight="1" x14ac:dyDescent="0.3">
      <c r="A2044" s="11">
        <v>1993</v>
      </c>
      <c r="B2044" s="12">
        <v>1.1399999999999999</v>
      </c>
      <c r="C2044" s="12">
        <v>0</v>
      </c>
      <c r="D2044" s="13">
        <v>0</v>
      </c>
      <c r="E2044" s="12">
        <v>0</v>
      </c>
      <c r="F2044" s="13">
        <v>0</v>
      </c>
      <c r="G2044" s="14">
        <v>0</v>
      </c>
      <c r="H2044" s="16">
        <v>1.1399999999999999</v>
      </c>
    </row>
    <row r="2045" spans="1:8" ht="15" customHeight="1" x14ac:dyDescent="0.3">
      <c r="A2045" s="11">
        <v>1994</v>
      </c>
      <c r="B2045" s="12">
        <v>0</v>
      </c>
      <c r="C2045" s="12">
        <v>0</v>
      </c>
      <c r="D2045" s="13">
        <v>0</v>
      </c>
      <c r="E2045" s="12">
        <v>0</v>
      </c>
      <c r="F2045" s="13">
        <v>0</v>
      </c>
      <c r="G2045" s="14">
        <v>0</v>
      </c>
      <c r="H2045" s="16">
        <v>0</v>
      </c>
    </row>
    <row r="2046" spans="1:8" ht="14.15" customHeight="1" x14ac:dyDescent="0.3">
      <c r="A2046" s="11">
        <v>1995</v>
      </c>
      <c r="B2046" s="12">
        <v>1.1200000000000001</v>
      </c>
      <c r="C2046" s="12">
        <v>0</v>
      </c>
      <c r="D2046" s="13">
        <v>0</v>
      </c>
      <c r="E2046" s="12">
        <v>0</v>
      </c>
      <c r="F2046" s="13">
        <v>0</v>
      </c>
      <c r="G2046" s="14">
        <v>0</v>
      </c>
      <c r="H2046" s="16">
        <v>1.1200000000000001</v>
      </c>
    </row>
    <row r="2047" spans="1:8" ht="15" customHeight="1" x14ac:dyDescent="0.3">
      <c r="A2047" s="11">
        <v>1996</v>
      </c>
      <c r="B2047" s="12">
        <v>1.34</v>
      </c>
      <c r="C2047" s="12">
        <v>0</v>
      </c>
      <c r="D2047" s="13">
        <v>0</v>
      </c>
      <c r="E2047" s="12">
        <v>0</v>
      </c>
      <c r="F2047" s="13">
        <v>0</v>
      </c>
      <c r="G2047" s="14">
        <v>0</v>
      </c>
      <c r="H2047" s="16">
        <v>1.34</v>
      </c>
    </row>
    <row r="2048" spans="1:8" ht="14.15" customHeight="1" x14ac:dyDescent="0.3">
      <c r="A2048" s="11">
        <v>1997</v>
      </c>
      <c r="B2048" s="12">
        <v>1.61</v>
      </c>
      <c r="C2048" s="12">
        <v>0</v>
      </c>
      <c r="D2048" s="13">
        <v>0</v>
      </c>
      <c r="E2048" s="12">
        <v>0</v>
      </c>
      <c r="F2048" s="13">
        <v>0</v>
      </c>
      <c r="G2048" s="14">
        <v>0</v>
      </c>
      <c r="H2048" s="16">
        <v>1.61</v>
      </c>
    </row>
    <row r="2049" spans="1:8" ht="15" customHeight="1" x14ac:dyDescent="0.3">
      <c r="A2049" s="11">
        <v>1998</v>
      </c>
      <c r="B2049" s="12">
        <v>7.59</v>
      </c>
      <c r="C2049" s="12">
        <v>0</v>
      </c>
      <c r="D2049" s="13">
        <v>0</v>
      </c>
      <c r="E2049" s="12">
        <v>0</v>
      </c>
      <c r="F2049" s="13">
        <v>0</v>
      </c>
      <c r="G2049" s="14">
        <v>0</v>
      </c>
      <c r="H2049" s="16">
        <v>7.59</v>
      </c>
    </row>
    <row r="2050" spans="1:8" ht="14.15" customHeight="1" x14ac:dyDescent="0.3">
      <c r="A2050" s="11">
        <v>1999</v>
      </c>
      <c r="B2050" s="12">
        <v>10.29</v>
      </c>
      <c r="C2050" s="12">
        <v>0</v>
      </c>
      <c r="D2050" s="13">
        <v>0</v>
      </c>
      <c r="E2050" s="12">
        <v>0</v>
      </c>
      <c r="F2050" s="13">
        <v>0</v>
      </c>
      <c r="G2050" s="14">
        <v>0</v>
      </c>
      <c r="H2050" s="16">
        <v>10.29</v>
      </c>
    </row>
    <row r="2051" spans="1:8" ht="15" customHeight="1" x14ac:dyDescent="0.3">
      <c r="A2051" s="11">
        <v>2000</v>
      </c>
      <c r="B2051" s="12">
        <v>17.420000000000002</v>
      </c>
      <c r="C2051" s="12">
        <v>0</v>
      </c>
      <c r="D2051" s="13">
        <v>0</v>
      </c>
      <c r="E2051" s="12">
        <v>0</v>
      </c>
      <c r="F2051" s="13">
        <v>0</v>
      </c>
      <c r="G2051" s="14">
        <v>0</v>
      </c>
      <c r="H2051" s="16">
        <v>17.420000000000002</v>
      </c>
    </row>
    <row r="2052" spans="1:8" ht="15" customHeight="1" x14ac:dyDescent="0.3">
      <c r="A2052" s="11">
        <v>2001</v>
      </c>
      <c r="B2052" s="12">
        <v>12.24</v>
      </c>
      <c r="C2052" s="12">
        <v>0</v>
      </c>
      <c r="D2052" s="13">
        <v>0</v>
      </c>
      <c r="E2052" s="12">
        <v>0</v>
      </c>
      <c r="F2052" s="13">
        <v>0</v>
      </c>
      <c r="G2052" s="14">
        <v>0</v>
      </c>
      <c r="H2052" s="16">
        <v>12.24</v>
      </c>
    </row>
    <row r="2053" spans="1:8" ht="14.15" customHeight="1" x14ac:dyDescent="0.3">
      <c r="A2053" s="11">
        <v>2002</v>
      </c>
      <c r="B2053" s="12">
        <v>7.52</v>
      </c>
      <c r="C2053" s="12">
        <v>0</v>
      </c>
      <c r="D2053" s="13">
        <v>0</v>
      </c>
      <c r="E2053" s="12">
        <v>0</v>
      </c>
      <c r="F2053" s="13">
        <v>0</v>
      </c>
      <c r="G2053" s="14">
        <v>0</v>
      </c>
      <c r="H2053" s="16">
        <v>7.52</v>
      </c>
    </row>
    <row r="2054" spans="1:8" ht="15" customHeight="1" x14ac:dyDescent="0.3">
      <c r="A2054" s="11">
        <v>2003</v>
      </c>
      <c r="B2054" s="12">
        <v>6.08</v>
      </c>
      <c r="C2054" s="12">
        <v>0</v>
      </c>
      <c r="D2054" s="13">
        <v>0</v>
      </c>
      <c r="E2054" s="12">
        <v>0</v>
      </c>
      <c r="F2054" s="13">
        <v>0</v>
      </c>
      <c r="G2054" s="14">
        <v>0.87</v>
      </c>
      <c r="H2054" s="16">
        <v>5.21</v>
      </c>
    </row>
    <row r="2055" spans="1:8" ht="14.15" customHeight="1" x14ac:dyDescent="0.3">
      <c r="A2055" s="11">
        <v>2004</v>
      </c>
      <c r="B2055" s="12">
        <v>12.28</v>
      </c>
      <c r="C2055" s="12">
        <v>0</v>
      </c>
      <c r="D2055" s="13">
        <v>0</v>
      </c>
      <c r="E2055" s="12">
        <v>0.21</v>
      </c>
      <c r="F2055" s="13">
        <v>0</v>
      </c>
      <c r="G2055" s="14">
        <v>1.85</v>
      </c>
      <c r="H2055" s="16">
        <v>10.220000000000001</v>
      </c>
    </row>
    <row r="2056" spans="1:8" ht="15" customHeight="1" x14ac:dyDescent="0.3">
      <c r="A2056" s="11">
        <v>2005</v>
      </c>
      <c r="B2056" s="12">
        <v>16.66</v>
      </c>
      <c r="C2056" s="12">
        <v>0</v>
      </c>
      <c r="D2056" s="13">
        <v>0</v>
      </c>
      <c r="E2056" s="12">
        <v>0.39</v>
      </c>
      <c r="F2056" s="13">
        <v>0</v>
      </c>
      <c r="G2056" s="14">
        <v>1.88</v>
      </c>
      <c r="H2056" s="16">
        <v>14.39</v>
      </c>
    </row>
    <row r="2057" spans="1:8" ht="14.15" customHeight="1" x14ac:dyDescent="0.3">
      <c r="A2057" s="11">
        <v>2006</v>
      </c>
      <c r="B2057" s="12">
        <v>20.399999999999999</v>
      </c>
      <c r="C2057" s="12">
        <v>0</v>
      </c>
      <c r="D2057" s="13">
        <v>0</v>
      </c>
      <c r="E2057" s="12">
        <v>1.6</v>
      </c>
      <c r="F2057" s="13">
        <v>0</v>
      </c>
      <c r="G2057" s="14">
        <v>2.3199999999999998</v>
      </c>
      <c r="H2057" s="16">
        <v>16.48</v>
      </c>
    </row>
    <row r="2058" spans="1:8" ht="15" customHeight="1" x14ac:dyDescent="0.3">
      <c r="A2058" s="11">
        <v>2007</v>
      </c>
      <c r="B2058" s="12">
        <v>21.45</v>
      </c>
      <c r="C2058" s="12">
        <v>0</v>
      </c>
      <c r="D2058" s="13">
        <v>0</v>
      </c>
      <c r="E2058" s="12">
        <v>0.74</v>
      </c>
      <c r="F2058" s="13">
        <v>0</v>
      </c>
      <c r="G2058" s="14">
        <v>2.09</v>
      </c>
      <c r="H2058" s="16">
        <v>18.62</v>
      </c>
    </row>
    <row r="2059" spans="1:8" ht="14.15" customHeight="1" x14ac:dyDescent="0.3">
      <c r="A2059" s="11">
        <v>2008</v>
      </c>
      <c r="B2059" s="12">
        <v>57.96</v>
      </c>
      <c r="C2059" s="12">
        <v>0</v>
      </c>
      <c r="D2059" s="13">
        <v>0</v>
      </c>
      <c r="E2059" s="12">
        <v>7.65</v>
      </c>
      <c r="F2059" s="13">
        <v>0</v>
      </c>
      <c r="G2059" s="14">
        <v>11.68</v>
      </c>
      <c r="H2059" s="16">
        <v>38.630000000000003</v>
      </c>
    </row>
    <row r="2060" spans="1:8" ht="15" customHeight="1" x14ac:dyDescent="0.3">
      <c r="A2060" s="11">
        <v>2009</v>
      </c>
      <c r="B2060" s="12">
        <v>110.82</v>
      </c>
      <c r="C2060" s="12">
        <v>0</v>
      </c>
      <c r="D2060" s="13">
        <v>0</v>
      </c>
      <c r="E2060" s="12">
        <v>7.58</v>
      </c>
      <c r="F2060" s="13">
        <v>0</v>
      </c>
      <c r="G2060" s="14">
        <v>18.239999999999998</v>
      </c>
      <c r="H2060" s="16">
        <v>85</v>
      </c>
    </row>
    <row r="2061" spans="1:8" ht="15" customHeight="1" x14ac:dyDescent="0.3">
      <c r="A2061" s="11">
        <v>2010</v>
      </c>
      <c r="B2061" s="12">
        <v>75.52</v>
      </c>
      <c r="C2061" s="12">
        <v>0</v>
      </c>
      <c r="D2061" s="13">
        <v>0</v>
      </c>
      <c r="E2061" s="12">
        <v>6.76</v>
      </c>
      <c r="F2061" s="13">
        <v>0</v>
      </c>
      <c r="G2061" s="14">
        <v>1.76</v>
      </c>
      <c r="H2061" s="16">
        <v>67</v>
      </c>
    </row>
    <row r="2062" spans="1:8" ht="14.15" customHeight="1" x14ac:dyDescent="0.3">
      <c r="A2062" s="11">
        <v>2011</v>
      </c>
      <c r="B2062" s="12">
        <v>150.13999999999999</v>
      </c>
      <c r="C2062" s="12">
        <v>0</v>
      </c>
      <c r="D2062" s="13">
        <v>0</v>
      </c>
      <c r="E2062" s="12">
        <v>6.88</v>
      </c>
      <c r="F2062" s="13">
        <v>0</v>
      </c>
      <c r="G2062" s="14">
        <v>1.37</v>
      </c>
      <c r="H2062" s="16">
        <v>141.88999999999999</v>
      </c>
    </row>
    <row r="2063" spans="1:8" ht="15" customHeight="1" x14ac:dyDescent="0.3">
      <c r="A2063" s="11">
        <v>2012</v>
      </c>
      <c r="B2063" s="12">
        <v>81.319999999999993</v>
      </c>
      <c r="C2063" s="12">
        <v>0</v>
      </c>
      <c r="D2063" s="13">
        <v>0</v>
      </c>
      <c r="E2063" s="12">
        <v>0.02</v>
      </c>
      <c r="F2063" s="13">
        <v>0</v>
      </c>
      <c r="G2063" s="14">
        <v>1.38</v>
      </c>
      <c r="H2063" s="16">
        <v>79.92</v>
      </c>
    </row>
    <row r="2064" spans="1:8" ht="14.15" customHeight="1" x14ac:dyDescent="0.3">
      <c r="A2064" s="11">
        <v>2013</v>
      </c>
      <c r="B2064" s="12">
        <v>91.74</v>
      </c>
      <c r="C2064" s="12">
        <v>0</v>
      </c>
      <c r="D2064" s="13">
        <v>0</v>
      </c>
      <c r="E2064" s="12">
        <v>0.04</v>
      </c>
      <c r="F2064" s="13">
        <v>0</v>
      </c>
      <c r="G2064" s="14">
        <v>1.39</v>
      </c>
      <c r="H2064" s="16">
        <v>90.31</v>
      </c>
    </row>
    <row r="2065" spans="1:10" ht="15" customHeight="1" x14ac:dyDescent="0.3">
      <c r="A2065" s="11">
        <v>2014</v>
      </c>
      <c r="B2065" s="12">
        <v>124.75</v>
      </c>
      <c r="C2065" s="12">
        <v>0</v>
      </c>
      <c r="D2065" s="13">
        <v>0</v>
      </c>
      <c r="E2065" s="12">
        <v>11.48</v>
      </c>
      <c r="F2065" s="13">
        <v>0</v>
      </c>
      <c r="G2065" s="14">
        <v>1.32</v>
      </c>
      <c r="H2065" s="16">
        <v>111.95</v>
      </c>
    </row>
    <row r="2066" spans="1:10" ht="14.15" customHeight="1" x14ac:dyDescent="0.3">
      <c r="A2066" s="11">
        <v>2015</v>
      </c>
      <c r="B2066" s="12">
        <v>99.42</v>
      </c>
      <c r="C2066" s="12">
        <v>0</v>
      </c>
      <c r="D2066" s="13">
        <v>0</v>
      </c>
      <c r="E2066" s="12">
        <v>14</v>
      </c>
      <c r="F2066" s="13">
        <v>0</v>
      </c>
      <c r="G2066" s="14">
        <v>2.38</v>
      </c>
      <c r="H2066" s="16">
        <v>83.04</v>
      </c>
    </row>
    <row r="2067" spans="1:10" ht="15" customHeight="1" x14ac:dyDescent="0.3">
      <c r="A2067" s="11">
        <v>2016</v>
      </c>
      <c r="B2067" s="12">
        <v>181.52</v>
      </c>
      <c r="C2067" s="12">
        <v>0</v>
      </c>
      <c r="D2067" s="13">
        <v>0</v>
      </c>
      <c r="E2067" s="12">
        <v>15.61</v>
      </c>
      <c r="F2067" s="13">
        <v>0</v>
      </c>
      <c r="G2067" s="14">
        <v>46.41</v>
      </c>
      <c r="H2067" s="16">
        <v>119.5</v>
      </c>
    </row>
    <row r="2068" spans="1:10" ht="13.5" customHeight="1" x14ac:dyDescent="0.3">
      <c r="A2068" s="11">
        <v>2017</v>
      </c>
      <c r="B2068" s="12">
        <v>180.34</v>
      </c>
      <c r="C2068" s="12">
        <v>0</v>
      </c>
      <c r="D2068" s="13">
        <v>0</v>
      </c>
      <c r="E2068" s="12">
        <v>14.12</v>
      </c>
      <c r="F2068" s="13">
        <v>0</v>
      </c>
      <c r="G2068" s="14">
        <v>3.14</v>
      </c>
      <c r="H2068" s="16">
        <v>163.08000000000001</v>
      </c>
    </row>
    <row r="2069" spans="1:10" ht="13.5" customHeight="1" x14ac:dyDescent="0.3">
      <c r="A2069" s="11">
        <v>2018</v>
      </c>
      <c r="B2069" s="12">
        <v>419.77</v>
      </c>
      <c r="C2069" s="12">
        <v>0</v>
      </c>
      <c r="D2069" s="13">
        <v>0</v>
      </c>
      <c r="E2069" s="12">
        <v>28.11</v>
      </c>
      <c r="F2069" s="13">
        <v>0</v>
      </c>
      <c r="G2069" s="14">
        <v>114.05</v>
      </c>
      <c r="H2069" s="16">
        <v>277.61</v>
      </c>
    </row>
    <row r="2070" spans="1:10" ht="14.15" customHeight="1" x14ac:dyDescent="0.3">
      <c r="A2070" s="11">
        <v>2019</v>
      </c>
      <c r="B2070" s="12">
        <v>791.55</v>
      </c>
      <c r="C2070" s="12">
        <v>0</v>
      </c>
      <c r="D2070" s="21">
        <v>-73.87</v>
      </c>
      <c r="E2070" s="12">
        <v>102.65</v>
      </c>
      <c r="F2070" s="21">
        <v>-0.27</v>
      </c>
      <c r="G2070" s="14">
        <v>36.08</v>
      </c>
      <c r="H2070" s="16">
        <v>579.22</v>
      </c>
    </row>
    <row r="2071" spans="1:10" ht="15" customHeight="1" x14ac:dyDescent="0.3">
      <c r="A2071" s="11">
        <v>2020</v>
      </c>
      <c r="B2071" s="12">
        <v>961.16</v>
      </c>
      <c r="C2071" s="12">
        <v>0</v>
      </c>
      <c r="D2071" s="21">
        <v>-221.1</v>
      </c>
      <c r="E2071" s="12">
        <v>63.03</v>
      </c>
      <c r="F2071" s="13">
        <v>0.52</v>
      </c>
      <c r="G2071" s="14">
        <v>16.07</v>
      </c>
      <c r="H2071" s="16">
        <v>660.44</v>
      </c>
    </row>
    <row r="2072" spans="1:10" ht="15" customHeight="1" x14ac:dyDescent="0.3">
      <c r="A2072" s="11">
        <v>2021</v>
      </c>
      <c r="B2072" s="17">
        <v>2680.37</v>
      </c>
      <c r="C2072" s="12">
        <v>0</v>
      </c>
      <c r="D2072" s="21">
        <v>-449.54</v>
      </c>
      <c r="E2072" s="17">
        <v>1050.9000000000001</v>
      </c>
      <c r="F2072" s="21">
        <v>-4.82</v>
      </c>
      <c r="G2072" s="14">
        <v>19.739999999999998</v>
      </c>
      <c r="H2072" s="18">
        <v>1165.01</v>
      </c>
    </row>
    <row r="2073" spans="1:10" ht="14.15" customHeight="1" x14ac:dyDescent="0.3">
      <c r="A2073" s="11">
        <v>2022</v>
      </c>
      <c r="B2073" s="17">
        <v>6478.7</v>
      </c>
      <c r="C2073" s="12">
        <v>0</v>
      </c>
      <c r="D2073" s="21">
        <v>-325.8</v>
      </c>
      <c r="E2073" s="17">
        <v>2709.3</v>
      </c>
      <c r="F2073" s="13">
        <v>0.14000000000000001</v>
      </c>
      <c r="G2073" s="14">
        <v>13.64</v>
      </c>
      <c r="H2073" s="18">
        <v>3429.82</v>
      </c>
    </row>
    <row r="2074" spans="1:10" ht="15" customHeight="1" x14ac:dyDescent="0.3">
      <c r="A2074" s="11">
        <v>2023</v>
      </c>
      <c r="B2074" s="17">
        <v>12135.01</v>
      </c>
      <c r="C2074" s="12">
        <v>14.84</v>
      </c>
      <c r="D2074" s="21">
        <v>-518.12</v>
      </c>
      <c r="E2074" s="17">
        <v>4088.19</v>
      </c>
      <c r="F2074" s="13">
        <v>0.18</v>
      </c>
      <c r="G2074" s="14">
        <v>14.55</v>
      </c>
      <c r="H2074" s="18">
        <v>7528.81</v>
      </c>
    </row>
    <row r="2075" spans="1:10" ht="14.15" customHeight="1" x14ac:dyDescent="0.3">
      <c r="A2075" s="11">
        <v>2024</v>
      </c>
      <c r="B2075" s="17">
        <v>40865.769999999997</v>
      </c>
      <c r="C2075" s="12">
        <v>0</v>
      </c>
      <c r="D2075" s="20">
        <v>-2966.11</v>
      </c>
      <c r="E2075" s="17">
        <v>24773.34</v>
      </c>
      <c r="F2075" s="21">
        <v>-18.809999999999999</v>
      </c>
      <c r="G2075" s="14">
        <v>17.75</v>
      </c>
      <c r="H2075" s="18">
        <v>13127.38</v>
      </c>
    </row>
    <row r="2076" spans="1:10" ht="14.15" customHeight="1" x14ac:dyDescent="0.3">
      <c r="A2076" s="22">
        <v>2025</v>
      </c>
      <c r="B2076" s="23">
        <v>4252425.42</v>
      </c>
      <c r="C2076" s="23">
        <v>1387.74</v>
      </c>
      <c r="D2076" s="24">
        <v>-4577.66</v>
      </c>
      <c r="E2076" s="23">
        <v>4094654.76</v>
      </c>
      <c r="F2076" s="25">
        <v>108657.76</v>
      </c>
      <c r="G2076" s="37">
        <v>20.64</v>
      </c>
      <c r="H2076" s="27">
        <v>45902.34</v>
      </c>
    </row>
    <row r="2077" spans="1:10" ht="13.5" customHeight="1" x14ac:dyDescent="0.3">
      <c r="A2077" s="28"/>
      <c r="B2077" s="29">
        <v>4318073.55</v>
      </c>
      <c r="C2077" s="29">
        <v>1402.58</v>
      </c>
      <c r="D2077" s="30">
        <v>-9132.2000000000007</v>
      </c>
      <c r="E2077" s="29">
        <v>4127570.65</v>
      </c>
      <c r="F2077" s="31">
        <v>108634.7</v>
      </c>
      <c r="G2077" s="9">
        <v>350.6</v>
      </c>
      <c r="H2077" s="33">
        <v>73787.98</v>
      </c>
      <c r="J2077" s="58">
        <f>H2077</f>
        <v>73787.98</v>
      </c>
    </row>
    <row r="2078" spans="1:10" ht="49" customHeight="1" x14ac:dyDescent="0.3">
      <c r="A2078" s="93" t="s">
        <v>68</v>
      </c>
      <c r="B2078" s="93"/>
      <c r="C2078" s="93"/>
      <c r="D2078" s="93"/>
      <c r="E2078" s="93"/>
      <c r="F2078" s="93"/>
      <c r="G2078" s="93"/>
      <c r="H2078" s="93"/>
    </row>
    <row r="2079" spans="1:10" ht="14.15" customHeight="1" x14ac:dyDescent="0.3">
      <c r="A2079" s="1" t="s">
        <v>1</v>
      </c>
      <c r="B2079" s="2" t="s">
        <v>2</v>
      </c>
      <c r="C2079" s="2" t="s">
        <v>3</v>
      </c>
      <c r="D2079" s="3" t="s">
        <v>4</v>
      </c>
      <c r="E2079" s="2" t="s">
        <v>5</v>
      </c>
      <c r="F2079" s="3" t="s">
        <v>6</v>
      </c>
      <c r="G2079" s="4" t="s">
        <v>7</v>
      </c>
      <c r="H2079" s="5" t="s">
        <v>8</v>
      </c>
    </row>
    <row r="2080" spans="1:10" ht="15" customHeight="1" x14ac:dyDescent="0.3">
      <c r="A2080" s="6">
        <v>1983</v>
      </c>
      <c r="B2080" s="7">
        <v>0.05</v>
      </c>
      <c r="C2080" s="7">
        <v>0</v>
      </c>
      <c r="D2080" s="8">
        <v>0</v>
      </c>
      <c r="E2080" s="7">
        <v>0.05</v>
      </c>
      <c r="F2080" s="8">
        <v>0</v>
      </c>
      <c r="G2080" s="9">
        <v>0</v>
      </c>
      <c r="H2080" s="35">
        <v>0</v>
      </c>
    </row>
    <row r="2081" spans="1:8" ht="15" customHeight="1" x14ac:dyDescent="0.3">
      <c r="A2081" s="11">
        <v>1984</v>
      </c>
      <c r="B2081" s="12">
        <v>0.2</v>
      </c>
      <c r="C2081" s="12">
        <v>0</v>
      </c>
      <c r="D2081" s="13">
        <v>0</v>
      </c>
      <c r="E2081" s="12">
        <v>0.2</v>
      </c>
      <c r="F2081" s="13">
        <v>0</v>
      </c>
      <c r="G2081" s="14">
        <v>0</v>
      </c>
      <c r="H2081" s="16">
        <v>0</v>
      </c>
    </row>
    <row r="2082" spans="1:8" ht="15" customHeight="1" x14ac:dyDescent="0.3">
      <c r="A2082" s="11">
        <v>1985</v>
      </c>
      <c r="B2082" s="12">
        <v>0.27</v>
      </c>
      <c r="C2082" s="12">
        <v>0</v>
      </c>
      <c r="D2082" s="13">
        <v>0</v>
      </c>
      <c r="E2082" s="12">
        <v>0.21</v>
      </c>
      <c r="F2082" s="13">
        <v>0</v>
      </c>
      <c r="G2082" s="14">
        <v>0</v>
      </c>
      <c r="H2082" s="16">
        <v>0.06</v>
      </c>
    </row>
    <row r="2083" spans="1:8" ht="14.15" customHeight="1" x14ac:dyDescent="0.3">
      <c r="A2083" s="11">
        <v>1986</v>
      </c>
      <c r="B2083" s="12">
        <v>0.31</v>
      </c>
      <c r="C2083" s="12">
        <v>0</v>
      </c>
      <c r="D2083" s="13">
        <v>0</v>
      </c>
      <c r="E2083" s="12">
        <v>0.22</v>
      </c>
      <c r="F2083" s="13">
        <v>0</v>
      </c>
      <c r="G2083" s="14">
        <v>0</v>
      </c>
      <c r="H2083" s="16">
        <v>0.09</v>
      </c>
    </row>
    <row r="2084" spans="1:8" ht="15" customHeight="1" x14ac:dyDescent="0.3">
      <c r="A2084" s="11">
        <v>1987</v>
      </c>
      <c r="B2084" s="12">
        <v>0.39</v>
      </c>
      <c r="C2084" s="12">
        <v>0</v>
      </c>
      <c r="D2084" s="13">
        <v>0</v>
      </c>
      <c r="E2084" s="12">
        <v>0.27</v>
      </c>
      <c r="F2084" s="13">
        <v>0</v>
      </c>
      <c r="G2084" s="14">
        <v>0</v>
      </c>
      <c r="H2084" s="16">
        <v>0.12</v>
      </c>
    </row>
    <row r="2085" spans="1:8" ht="14.15" customHeight="1" x14ac:dyDescent="0.3">
      <c r="A2085" s="11">
        <v>1988</v>
      </c>
      <c r="B2085" s="12">
        <v>0.13</v>
      </c>
      <c r="C2085" s="12">
        <v>0</v>
      </c>
      <c r="D2085" s="13">
        <v>0</v>
      </c>
      <c r="E2085" s="12">
        <v>0</v>
      </c>
      <c r="F2085" s="13">
        <v>0</v>
      </c>
      <c r="G2085" s="14">
        <v>0</v>
      </c>
      <c r="H2085" s="16">
        <v>0.13</v>
      </c>
    </row>
    <row r="2086" spans="1:8" ht="15" customHeight="1" x14ac:dyDescent="0.3">
      <c r="A2086" s="11">
        <v>1989</v>
      </c>
      <c r="B2086" s="12">
        <v>0.12</v>
      </c>
      <c r="C2086" s="12">
        <v>0</v>
      </c>
      <c r="D2086" s="13">
        <v>0</v>
      </c>
      <c r="E2086" s="12">
        <v>0</v>
      </c>
      <c r="F2086" s="13">
        <v>0</v>
      </c>
      <c r="G2086" s="14">
        <v>0</v>
      </c>
      <c r="H2086" s="16">
        <v>0.12</v>
      </c>
    </row>
    <row r="2087" spans="1:8" ht="14.15" customHeight="1" x14ac:dyDescent="0.3">
      <c r="A2087" s="11">
        <v>1990</v>
      </c>
      <c r="B2087" s="12">
        <v>0.12</v>
      </c>
      <c r="C2087" s="12">
        <v>0</v>
      </c>
      <c r="D2087" s="13">
        <v>0</v>
      </c>
      <c r="E2087" s="12">
        <v>0</v>
      </c>
      <c r="F2087" s="13">
        <v>0</v>
      </c>
      <c r="G2087" s="14">
        <v>0</v>
      </c>
      <c r="H2087" s="16">
        <v>0.12</v>
      </c>
    </row>
    <row r="2088" spans="1:8" ht="15" customHeight="1" x14ac:dyDescent="0.3">
      <c r="A2088" s="11">
        <v>1991</v>
      </c>
      <c r="B2088" s="12">
        <v>0.1</v>
      </c>
      <c r="C2088" s="12">
        <v>0</v>
      </c>
      <c r="D2088" s="13">
        <v>0</v>
      </c>
      <c r="E2088" s="12">
        <v>0</v>
      </c>
      <c r="F2088" s="13">
        <v>0</v>
      </c>
      <c r="G2088" s="14">
        <v>0</v>
      </c>
      <c r="H2088" s="16">
        <v>0.1</v>
      </c>
    </row>
    <row r="2089" spans="1:8" ht="14.15" customHeight="1" x14ac:dyDescent="0.3">
      <c r="A2089" s="11">
        <v>1992</v>
      </c>
      <c r="B2089" s="12">
        <v>0.09</v>
      </c>
      <c r="C2089" s="12">
        <v>0</v>
      </c>
      <c r="D2089" s="13">
        <v>0</v>
      </c>
      <c r="E2089" s="12">
        <v>0</v>
      </c>
      <c r="F2089" s="13">
        <v>0</v>
      </c>
      <c r="G2089" s="14">
        <v>0</v>
      </c>
      <c r="H2089" s="16">
        <v>0.09</v>
      </c>
    </row>
    <row r="2090" spans="1:8" ht="15" customHeight="1" x14ac:dyDescent="0.3">
      <c r="A2090" s="11">
        <v>1993</v>
      </c>
      <c r="B2090" s="12">
        <v>0.08</v>
      </c>
      <c r="C2090" s="12">
        <v>0</v>
      </c>
      <c r="D2090" s="13">
        <v>0</v>
      </c>
      <c r="E2090" s="12">
        <v>0</v>
      </c>
      <c r="F2090" s="13">
        <v>0</v>
      </c>
      <c r="G2090" s="14">
        <v>0</v>
      </c>
      <c r="H2090" s="16">
        <v>0.08</v>
      </c>
    </row>
    <row r="2091" spans="1:8" ht="15" customHeight="1" x14ac:dyDescent="0.3">
      <c r="A2091" s="11">
        <v>1994</v>
      </c>
      <c r="B2091" s="12">
        <v>0</v>
      </c>
      <c r="C2091" s="12">
        <v>0</v>
      </c>
      <c r="D2091" s="13">
        <v>0</v>
      </c>
      <c r="E2091" s="12">
        <v>0</v>
      </c>
      <c r="F2091" s="13">
        <v>0</v>
      </c>
      <c r="G2091" s="14">
        <v>0</v>
      </c>
      <c r="H2091" s="16">
        <v>0</v>
      </c>
    </row>
    <row r="2092" spans="1:8" ht="14.15" customHeight="1" x14ac:dyDescent="0.3">
      <c r="A2092" s="11">
        <v>1995</v>
      </c>
      <c r="B2092" s="12">
        <v>0.08</v>
      </c>
      <c r="C2092" s="12">
        <v>0</v>
      </c>
      <c r="D2092" s="13">
        <v>0</v>
      </c>
      <c r="E2092" s="12">
        <v>0</v>
      </c>
      <c r="F2092" s="13">
        <v>0</v>
      </c>
      <c r="G2092" s="14">
        <v>0</v>
      </c>
      <c r="H2092" s="16">
        <v>0.08</v>
      </c>
    </row>
    <row r="2093" spans="1:8" ht="15" customHeight="1" x14ac:dyDescent="0.3">
      <c r="A2093" s="11">
        <v>1996</v>
      </c>
      <c r="B2093" s="12">
        <v>0.31</v>
      </c>
      <c r="C2093" s="12">
        <v>0</v>
      </c>
      <c r="D2093" s="13">
        <v>0</v>
      </c>
      <c r="E2093" s="12">
        <v>0</v>
      </c>
      <c r="F2093" s="13">
        <v>0</v>
      </c>
      <c r="G2093" s="14">
        <v>0</v>
      </c>
      <c r="H2093" s="16">
        <v>0.31</v>
      </c>
    </row>
    <row r="2094" spans="1:8" ht="14.15" customHeight="1" x14ac:dyDescent="0.3">
      <c r="A2094" s="11">
        <v>1997</v>
      </c>
      <c r="B2094" s="12">
        <v>1.02</v>
      </c>
      <c r="C2094" s="12">
        <v>0</v>
      </c>
      <c r="D2094" s="13">
        <v>0</v>
      </c>
      <c r="E2094" s="12">
        <v>0</v>
      </c>
      <c r="F2094" s="13">
        <v>0</v>
      </c>
      <c r="G2094" s="14">
        <v>0</v>
      </c>
      <c r="H2094" s="16">
        <v>1.02</v>
      </c>
    </row>
    <row r="2095" spans="1:8" ht="15" customHeight="1" x14ac:dyDescent="0.3">
      <c r="A2095" s="11">
        <v>1998</v>
      </c>
      <c r="B2095" s="12">
        <v>5.03</v>
      </c>
      <c r="C2095" s="12">
        <v>0</v>
      </c>
      <c r="D2095" s="13">
        <v>0</v>
      </c>
      <c r="E2095" s="12">
        <v>0</v>
      </c>
      <c r="F2095" s="13">
        <v>0</v>
      </c>
      <c r="G2095" s="14">
        <v>0</v>
      </c>
      <c r="H2095" s="16">
        <v>5.03</v>
      </c>
    </row>
    <row r="2096" spans="1:8" ht="14.15" customHeight="1" x14ac:dyDescent="0.3">
      <c r="A2096" s="11">
        <v>1999</v>
      </c>
      <c r="B2096" s="12">
        <v>7.11</v>
      </c>
      <c r="C2096" s="12">
        <v>0</v>
      </c>
      <c r="D2096" s="13">
        <v>0</v>
      </c>
      <c r="E2096" s="12">
        <v>0</v>
      </c>
      <c r="F2096" s="13">
        <v>0</v>
      </c>
      <c r="G2096" s="14">
        <v>0</v>
      </c>
      <c r="H2096" s="16">
        <v>7.11</v>
      </c>
    </row>
    <row r="2097" spans="1:8" ht="15" customHeight="1" x14ac:dyDescent="0.3">
      <c r="A2097" s="11">
        <v>2000</v>
      </c>
      <c r="B2097" s="12">
        <v>10.88</v>
      </c>
      <c r="C2097" s="12">
        <v>0</v>
      </c>
      <c r="D2097" s="13">
        <v>0</v>
      </c>
      <c r="E2097" s="12">
        <v>0</v>
      </c>
      <c r="F2097" s="13">
        <v>0</v>
      </c>
      <c r="G2097" s="14">
        <v>0</v>
      </c>
      <c r="H2097" s="16">
        <v>10.88</v>
      </c>
    </row>
    <row r="2098" spans="1:8" ht="15" customHeight="1" x14ac:dyDescent="0.3">
      <c r="A2098" s="11">
        <v>2001</v>
      </c>
      <c r="B2098" s="12">
        <v>7.55</v>
      </c>
      <c r="C2098" s="12">
        <v>0</v>
      </c>
      <c r="D2098" s="13">
        <v>0</v>
      </c>
      <c r="E2098" s="12">
        <v>0</v>
      </c>
      <c r="F2098" s="13">
        <v>0</v>
      </c>
      <c r="G2098" s="14">
        <v>0</v>
      </c>
      <c r="H2098" s="16">
        <v>7.55</v>
      </c>
    </row>
    <row r="2099" spans="1:8" ht="14.15" customHeight="1" x14ac:dyDescent="0.3">
      <c r="A2099" s="11">
        <v>2002</v>
      </c>
      <c r="B2099" s="12">
        <v>4.71</v>
      </c>
      <c r="C2099" s="12">
        <v>0</v>
      </c>
      <c r="D2099" s="13">
        <v>0</v>
      </c>
      <c r="E2099" s="12">
        <v>0</v>
      </c>
      <c r="F2099" s="13">
        <v>0</v>
      </c>
      <c r="G2099" s="14">
        <v>0</v>
      </c>
      <c r="H2099" s="16">
        <v>4.71</v>
      </c>
    </row>
    <row r="2100" spans="1:8" ht="15" customHeight="1" x14ac:dyDescent="0.3">
      <c r="A2100" s="11">
        <v>2003</v>
      </c>
      <c r="B2100" s="12">
        <v>3.03</v>
      </c>
      <c r="C2100" s="12">
        <v>0</v>
      </c>
      <c r="D2100" s="13">
        <v>0</v>
      </c>
      <c r="E2100" s="12">
        <v>0</v>
      </c>
      <c r="F2100" s="13">
        <v>0</v>
      </c>
      <c r="G2100" s="14">
        <v>0.44</v>
      </c>
      <c r="H2100" s="16">
        <v>2.59</v>
      </c>
    </row>
    <row r="2101" spans="1:8" ht="14.15" customHeight="1" x14ac:dyDescent="0.3">
      <c r="A2101" s="11">
        <v>2004</v>
      </c>
      <c r="B2101" s="12">
        <v>6.06</v>
      </c>
      <c r="C2101" s="12">
        <v>0</v>
      </c>
      <c r="D2101" s="13">
        <v>0</v>
      </c>
      <c r="E2101" s="12">
        <v>0.11</v>
      </c>
      <c r="F2101" s="13">
        <v>0</v>
      </c>
      <c r="G2101" s="14">
        <v>0.91</v>
      </c>
      <c r="H2101" s="16">
        <v>5.04</v>
      </c>
    </row>
    <row r="2102" spans="1:8" ht="15" customHeight="1" x14ac:dyDescent="0.3">
      <c r="A2102" s="11">
        <v>2005</v>
      </c>
      <c r="B2102" s="12">
        <v>7.93</v>
      </c>
      <c r="C2102" s="12">
        <v>0</v>
      </c>
      <c r="D2102" s="13">
        <v>0</v>
      </c>
      <c r="E2102" s="12">
        <v>0.18</v>
      </c>
      <c r="F2102" s="13">
        <v>0</v>
      </c>
      <c r="G2102" s="14">
        <v>0.9</v>
      </c>
      <c r="H2102" s="16">
        <v>6.85</v>
      </c>
    </row>
    <row r="2103" spans="1:8" ht="14.15" customHeight="1" x14ac:dyDescent="0.3">
      <c r="A2103" s="11">
        <v>2006</v>
      </c>
      <c r="B2103" s="12">
        <v>7.29</v>
      </c>
      <c r="C2103" s="12">
        <v>0</v>
      </c>
      <c r="D2103" s="13">
        <v>0</v>
      </c>
      <c r="E2103" s="12">
        <v>0.56999999999999995</v>
      </c>
      <c r="F2103" s="13">
        <v>0</v>
      </c>
      <c r="G2103" s="14">
        <v>0.83</v>
      </c>
      <c r="H2103" s="16">
        <v>5.89</v>
      </c>
    </row>
    <row r="2104" spans="1:8" ht="15" customHeight="1" x14ac:dyDescent="0.3">
      <c r="A2104" s="11">
        <v>2007</v>
      </c>
      <c r="B2104" s="12">
        <v>7.37</v>
      </c>
      <c r="C2104" s="12">
        <v>0</v>
      </c>
      <c r="D2104" s="13">
        <v>0</v>
      </c>
      <c r="E2104" s="12">
        <v>0.22</v>
      </c>
      <c r="F2104" s="13">
        <v>0</v>
      </c>
      <c r="G2104" s="14">
        <v>0.72</v>
      </c>
      <c r="H2104" s="16">
        <v>6.43</v>
      </c>
    </row>
    <row r="2105" spans="1:8" ht="14.15" customHeight="1" x14ac:dyDescent="0.3">
      <c r="A2105" s="11">
        <v>2008</v>
      </c>
      <c r="B2105" s="12">
        <v>24.47</v>
      </c>
      <c r="C2105" s="12">
        <v>0</v>
      </c>
      <c r="D2105" s="13">
        <v>0</v>
      </c>
      <c r="E2105" s="12">
        <v>3.23</v>
      </c>
      <c r="F2105" s="13">
        <v>0</v>
      </c>
      <c r="G2105" s="14">
        <v>4.93</v>
      </c>
      <c r="H2105" s="16">
        <v>16.309999999999999</v>
      </c>
    </row>
    <row r="2106" spans="1:8" ht="15" customHeight="1" x14ac:dyDescent="0.3">
      <c r="A2106" s="11">
        <v>2009</v>
      </c>
      <c r="B2106" s="12">
        <v>43.52</v>
      </c>
      <c r="C2106" s="12">
        <v>0</v>
      </c>
      <c r="D2106" s="13">
        <v>0</v>
      </c>
      <c r="E2106" s="12">
        <v>2.98</v>
      </c>
      <c r="F2106" s="13">
        <v>0</v>
      </c>
      <c r="G2106" s="14">
        <v>7.17</v>
      </c>
      <c r="H2106" s="16">
        <v>33.369999999999997</v>
      </c>
    </row>
    <row r="2107" spans="1:8" ht="15" customHeight="1" x14ac:dyDescent="0.3">
      <c r="A2107" s="11">
        <v>2010</v>
      </c>
      <c r="B2107" s="12">
        <v>29.38</v>
      </c>
      <c r="C2107" s="12">
        <v>0</v>
      </c>
      <c r="D2107" s="13">
        <v>0</v>
      </c>
      <c r="E2107" s="12">
        <v>2.63</v>
      </c>
      <c r="F2107" s="13">
        <v>0</v>
      </c>
      <c r="G2107" s="14">
        <v>0.68</v>
      </c>
      <c r="H2107" s="16">
        <v>26.07</v>
      </c>
    </row>
    <row r="2108" spans="1:8" ht="14.15" customHeight="1" x14ac:dyDescent="0.3">
      <c r="A2108" s="11">
        <v>2011</v>
      </c>
      <c r="B2108" s="12">
        <v>62.35</v>
      </c>
      <c r="C2108" s="12">
        <v>0</v>
      </c>
      <c r="D2108" s="13">
        <v>0</v>
      </c>
      <c r="E2108" s="12">
        <v>2.86</v>
      </c>
      <c r="F2108" s="13">
        <v>0</v>
      </c>
      <c r="G2108" s="14">
        <v>0.56999999999999995</v>
      </c>
      <c r="H2108" s="16">
        <v>58.92</v>
      </c>
    </row>
    <row r="2109" spans="1:8" ht="15" customHeight="1" x14ac:dyDescent="0.3">
      <c r="A2109" s="11">
        <v>2012</v>
      </c>
      <c r="B2109" s="12">
        <v>39.25</v>
      </c>
      <c r="C2109" s="12">
        <v>0</v>
      </c>
      <c r="D2109" s="13">
        <v>0</v>
      </c>
      <c r="E2109" s="12">
        <v>0.01</v>
      </c>
      <c r="F2109" s="13">
        <v>0</v>
      </c>
      <c r="G2109" s="14">
        <v>0.67</v>
      </c>
      <c r="H2109" s="16">
        <v>38.57</v>
      </c>
    </row>
    <row r="2110" spans="1:8" ht="14.15" customHeight="1" x14ac:dyDescent="0.3">
      <c r="A2110" s="11">
        <v>2013</v>
      </c>
      <c r="B2110" s="12">
        <v>42.89</v>
      </c>
      <c r="C2110" s="12">
        <v>0</v>
      </c>
      <c r="D2110" s="13">
        <v>0</v>
      </c>
      <c r="E2110" s="12">
        <v>0.02</v>
      </c>
      <c r="F2110" s="13">
        <v>0</v>
      </c>
      <c r="G2110" s="14">
        <v>0.65</v>
      </c>
      <c r="H2110" s="16">
        <v>42.22</v>
      </c>
    </row>
    <row r="2111" spans="1:8" ht="15" customHeight="1" x14ac:dyDescent="0.3">
      <c r="A2111" s="11">
        <v>2014</v>
      </c>
      <c r="B2111" s="12">
        <v>57.34</v>
      </c>
      <c r="C2111" s="12">
        <v>0</v>
      </c>
      <c r="D2111" s="13">
        <v>0</v>
      </c>
      <c r="E2111" s="12">
        <v>5.27</v>
      </c>
      <c r="F2111" s="13">
        <v>0</v>
      </c>
      <c r="G2111" s="14">
        <v>0.61</v>
      </c>
      <c r="H2111" s="16">
        <v>51.46</v>
      </c>
    </row>
    <row r="2112" spans="1:8" ht="14.15" customHeight="1" x14ac:dyDescent="0.3">
      <c r="A2112" s="11">
        <v>2015</v>
      </c>
      <c r="B2112" s="12">
        <v>44.35</v>
      </c>
      <c r="C2112" s="12">
        <v>0</v>
      </c>
      <c r="D2112" s="13">
        <v>0</v>
      </c>
      <c r="E2112" s="12">
        <v>6.24</v>
      </c>
      <c r="F2112" s="13">
        <v>0</v>
      </c>
      <c r="G2112" s="14">
        <v>1.07</v>
      </c>
      <c r="H2112" s="16">
        <v>37.04</v>
      </c>
    </row>
    <row r="2113" spans="1:10" ht="15" customHeight="1" x14ac:dyDescent="0.3">
      <c r="A2113" s="11">
        <v>2016</v>
      </c>
      <c r="B2113" s="12">
        <v>79.23</v>
      </c>
      <c r="C2113" s="12">
        <v>0</v>
      </c>
      <c r="D2113" s="13">
        <v>0</v>
      </c>
      <c r="E2113" s="12">
        <v>6.81</v>
      </c>
      <c r="F2113" s="13">
        <v>0</v>
      </c>
      <c r="G2113" s="14">
        <v>20.260000000000002</v>
      </c>
      <c r="H2113" s="16">
        <v>52.16</v>
      </c>
    </row>
    <row r="2114" spans="1:10" ht="13.5" customHeight="1" x14ac:dyDescent="0.3">
      <c r="A2114" s="11">
        <v>2017</v>
      </c>
      <c r="B2114" s="12">
        <v>73.55</v>
      </c>
      <c r="C2114" s="12">
        <v>0</v>
      </c>
      <c r="D2114" s="13">
        <v>0</v>
      </c>
      <c r="E2114" s="12">
        <v>5.76</v>
      </c>
      <c r="F2114" s="13">
        <v>0</v>
      </c>
      <c r="G2114" s="14">
        <v>1.28</v>
      </c>
      <c r="H2114" s="16">
        <v>66.510000000000005</v>
      </c>
    </row>
    <row r="2115" spans="1:10" ht="13.5" customHeight="1" x14ac:dyDescent="0.3">
      <c r="A2115" s="11">
        <v>2018</v>
      </c>
      <c r="B2115" s="12">
        <v>170.66</v>
      </c>
      <c r="C2115" s="12">
        <v>0</v>
      </c>
      <c r="D2115" s="13">
        <v>0</v>
      </c>
      <c r="E2115" s="12">
        <v>11.43</v>
      </c>
      <c r="F2115" s="13">
        <v>0</v>
      </c>
      <c r="G2115" s="14">
        <v>46.36</v>
      </c>
      <c r="H2115" s="16">
        <v>112.87</v>
      </c>
    </row>
    <row r="2116" spans="1:10" ht="14.15" customHeight="1" x14ac:dyDescent="0.3">
      <c r="A2116" s="11">
        <v>2019</v>
      </c>
      <c r="B2116" s="12">
        <v>319.75</v>
      </c>
      <c r="C2116" s="12">
        <v>0</v>
      </c>
      <c r="D2116" s="21">
        <v>-29.84</v>
      </c>
      <c r="E2116" s="12">
        <v>41.45</v>
      </c>
      <c r="F2116" s="21">
        <v>-0.11</v>
      </c>
      <c r="G2116" s="14">
        <v>14.57</v>
      </c>
      <c r="H2116" s="16">
        <v>234</v>
      </c>
    </row>
    <row r="2117" spans="1:10" ht="15" customHeight="1" x14ac:dyDescent="0.3">
      <c r="A2117" s="11">
        <v>2020</v>
      </c>
      <c r="B2117" s="12">
        <v>358.35</v>
      </c>
      <c r="C2117" s="12">
        <v>0</v>
      </c>
      <c r="D2117" s="21">
        <v>-82.42</v>
      </c>
      <c r="E2117" s="12">
        <v>23.49</v>
      </c>
      <c r="F2117" s="13">
        <v>0.2</v>
      </c>
      <c r="G2117" s="14">
        <v>5.99</v>
      </c>
      <c r="H2117" s="16">
        <v>246.25</v>
      </c>
    </row>
    <row r="2118" spans="1:10" ht="15" customHeight="1" x14ac:dyDescent="0.3">
      <c r="A2118" s="11">
        <v>2021</v>
      </c>
      <c r="B2118" s="12">
        <v>994.95</v>
      </c>
      <c r="C2118" s="12">
        <v>0</v>
      </c>
      <c r="D2118" s="21">
        <v>-166.86</v>
      </c>
      <c r="E2118" s="12">
        <v>390.1</v>
      </c>
      <c r="F2118" s="21">
        <v>-1.8</v>
      </c>
      <c r="G2118" s="14">
        <v>7.32</v>
      </c>
      <c r="H2118" s="16">
        <v>432.47</v>
      </c>
    </row>
    <row r="2119" spans="1:10" ht="14.15" customHeight="1" x14ac:dyDescent="0.3">
      <c r="A2119" s="11">
        <v>2022</v>
      </c>
      <c r="B2119" s="17">
        <v>2389.98</v>
      </c>
      <c r="C2119" s="12">
        <v>0</v>
      </c>
      <c r="D2119" s="21">
        <v>-120.18</v>
      </c>
      <c r="E2119" s="12">
        <v>999.46</v>
      </c>
      <c r="F2119" s="13">
        <v>0.05</v>
      </c>
      <c r="G2119" s="14">
        <v>5.03</v>
      </c>
      <c r="H2119" s="18">
        <v>1265.26</v>
      </c>
    </row>
    <row r="2120" spans="1:10" ht="15" customHeight="1" x14ac:dyDescent="0.3">
      <c r="A2120" s="11">
        <v>2023</v>
      </c>
      <c r="B2120" s="17">
        <v>4394.78</v>
      </c>
      <c r="C2120" s="12">
        <v>5.37</v>
      </c>
      <c r="D2120" s="21">
        <v>-187.65</v>
      </c>
      <c r="E2120" s="17">
        <v>1480.57</v>
      </c>
      <c r="F2120" s="13">
        <v>7.0000000000000007E-2</v>
      </c>
      <c r="G2120" s="14">
        <v>5.27</v>
      </c>
      <c r="H2120" s="18">
        <v>2726.59</v>
      </c>
    </row>
    <row r="2121" spans="1:10" ht="14.15" customHeight="1" x14ac:dyDescent="0.3">
      <c r="A2121" s="11">
        <v>2024</v>
      </c>
      <c r="B2121" s="17">
        <v>24441.56</v>
      </c>
      <c r="C2121" s="12">
        <v>0</v>
      </c>
      <c r="D2121" s="20">
        <v>-1774.02</v>
      </c>
      <c r="E2121" s="17">
        <v>14816.79</v>
      </c>
      <c r="F2121" s="21">
        <v>-11.25</v>
      </c>
      <c r="G2121" s="14">
        <v>10.62</v>
      </c>
      <c r="H2121" s="18">
        <v>7851.38</v>
      </c>
    </row>
    <row r="2122" spans="1:10" ht="14.15" customHeight="1" x14ac:dyDescent="0.3">
      <c r="A2122" s="22">
        <v>2025</v>
      </c>
      <c r="B2122" s="23">
        <v>2428088.63</v>
      </c>
      <c r="C2122" s="36">
        <v>792.38</v>
      </c>
      <c r="D2122" s="24">
        <v>-2613.7800000000002</v>
      </c>
      <c r="E2122" s="23">
        <v>2338003.31</v>
      </c>
      <c r="F2122" s="25">
        <v>62042.38</v>
      </c>
      <c r="G2122" s="37">
        <v>11.79</v>
      </c>
      <c r="H2122" s="27">
        <v>26209.75</v>
      </c>
    </row>
    <row r="2123" spans="1:10" ht="13.5" customHeight="1" x14ac:dyDescent="0.3">
      <c r="A2123" s="28"/>
      <c r="B2123" s="29">
        <v>2461725.2200000002</v>
      </c>
      <c r="C2123" s="7">
        <v>797.75</v>
      </c>
      <c r="D2123" s="30">
        <v>-4974.75</v>
      </c>
      <c r="E2123" s="29">
        <v>2355804.44</v>
      </c>
      <c r="F2123" s="31">
        <v>62029.54</v>
      </c>
      <c r="G2123" s="9">
        <v>148.63999999999999</v>
      </c>
      <c r="H2123" s="33">
        <v>39565.599999999999</v>
      </c>
      <c r="J2123" s="58">
        <f>H2123</f>
        <v>39565.599999999999</v>
      </c>
    </row>
    <row r="2124" spans="1:10" ht="49" customHeight="1" x14ac:dyDescent="0.3">
      <c r="A2124" s="93" t="s">
        <v>69</v>
      </c>
      <c r="B2124" s="93"/>
      <c r="C2124" s="93"/>
      <c r="D2124" s="93"/>
      <c r="E2124" s="93"/>
      <c r="F2124" s="93"/>
      <c r="G2124" s="93"/>
      <c r="H2124" s="93"/>
    </row>
    <row r="2125" spans="1:10" ht="14.15" customHeight="1" x14ac:dyDescent="0.3">
      <c r="A2125" s="1" t="s">
        <v>1</v>
      </c>
      <c r="B2125" s="2" t="s">
        <v>2</v>
      </c>
      <c r="C2125" s="2" t="s">
        <v>3</v>
      </c>
      <c r="D2125" s="3" t="s">
        <v>4</v>
      </c>
      <c r="E2125" s="2" t="s">
        <v>5</v>
      </c>
      <c r="F2125" s="3" t="s">
        <v>6</v>
      </c>
      <c r="G2125" s="4" t="s">
        <v>7</v>
      </c>
      <c r="H2125" s="5" t="s">
        <v>8</v>
      </c>
    </row>
    <row r="2126" spans="1:10" ht="15" customHeight="1" x14ac:dyDescent="0.3">
      <c r="A2126" s="6">
        <v>1983</v>
      </c>
      <c r="B2126" s="7">
        <v>2.71</v>
      </c>
      <c r="C2126" s="7">
        <v>0</v>
      </c>
      <c r="D2126" s="8">
        <v>0</v>
      </c>
      <c r="E2126" s="7">
        <v>2.71</v>
      </c>
      <c r="F2126" s="8">
        <v>0</v>
      </c>
      <c r="G2126" s="9">
        <v>0</v>
      </c>
      <c r="H2126" s="35">
        <v>0</v>
      </c>
    </row>
    <row r="2127" spans="1:10" ht="15" customHeight="1" x14ac:dyDescent="0.3">
      <c r="A2127" s="11">
        <v>1984</v>
      </c>
      <c r="B2127" s="12">
        <v>11.62</v>
      </c>
      <c r="C2127" s="12">
        <v>0</v>
      </c>
      <c r="D2127" s="13">
        <v>0</v>
      </c>
      <c r="E2127" s="12">
        <v>11.62</v>
      </c>
      <c r="F2127" s="13">
        <v>0</v>
      </c>
      <c r="G2127" s="14">
        <v>0</v>
      </c>
      <c r="H2127" s="16">
        <v>0</v>
      </c>
    </row>
    <row r="2128" spans="1:10" ht="15" customHeight="1" x14ac:dyDescent="0.3">
      <c r="A2128" s="11">
        <v>1985</v>
      </c>
      <c r="B2128" s="12">
        <v>16.149999999999999</v>
      </c>
      <c r="C2128" s="12">
        <v>0</v>
      </c>
      <c r="D2128" s="13">
        <v>0</v>
      </c>
      <c r="E2128" s="12">
        <v>12.52</v>
      </c>
      <c r="F2128" s="13">
        <v>0</v>
      </c>
      <c r="G2128" s="14">
        <v>0</v>
      </c>
      <c r="H2128" s="16">
        <v>3.63</v>
      </c>
    </row>
    <row r="2129" spans="1:8" ht="14.15" customHeight="1" x14ac:dyDescent="0.3">
      <c r="A2129" s="11">
        <v>1986</v>
      </c>
      <c r="B2129" s="12">
        <v>18.03</v>
      </c>
      <c r="C2129" s="12">
        <v>0</v>
      </c>
      <c r="D2129" s="13">
        <v>0</v>
      </c>
      <c r="E2129" s="12">
        <v>12.9</v>
      </c>
      <c r="F2129" s="13">
        <v>0</v>
      </c>
      <c r="G2129" s="14">
        <v>0</v>
      </c>
      <c r="H2129" s="16">
        <v>5.13</v>
      </c>
    </row>
    <row r="2130" spans="1:8" ht="15" customHeight="1" x14ac:dyDescent="0.3">
      <c r="A2130" s="11">
        <v>1987</v>
      </c>
      <c r="B2130" s="12">
        <v>22.81</v>
      </c>
      <c r="C2130" s="12">
        <v>0</v>
      </c>
      <c r="D2130" s="13">
        <v>0</v>
      </c>
      <c r="E2130" s="12">
        <v>15.75</v>
      </c>
      <c r="F2130" s="13">
        <v>0</v>
      </c>
      <c r="G2130" s="14">
        <v>0</v>
      </c>
      <c r="H2130" s="16">
        <v>7.06</v>
      </c>
    </row>
    <row r="2131" spans="1:8" ht="14.15" customHeight="1" x14ac:dyDescent="0.3">
      <c r="A2131" s="11">
        <v>1988</v>
      </c>
      <c r="B2131" s="12">
        <v>7.51</v>
      </c>
      <c r="C2131" s="12">
        <v>0</v>
      </c>
      <c r="D2131" s="13">
        <v>0</v>
      </c>
      <c r="E2131" s="12">
        <v>0</v>
      </c>
      <c r="F2131" s="13">
        <v>0</v>
      </c>
      <c r="G2131" s="14">
        <v>0</v>
      </c>
      <c r="H2131" s="16">
        <v>7.51</v>
      </c>
    </row>
    <row r="2132" spans="1:8" ht="15" customHeight="1" x14ac:dyDescent="0.3">
      <c r="A2132" s="11">
        <v>1989</v>
      </c>
      <c r="B2132" s="12">
        <v>7.34</v>
      </c>
      <c r="C2132" s="12">
        <v>0</v>
      </c>
      <c r="D2132" s="13">
        <v>0</v>
      </c>
      <c r="E2132" s="12">
        <v>0</v>
      </c>
      <c r="F2132" s="13">
        <v>0</v>
      </c>
      <c r="G2132" s="14">
        <v>0</v>
      </c>
      <c r="H2132" s="16">
        <v>7.34</v>
      </c>
    </row>
    <row r="2133" spans="1:8" ht="14.15" customHeight="1" x14ac:dyDescent="0.3">
      <c r="A2133" s="11">
        <v>1990</v>
      </c>
      <c r="B2133" s="12">
        <v>7.13</v>
      </c>
      <c r="C2133" s="12">
        <v>0</v>
      </c>
      <c r="D2133" s="13">
        <v>0</v>
      </c>
      <c r="E2133" s="12">
        <v>0</v>
      </c>
      <c r="F2133" s="13">
        <v>0</v>
      </c>
      <c r="G2133" s="14">
        <v>0</v>
      </c>
      <c r="H2133" s="16">
        <v>7.13</v>
      </c>
    </row>
    <row r="2134" spans="1:8" ht="15" customHeight="1" x14ac:dyDescent="0.3">
      <c r="A2134" s="11">
        <v>1991</v>
      </c>
      <c r="B2134" s="12">
        <v>6.12</v>
      </c>
      <c r="C2134" s="12">
        <v>0</v>
      </c>
      <c r="D2134" s="13">
        <v>0</v>
      </c>
      <c r="E2134" s="12">
        <v>0</v>
      </c>
      <c r="F2134" s="13">
        <v>0</v>
      </c>
      <c r="G2134" s="14">
        <v>0</v>
      </c>
      <c r="H2134" s="16">
        <v>6.12</v>
      </c>
    </row>
    <row r="2135" spans="1:8" ht="14.15" customHeight="1" x14ac:dyDescent="0.3">
      <c r="A2135" s="11">
        <v>1992</v>
      </c>
      <c r="B2135" s="12">
        <v>5.47</v>
      </c>
      <c r="C2135" s="12">
        <v>0</v>
      </c>
      <c r="D2135" s="13">
        <v>0</v>
      </c>
      <c r="E2135" s="12">
        <v>0</v>
      </c>
      <c r="F2135" s="13">
        <v>0</v>
      </c>
      <c r="G2135" s="14">
        <v>0</v>
      </c>
      <c r="H2135" s="16">
        <v>5.47</v>
      </c>
    </row>
    <row r="2136" spans="1:8" ht="15" customHeight="1" x14ac:dyDescent="0.3">
      <c r="A2136" s="11">
        <v>1993</v>
      </c>
      <c r="B2136" s="12">
        <v>4.76</v>
      </c>
      <c r="C2136" s="12">
        <v>0</v>
      </c>
      <c r="D2136" s="13">
        <v>0</v>
      </c>
      <c r="E2136" s="12">
        <v>0</v>
      </c>
      <c r="F2136" s="13">
        <v>0</v>
      </c>
      <c r="G2136" s="14">
        <v>0</v>
      </c>
      <c r="H2136" s="16">
        <v>4.76</v>
      </c>
    </row>
    <row r="2137" spans="1:8" ht="15" customHeight="1" x14ac:dyDescent="0.3">
      <c r="A2137" s="11">
        <v>1994</v>
      </c>
      <c r="B2137" s="12">
        <v>0</v>
      </c>
      <c r="C2137" s="12">
        <v>0</v>
      </c>
      <c r="D2137" s="13">
        <v>0</v>
      </c>
      <c r="E2137" s="12">
        <v>0</v>
      </c>
      <c r="F2137" s="13">
        <v>0</v>
      </c>
      <c r="G2137" s="14">
        <v>0</v>
      </c>
      <c r="H2137" s="16">
        <v>0</v>
      </c>
    </row>
    <row r="2138" spans="1:8" ht="14.15" customHeight="1" x14ac:dyDescent="0.3">
      <c r="A2138" s="11">
        <v>1995</v>
      </c>
      <c r="B2138" s="12">
        <v>4.7699999999999996</v>
      </c>
      <c r="C2138" s="12">
        <v>0</v>
      </c>
      <c r="D2138" s="13">
        <v>0</v>
      </c>
      <c r="E2138" s="12">
        <v>0</v>
      </c>
      <c r="F2138" s="13">
        <v>0</v>
      </c>
      <c r="G2138" s="14">
        <v>0</v>
      </c>
      <c r="H2138" s="16">
        <v>4.7699999999999996</v>
      </c>
    </row>
    <row r="2139" spans="1:8" ht="15" customHeight="1" x14ac:dyDescent="0.3">
      <c r="A2139" s="11">
        <v>1996</v>
      </c>
      <c r="B2139" s="12">
        <v>5.84</v>
      </c>
      <c r="C2139" s="12">
        <v>0</v>
      </c>
      <c r="D2139" s="13">
        <v>0</v>
      </c>
      <c r="E2139" s="12">
        <v>0</v>
      </c>
      <c r="F2139" s="13">
        <v>0</v>
      </c>
      <c r="G2139" s="14">
        <v>0</v>
      </c>
      <c r="H2139" s="16">
        <v>5.84</v>
      </c>
    </row>
    <row r="2140" spans="1:8" ht="14.15" customHeight="1" x14ac:dyDescent="0.3">
      <c r="A2140" s="11">
        <v>1997</v>
      </c>
      <c r="B2140" s="12">
        <v>6.95</v>
      </c>
      <c r="C2140" s="12">
        <v>0</v>
      </c>
      <c r="D2140" s="13">
        <v>0</v>
      </c>
      <c r="E2140" s="12">
        <v>0</v>
      </c>
      <c r="F2140" s="13">
        <v>0</v>
      </c>
      <c r="G2140" s="14">
        <v>0</v>
      </c>
      <c r="H2140" s="16">
        <v>6.95</v>
      </c>
    </row>
    <row r="2141" spans="1:8" ht="15" customHeight="1" x14ac:dyDescent="0.3">
      <c r="A2141" s="11">
        <v>1998</v>
      </c>
      <c r="B2141" s="12">
        <v>32.61</v>
      </c>
      <c r="C2141" s="12">
        <v>0</v>
      </c>
      <c r="D2141" s="13">
        <v>0</v>
      </c>
      <c r="E2141" s="12">
        <v>0</v>
      </c>
      <c r="F2141" s="13">
        <v>0</v>
      </c>
      <c r="G2141" s="14">
        <v>0</v>
      </c>
      <c r="H2141" s="16">
        <v>32.61</v>
      </c>
    </row>
    <row r="2142" spans="1:8" ht="14.15" customHeight="1" x14ac:dyDescent="0.3">
      <c r="A2142" s="11">
        <v>1999</v>
      </c>
      <c r="B2142" s="12">
        <v>43.21</v>
      </c>
      <c r="C2142" s="12">
        <v>0</v>
      </c>
      <c r="D2142" s="13">
        <v>0</v>
      </c>
      <c r="E2142" s="12">
        <v>0</v>
      </c>
      <c r="F2142" s="13">
        <v>0</v>
      </c>
      <c r="G2142" s="14">
        <v>0</v>
      </c>
      <c r="H2142" s="16">
        <v>43.21</v>
      </c>
    </row>
    <row r="2143" spans="1:8" ht="15" customHeight="1" x14ac:dyDescent="0.3">
      <c r="A2143" s="11">
        <v>2000</v>
      </c>
      <c r="B2143" s="12">
        <v>70.069999999999993</v>
      </c>
      <c r="C2143" s="12">
        <v>0</v>
      </c>
      <c r="D2143" s="13">
        <v>0</v>
      </c>
      <c r="E2143" s="12">
        <v>0</v>
      </c>
      <c r="F2143" s="13">
        <v>0</v>
      </c>
      <c r="G2143" s="14">
        <v>0</v>
      </c>
      <c r="H2143" s="16">
        <v>70.069999999999993</v>
      </c>
    </row>
    <row r="2144" spans="1:8" ht="15" customHeight="1" x14ac:dyDescent="0.3">
      <c r="A2144" s="11">
        <v>2001</v>
      </c>
      <c r="B2144" s="12">
        <v>49.24</v>
      </c>
      <c r="C2144" s="12">
        <v>0</v>
      </c>
      <c r="D2144" s="13">
        <v>0</v>
      </c>
      <c r="E2144" s="12">
        <v>0</v>
      </c>
      <c r="F2144" s="13">
        <v>0</v>
      </c>
      <c r="G2144" s="14">
        <v>0</v>
      </c>
      <c r="H2144" s="16">
        <v>49.24</v>
      </c>
    </row>
    <row r="2145" spans="1:8" ht="14.15" customHeight="1" x14ac:dyDescent="0.3">
      <c r="A2145" s="11">
        <v>2002</v>
      </c>
      <c r="B2145" s="12">
        <v>30.22</v>
      </c>
      <c r="C2145" s="12">
        <v>0</v>
      </c>
      <c r="D2145" s="13">
        <v>0</v>
      </c>
      <c r="E2145" s="12">
        <v>0</v>
      </c>
      <c r="F2145" s="13">
        <v>0</v>
      </c>
      <c r="G2145" s="14">
        <v>0</v>
      </c>
      <c r="H2145" s="16">
        <v>30.22</v>
      </c>
    </row>
    <row r="2146" spans="1:8" ht="15" customHeight="1" x14ac:dyDescent="0.3">
      <c r="A2146" s="11">
        <v>2003</v>
      </c>
      <c r="B2146" s="12">
        <v>24.22</v>
      </c>
      <c r="C2146" s="12">
        <v>0</v>
      </c>
      <c r="D2146" s="13">
        <v>0</v>
      </c>
      <c r="E2146" s="12">
        <v>0</v>
      </c>
      <c r="F2146" s="13">
        <v>0</v>
      </c>
      <c r="G2146" s="14">
        <v>3.47</v>
      </c>
      <c r="H2146" s="16">
        <v>20.75</v>
      </c>
    </row>
    <row r="2147" spans="1:8" ht="14.15" customHeight="1" x14ac:dyDescent="0.3">
      <c r="A2147" s="11">
        <v>2004</v>
      </c>
      <c r="B2147" s="12">
        <v>48.53</v>
      </c>
      <c r="C2147" s="12">
        <v>0</v>
      </c>
      <c r="D2147" s="13">
        <v>0</v>
      </c>
      <c r="E2147" s="12">
        <v>0.84</v>
      </c>
      <c r="F2147" s="13">
        <v>0</v>
      </c>
      <c r="G2147" s="14">
        <v>7.29</v>
      </c>
      <c r="H2147" s="16">
        <v>40.4</v>
      </c>
    </row>
    <row r="2148" spans="1:8" ht="15" customHeight="1" x14ac:dyDescent="0.3">
      <c r="A2148" s="11">
        <v>2005</v>
      </c>
      <c r="B2148" s="12">
        <v>66.72</v>
      </c>
      <c r="C2148" s="12">
        <v>0</v>
      </c>
      <c r="D2148" s="13">
        <v>0</v>
      </c>
      <c r="E2148" s="12">
        <v>1.55</v>
      </c>
      <c r="F2148" s="13">
        <v>0</v>
      </c>
      <c r="G2148" s="14">
        <v>7.53</v>
      </c>
      <c r="H2148" s="16">
        <v>57.64</v>
      </c>
    </row>
    <row r="2149" spans="1:8" ht="14.15" customHeight="1" x14ac:dyDescent="0.3">
      <c r="A2149" s="11">
        <v>2006</v>
      </c>
      <c r="B2149" s="12">
        <v>82.44</v>
      </c>
      <c r="C2149" s="12">
        <v>0</v>
      </c>
      <c r="D2149" s="13">
        <v>0</v>
      </c>
      <c r="E2149" s="12">
        <v>6.48</v>
      </c>
      <c r="F2149" s="13">
        <v>0</v>
      </c>
      <c r="G2149" s="14">
        <v>9.3800000000000008</v>
      </c>
      <c r="H2149" s="16">
        <v>66.58</v>
      </c>
    </row>
    <row r="2150" spans="1:8" ht="15" customHeight="1" x14ac:dyDescent="0.3">
      <c r="A2150" s="11">
        <v>2007</v>
      </c>
      <c r="B2150" s="12">
        <v>86.92</v>
      </c>
      <c r="C2150" s="12">
        <v>0</v>
      </c>
      <c r="D2150" s="13">
        <v>0</v>
      </c>
      <c r="E2150" s="12">
        <v>2.97</v>
      </c>
      <c r="F2150" s="13">
        <v>0</v>
      </c>
      <c r="G2150" s="14">
        <v>8.4600000000000009</v>
      </c>
      <c r="H2150" s="16">
        <v>75.489999999999995</v>
      </c>
    </row>
    <row r="2151" spans="1:8" ht="14.15" customHeight="1" x14ac:dyDescent="0.3">
      <c r="A2151" s="11">
        <v>2008</v>
      </c>
      <c r="B2151" s="12">
        <v>234.27</v>
      </c>
      <c r="C2151" s="12">
        <v>0</v>
      </c>
      <c r="D2151" s="13">
        <v>0</v>
      </c>
      <c r="E2151" s="12">
        <v>30.89</v>
      </c>
      <c r="F2151" s="13">
        <v>0</v>
      </c>
      <c r="G2151" s="14">
        <v>47.16</v>
      </c>
      <c r="H2151" s="16">
        <v>156.22</v>
      </c>
    </row>
    <row r="2152" spans="1:8" ht="15" customHeight="1" x14ac:dyDescent="0.3">
      <c r="A2152" s="11">
        <v>2009</v>
      </c>
      <c r="B2152" s="12">
        <v>456.35</v>
      </c>
      <c r="C2152" s="12">
        <v>0</v>
      </c>
      <c r="D2152" s="13">
        <v>0</v>
      </c>
      <c r="E2152" s="12">
        <v>31.22</v>
      </c>
      <c r="F2152" s="13">
        <v>0</v>
      </c>
      <c r="G2152" s="14">
        <v>75.13</v>
      </c>
      <c r="H2152" s="16">
        <v>350</v>
      </c>
    </row>
    <row r="2153" spans="1:8" ht="15" customHeight="1" x14ac:dyDescent="0.3">
      <c r="A2153" s="11">
        <v>2010</v>
      </c>
      <c r="B2153" s="12">
        <v>306.2</v>
      </c>
      <c r="C2153" s="12">
        <v>0</v>
      </c>
      <c r="D2153" s="13">
        <v>0</v>
      </c>
      <c r="E2153" s="12">
        <v>27.42</v>
      </c>
      <c r="F2153" s="13">
        <v>0</v>
      </c>
      <c r="G2153" s="14">
        <v>7.14</v>
      </c>
      <c r="H2153" s="16">
        <v>271.64</v>
      </c>
    </row>
    <row r="2154" spans="1:8" ht="14.15" customHeight="1" x14ac:dyDescent="0.3">
      <c r="A2154" s="11">
        <v>2011</v>
      </c>
      <c r="B2154" s="12">
        <v>612.66999999999996</v>
      </c>
      <c r="C2154" s="12">
        <v>0</v>
      </c>
      <c r="D2154" s="13">
        <v>0</v>
      </c>
      <c r="E2154" s="12">
        <v>28.06</v>
      </c>
      <c r="F2154" s="13">
        <v>0</v>
      </c>
      <c r="G2154" s="14">
        <v>5.59</v>
      </c>
      <c r="H2154" s="16">
        <v>579.02</v>
      </c>
    </row>
    <row r="2155" spans="1:8" ht="15" customHeight="1" x14ac:dyDescent="0.3">
      <c r="A2155" s="11">
        <v>2012</v>
      </c>
      <c r="B2155" s="12">
        <v>328.14</v>
      </c>
      <c r="C2155" s="12">
        <v>0</v>
      </c>
      <c r="D2155" s="13">
        <v>0</v>
      </c>
      <c r="E2155" s="12">
        <v>7.0000000000000007E-2</v>
      </c>
      <c r="F2155" s="13">
        <v>0</v>
      </c>
      <c r="G2155" s="14">
        <v>5.56</v>
      </c>
      <c r="H2155" s="16">
        <v>322.51</v>
      </c>
    </row>
    <row r="2156" spans="1:8" ht="14.15" customHeight="1" x14ac:dyDescent="0.3">
      <c r="A2156" s="11">
        <v>2013</v>
      </c>
      <c r="B2156" s="12">
        <v>367.98</v>
      </c>
      <c r="C2156" s="12">
        <v>0</v>
      </c>
      <c r="D2156" s="13">
        <v>0</v>
      </c>
      <c r="E2156" s="12">
        <v>0.14000000000000001</v>
      </c>
      <c r="F2156" s="13">
        <v>0</v>
      </c>
      <c r="G2156" s="14">
        <v>5.58</v>
      </c>
      <c r="H2156" s="16">
        <v>362.26</v>
      </c>
    </row>
    <row r="2157" spans="1:8" ht="15" customHeight="1" x14ac:dyDescent="0.3">
      <c r="A2157" s="11">
        <v>2014</v>
      </c>
      <c r="B2157" s="12">
        <v>505.13</v>
      </c>
      <c r="C2157" s="12">
        <v>0</v>
      </c>
      <c r="D2157" s="13">
        <v>0</v>
      </c>
      <c r="E2157" s="12">
        <v>46.46</v>
      </c>
      <c r="F2157" s="13">
        <v>0</v>
      </c>
      <c r="G2157" s="14">
        <v>5.34</v>
      </c>
      <c r="H2157" s="16">
        <v>453.33</v>
      </c>
    </row>
    <row r="2158" spans="1:8" ht="14.15" customHeight="1" x14ac:dyDescent="0.3">
      <c r="A2158" s="11">
        <v>2015</v>
      </c>
      <c r="B2158" s="12">
        <v>399.06</v>
      </c>
      <c r="C2158" s="12">
        <v>0</v>
      </c>
      <c r="D2158" s="13">
        <v>0</v>
      </c>
      <c r="E2158" s="12">
        <v>56.17</v>
      </c>
      <c r="F2158" s="13">
        <v>0</v>
      </c>
      <c r="G2158" s="14">
        <v>9.56</v>
      </c>
      <c r="H2158" s="16">
        <v>333.33</v>
      </c>
    </row>
    <row r="2159" spans="1:8" ht="15" customHeight="1" x14ac:dyDescent="0.3">
      <c r="A2159" s="11">
        <v>2016</v>
      </c>
      <c r="B2159" s="12">
        <v>712.67</v>
      </c>
      <c r="C2159" s="12">
        <v>0</v>
      </c>
      <c r="D2159" s="13">
        <v>0</v>
      </c>
      <c r="E2159" s="12">
        <v>61.35</v>
      </c>
      <c r="F2159" s="13">
        <v>0</v>
      </c>
      <c r="G2159" s="14">
        <v>182.22</v>
      </c>
      <c r="H2159" s="16">
        <v>469.1</v>
      </c>
    </row>
    <row r="2160" spans="1:8" ht="13.5" customHeight="1" x14ac:dyDescent="0.3">
      <c r="A2160" s="11">
        <v>2017</v>
      </c>
      <c r="B2160" s="12">
        <v>742.46</v>
      </c>
      <c r="C2160" s="12">
        <v>0</v>
      </c>
      <c r="D2160" s="13">
        <v>0</v>
      </c>
      <c r="E2160" s="12">
        <v>58.16</v>
      </c>
      <c r="F2160" s="13">
        <v>0</v>
      </c>
      <c r="G2160" s="14">
        <v>12.92</v>
      </c>
      <c r="H2160" s="16">
        <v>671.38</v>
      </c>
    </row>
    <row r="2161" spans="1:10" ht="13.5" customHeight="1" x14ac:dyDescent="0.3">
      <c r="A2161" s="11">
        <v>2018</v>
      </c>
      <c r="B2161" s="17">
        <v>1738.51</v>
      </c>
      <c r="C2161" s="12">
        <v>0</v>
      </c>
      <c r="D2161" s="13">
        <v>0</v>
      </c>
      <c r="E2161" s="12">
        <v>116.39</v>
      </c>
      <c r="F2161" s="13">
        <v>0</v>
      </c>
      <c r="G2161" s="14">
        <v>472.32</v>
      </c>
      <c r="H2161" s="18">
        <v>1149.8</v>
      </c>
    </row>
    <row r="2162" spans="1:10" ht="14.15" customHeight="1" x14ac:dyDescent="0.3">
      <c r="A2162" s="11">
        <v>2019</v>
      </c>
      <c r="B2162" s="17">
        <v>3338.79</v>
      </c>
      <c r="C2162" s="12">
        <v>0</v>
      </c>
      <c r="D2162" s="21">
        <v>-311.57</v>
      </c>
      <c r="E2162" s="12">
        <v>432.94</v>
      </c>
      <c r="F2162" s="21">
        <v>-1.1399999999999999</v>
      </c>
      <c r="G2162" s="14">
        <v>152.19999999999999</v>
      </c>
      <c r="H2162" s="18">
        <v>2443.2199999999998</v>
      </c>
    </row>
    <row r="2163" spans="1:10" ht="15" customHeight="1" x14ac:dyDescent="0.3">
      <c r="A2163" s="11">
        <v>2020</v>
      </c>
      <c r="B2163" s="17">
        <v>3989.95</v>
      </c>
      <c r="C2163" s="12">
        <v>0</v>
      </c>
      <c r="D2163" s="21">
        <v>-917.83</v>
      </c>
      <c r="E2163" s="12">
        <v>261.57</v>
      </c>
      <c r="F2163" s="13">
        <v>2.09</v>
      </c>
      <c r="G2163" s="14">
        <v>66.7</v>
      </c>
      <c r="H2163" s="18">
        <v>2741.76</v>
      </c>
    </row>
    <row r="2164" spans="1:10" ht="15" customHeight="1" x14ac:dyDescent="0.3">
      <c r="A2164" s="11">
        <v>2021</v>
      </c>
      <c r="B2164" s="17">
        <v>11295.44</v>
      </c>
      <c r="C2164" s="12">
        <v>0</v>
      </c>
      <c r="D2164" s="20">
        <v>-1894.5</v>
      </c>
      <c r="E2164" s="17">
        <v>4428.68</v>
      </c>
      <c r="F2164" s="21">
        <v>-20.37</v>
      </c>
      <c r="G2164" s="14">
        <v>83.17</v>
      </c>
      <c r="H2164" s="18">
        <v>4909.46</v>
      </c>
    </row>
    <row r="2165" spans="1:10" ht="14.15" customHeight="1" x14ac:dyDescent="0.3">
      <c r="A2165" s="11">
        <v>2022</v>
      </c>
      <c r="B2165" s="17">
        <v>28015.55</v>
      </c>
      <c r="C2165" s="12">
        <v>0</v>
      </c>
      <c r="D2165" s="20">
        <v>-1408.82</v>
      </c>
      <c r="E2165" s="17">
        <v>11715.74</v>
      </c>
      <c r="F2165" s="13">
        <v>0.61</v>
      </c>
      <c r="G2165" s="14">
        <v>58.98</v>
      </c>
      <c r="H2165" s="18">
        <v>14831.4</v>
      </c>
    </row>
    <row r="2166" spans="1:10" ht="15" customHeight="1" x14ac:dyDescent="0.3">
      <c r="A2166" s="11">
        <v>2023</v>
      </c>
      <c r="B2166" s="17">
        <v>53556.03</v>
      </c>
      <c r="C2166" s="12">
        <v>65.48</v>
      </c>
      <c r="D2166" s="20">
        <v>-2286.66</v>
      </c>
      <c r="E2166" s="17">
        <v>18042.59</v>
      </c>
      <c r="F2166" s="13">
        <v>0.79</v>
      </c>
      <c r="G2166" s="14">
        <v>64.22</v>
      </c>
      <c r="H2166" s="18">
        <v>33227.25</v>
      </c>
    </row>
    <row r="2167" spans="1:10" ht="14.15" customHeight="1" x14ac:dyDescent="0.3">
      <c r="A2167" s="11">
        <v>2024</v>
      </c>
      <c r="B2167" s="17">
        <v>182306.45</v>
      </c>
      <c r="C2167" s="12">
        <v>0</v>
      </c>
      <c r="D2167" s="20">
        <v>-13232.15</v>
      </c>
      <c r="E2167" s="17">
        <v>110516.48</v>
      </c>
      <c r="F2167" s="21">
        <v>-83.95</v>
      </c>
      <c r="G2167" s="14">
        <v>79.11</v>
      </c>
      <c r="H2167" s="18">
        <v>58562.66</v>
      </c>
    </row>
    <row r="2168" spans="1:10" ht="14.15" customHeight="1" x14ac:dyDescent="0.3">
      <c r="A2168" s="22">
        <v>2025</v>
      </c>
      <c r="B2168" s="23">
        <v>18387803.789999999</v>
      </c>
      <c r="C2168" s="23">
        <v>6000.67</v>
      </c>
      <c r="D2168" s="24">
        <v>-19794.03</v>
      </c>
      <c r="E2168" s="23">
        <v>17705591.73</v>
      </c>
      <c r="F2168" s="25">
        <v>469844.29</v>
      </c>
      <c r="G2168" s="37">
        <v>89.27</v>
      </c>
      <c r="H2168" s="27">
        <v>198485.14</v>
      </c>
    </row>
    <row r="2169" spans="1:10" ht="13.5" customHeight="1" x14ac:dyDescent="0.3">
      <c r="A2169" s="28"/>
      <c r="B2169" s="29">
        <v>18677370.829999998</v>
      </c>
      <c r="C2169" s="29">
        <v>6066.15</v>
      </c>
      <c r="D2169" s="30">
        <v>-39845.56</v>
      </c>
      <c r="E2169" s="29">
        <v>17851513.399999999</v>
      </c>
      <c r="F2169" s="31">
        <v>469742.32</v>
      </c>
      <c r="G2169" s="32">
        <v>1458.3</v>
      </c>
      <c r="H2169" s="33">
        <v>320877.40000000002</v>
      </c>
      <c r="J2169" s="58">
        <f>H2169</f>
        <v>320877.40000000002</v>
      </c>
    </row>
    <row r="2170" spans="1:10" ht="49" customHeight="1" x14ac:dyDescent="0.3">
      <c r="A2170" s="93" t="s">
        <v>70</v>
      </c>
      <c r="B2170" s="93"/>
      <c r="C2170" s="93"/>
      <c r="D2170" s="93"/>
      <c r="E2170" s="93"/>
      <c r="F2170" s="93"/>
      <c r="G2170" s="93"/>
      <c r="H2170" s="93"/>
    </row>
    <row r="2171" spans="1:10" ht="14.15" customHeight="1" x14ac:dyDescent="0.3">
      <c r="A2171" s="1" t="s">
        <v>1</v>
      </c>
      <c r="B2171" s="2" t="s">
        <v>2</v>
      </c>
      <c r="C2171" s="2" t="s">
        <v>3</v>
      </c>
      <c r="D2171" s="3" t="s">
        <v>4</v>
      </c>
      <c r="E2171" s="2" t="s">
        <v>5</v>
      </c>
      <c r="F2171" s="3" t="s">
        <v>6</v>
      </c>
      <c r="G2171" s="4" t="s">
        <v>7</v>
      </c>
      <c r="H2171" s="5" t="s">
        <v>8</v>
      </c>
    </row>
    <row r="2172" spans="1:10" ht="15" customHeight="1" x14ac:dyDescent="0.3">
      <c r="A2172" s="6">
        <v>1983</v>
      </c>
      <c r="B2172" s="7">
        <v>1.0900000000000001</v>
      </c>
      <c r="C2172" s="7">
        <v>0</v>
      </c>
      <c r="D2172" s="8">
        <v>0</v>
      </c>
      <c r="E2172" s="7">
        <v>1.0900000000000001</v>
      </c>
      <c r="F2172" s="8">
        <v>0</v>
      </c>
      <c r="G2172" s="9">
        <v>0</v>
      </c>
      <c r="H2172" s="35">
        <v>0</v>
      </c>
    </row>
    <row r="2173" spans="1:10" ht="15" customHeight="1" x14ac:dyDescent="0.3">
      <c r="A2173" s="11">
        <v>1984</v>
      </c>
      <c r="B2173" s="12">
        <v>4.6500000000000004</v>
      </c>
      <c r="C2173" s="12">
        <v>0</v>
      </c>
      <c r="D2173" s="13">
        <v>0</v>
      </c>
      <c r="E2173" s="12">
        <v>4.6500000000000004</v>
      </c>
      <c r="F2173" s="13">
        <v>0</v>
      </c>
      <c r="G2173" s="14">
        <v>0</v>
      </c>
      <c r="H2173" s="16">
        <v>0</v>
      </c>
    </row>
    <row r="2174" spans="1:10" ht="15" customHeight="1" x14ac:dyDescent="0.3">
      <c r="A2174" s="11">
        <v>1985</v>
      </c>
      <c r="B2174" s="12">
        <v>6.46</v>
      </c>
      <c r="C2174" s="12">
        <v>0</v>
      </c>
      <c r="D2174" s="13">
        <v>0</v>
      </c>
      <c r="E2174" s="12">
        <v>5.01</v>
      </c>
      <c r="F2174" s="13">
        <v>0</v>
      </c>
      <c r="G2174" s="14">
        <v>0</v>
      </c>
      <c r="H2174" s="16">
        <v>1.45</v>
      </c>
    </row>
    <row r="2175" spans="1:10" ht="14.15" customHeight="1" x14ac:dyDescent="0.3">
      <c r="A2175" s="11">
        <v>1986</v>
      </c>
      <c r="B2175" s="12">
        <v>7.21</v>
      </c>
      <c r="C2175" s="12">
        <v>0</v>
      </c>
      <c r="D2175" s="13">
        <v>0</v>
      </c>
      <c r="E2175" s="12">
        <v>5.16</v>
      </c>
      <c r="F2175" s="13">
        <v>0</v>
      </c>
      <c r="G2175" s="14">
        <v>0</v>
      </c>
      <c r="H2175" s="16">
        <v>2.0499999999999998</v>
      </c>
    </row>
    <row r="2176" spans="1:10" ht="15" customHeight="1" x14ac:dyDescent="0.3">
      <c r="A2176" s="11">
        <v>1987</v>
      </c>
      <c r="B2176" s="12">
        <v>9.1300000000000008</v>
      </c>
      <c r="C2176" s="12">
        <v>0</v>
      </c>
      <c r="D2176" s="13">
        <v>0</v>
      </c>
      <c r="E2176" s="12">
        <v>6.3</v>
      </c>
      <c r="F2176" s="13">
        <v>0</v>
      </c>
      <c r="G2176" s="14">
        <v>0</v>
      </c>
      <c r="H2176" s="16">
        <v>2.83</v>
      </c>
    </row>
    <row r="2177" spans="1:8" ht="14.15" customHeight="1" x14ac:dyDescent="0.3">
      <c r="A2177" s="11">
        <v>1988</v>
      </c>
      <c r="B2177" s="12">
        <v>3</v>
      </c>
      <c r="C2177" s="12">
        <v>0</v>
      </c>
      <c r="D2177" s="13">
        <v>0</v>
      </c>
      <c r="E2177" s="12">
        <v>0</v>
      </c>
      <c r="F2177" s="13">
        <v>0</v>
      </c>
      <c r="G2177" s="14">
        <v>0</v>
      </c>
      <c r="H2177" s="16">
        <v>3</v>
      </c>
    </row>
    <row r="2178" spans="1:8" ht="15" customHeight="1" x14ac:dyDescent="0.3">
      <c r="A2178" s="11">
        <v>1989</v>
      </c>
      <c r="B2178" s="12">
        <v>2.94</v>
      </c>
      <c r="C2178" s="12">
        <v>0</v>
      </c>
      <c r="D2178" s="13">
        <v>0</v>
      </c>
      <c r="E2178" s="12">
        <v>0</v>
      </c>
      <c r="F2178" s="13">
        <v>0</v>
      </c>
      <c r="G2178" s="14">
        <v>0</v>
      </c>
      <c r="H2178" s="16">
        <v>2.94</v>
      </c>
    </row>
    <row r="2179" spans="1:8" ht="14.15" customHeight="1" x14ac:dyDescent="0.3">
      <c r="A2179" s="11">
        <v>1990</v>
      </c>
      <c r="B2179" s="12">
        <v>2.86</v>
      </c>
      <c r="C2179" s="12">
        <v>0</v>
      </c>
      <c r="D2179" s="13">
        <v>0</v>
      </c>
      <c r="E2179" s="12">
        <v>0</v>
      </c>
      <c r="F2179" s="13">
        <v>0</v>
      </c>
      <c r="G2179" s="14">
        <v>0</v>
      </c>
      <c r="H2179" s="16">
        <v>2.86</v>
      </c>
    </row>
    <row r="2180" spans="1:8" ht="15" customHeight="1" x14ac:dyDescent="0.3">
      <c r="A2180" s="11">
        <v>1991</v>
      </c>
      <c r="B2180" s="12">
        <v>2.4500000000000002</v>
      </c>
      <c r="C2180" s="12">
        <v>0</v>
      </c>
      <c r="D2180" s="13">
        <v>0</v>
      </c>
      <c r="E2180" s="12">
        <v>0</v>
      </c>
      <c r="F2180" s="13">
        <v>0</v>
      </c>
      <c r="G2180" s="14">
        <v>0</v>
      </c>
      <c r="H2180" s="16">
        <v>2.4500000000000002</v>
      </c>
    </row>
    <row r="2181" spans="1:8" ht="14.15" customHeight="1" x14ac:dyDescent="0.3">
      <c r="A2181" s="11">
        <v>1992</v>
      </c>
      <c r="B2181" s="12">
        <v>2.19</v>
      </c>
      <c r="C2181" s="12">
        <v>0</v>
      </c>
      <c r="D2181" s="13">
        <v>0</v>
      </c>
      <c r="E2181" s="12">
        <v>0</v>
      </c>
      <c r="F2181" s="13">
        <v>0</v>
      </c>
      <c r="G2181" s="14">
        <v>0</v>
      </c>
      <c r="H2181" s="16">
        <v>2.19</v>
      </c>
    </row>
    <row r="2182" spans="1:8" ht="15" customHeight="1" x14ac:dyDescent="0.3">
      <c r="A2182" s="11">
        <v>1993</v>
      </c>
      <c r="B2182" s="12">
        <v>1.9</v>
      </c>
      <c r="C2182" s="12">
        <v>0</v>
      </c>
      <c r="D2182" s="13">
        <v>0</v>
      </c>
      <c r="E2182" s="12">
        <v>0</v>
      </c>
      <c r="F2182" s="13">
        <v>0</v>
      </c>
      <c r="G2182" s="14">
        <v>0</v>
      </c>
      <c r="H2182" s="16">
        <v>1.9</v>
      </c>
    </row>
    <row r="2183" spans="1:8" ht="15" customHeight="1" x14ac:dyDescent="0.3">
      <c r="A2183" s="11">
        <v>1994</v>
      </c>
      <c r="B2183" s="12">
        <v>0</v>
      </c>
      <c r="C2183" s="12">
        <v>0</v>
      </c>
      <c r="D2183" s="13">
        <v>0</v>
      </c>
      <c r="E2183" s="12">
        <v>0</v>
      </c>
      <c r="F2183" s="13">
        <v>0</v>
      </c>
      <c r="G2183" s="14">
        <v>0</v>
      </c>
      <c r="H2183" s="16">
        <v>0</v>
      </c>
    </row>
    <row r="2184" spans="1:8" ht="14.15" customHeight="1" x14ac:dyDescent="0.3">
      <c r="A2184" s="11">
        <v>1995</v>
      </c>
      <c r="B2184" s="12">
        <v>3.18</v>
      </c>
      <c r="C2184" s="12">
        <v>0</v>
      </c>
      <c r="D2184" s="13">
        <v>0</v>
      </c>
      <c r="E2184" s="12">
        <v>0</v>
      </c>
      <c r="F2184" s="13">
        <v>0</v>
      </c>
      <c r="G2184" s="14">
        <v>0</v>
      </c>
      <c r="H2184" s="16">
        <v>3.18</v>
      </c>
    </row>
    <row r="2185" spans="1:8" ht="15" customHeight="1" x14ac:dyDescent="0.3">
      <c r="A2185" s="11">
        <v>1996</v>
      </c>
      <c r="B2185" s="12">
        <v>3.41</v>
      </c>
      <c r="C2185" s="12">
        <v>0</v>
      </c>
      <c r="D2185" s="13">
        <v>0</v>
      </c>
      <c r="E2185" s="12">
        <v>0</v>
      </c>
      <c r="F2185" s="13">
        <v>0</v>
      </c>
      <c r="G2185" s="14">
        <v>0</v>
      </c>
      <c r="H2185" s="16">
        <v>3.41</v>
      </c>
    </row>
    <row r="2186" spans="1:8" ht="14.15" customHeight="1" x14ac:dyDescent="0.3">
      <c r="A2186" s="11">
        <v>1997</v>
      </c>
      <c r="B2186" s="12">
        <v>4.6900000000000004</v>
      </c>
      <c r="C2186" s="12">
        <v>0</v>
      </c>
      <c r="D2186" s="13">
        <v>0</v>
      </c>
      <c r="E2186" s="12">
        <v>0</v>
      </c>
      <c r="F2186" s="13">
        <v>0</v>
      </c>
      <c r="G2186" s="14">
        <v>0</v>
      </c>
      <c r="H2186" s="16">
        <v>4.6900000000000004</v>
      </c>
    </row>
    <row r="2187" spans="1:8" ht="15" customHeight="1" x14ac:dyDescent="0.3">
      <c r="A2187" s="11">
        <v>1998</v>
      </c>
      <c r="B2187" s="12">
        <v>21.05</v>
      </c>
      <c r="C2187" s="12">
        <v>0</v>
      </c>
      <c r="D2187" s="13">
        <v>0</v>
      </c>
      <c r="E2187" s="12">
        <v>0</v>
      </c>
      <c r="F2187" s="13">
        <v>0</v>
      </c>
      <c r="G2187" s="14">
        <v>0</v>
      </c>
      <c r="H2187" s="16">
        <v>21.05</v>
      </c>
    </row>
    <row r="2188" spans="1:8" ht="14.15" customHeight="1" x14ac:dyDescent="0.3">
      <c r="A2188" s="11">
        <v>1999</v>
      </c>
      <c r="B2188" s="12">
        <v>30.19</v>
      </c>
      <c r="C2188" s="12">
        <v>0</v>
      </c>
      <c r="D2188" s="13">
        <v>0</v>
      </c>
      <c r="E2188" s="12">
        <v>0</v>
      </c>
      <c r="F2188" s="13">
        <v>0</v>
      </c>
      <c r="G2188" s="14">
        <v>0</v>
      </c>
      <c r="H2188" s="16">
        <v>30.19</v>
      </c>
    </row>
    <row r="2189" spans="1:8" ht="15" customHeight="1" x14ac:dyDescent="0.3">
      <c r="A2189" s="11">
        <v>2000</v>
      </c>
      <c r="B2189" s="12">
        <v>22.55</v>
      </c>
      <c r="C2189" s="12">
        <v>0</v>
      </c>
      <c r="D2189" s="13">
        <v>0</v>
      </c>
      <c r="E2189" s="12">
        <v>0</v>
      </c>
      <c r="F2189" s="13">
        <v>0</v>
      </c>
      <c r="G2189" s="14">
        <v>0</v>
      </c>
      <c r="H2189" s="16">
        <v>22.55</v>
      </c>
    </row>
    <row r="2190" spans="1:8" ht="15" customHeight="1" x14ac:dyDescent="0.3">
      <c r="A2190" s="11">
        <v>2001</v>
      </c>
      <c r="B2190" s="12">
        <v>34.24</v>
      </c>
      <c r="C2190" s="12">
        <v>0</v>
      </c>
      <c r="D2190" s="13">
        <v>0</v>
      </c>
      <c r="E2190" s="12">
        <v>0</v>
      </c>
      <c r="F2190" s="13">
        <v>0</v>
      </c>
      <c r="G2190" s="14">
        <v>0</v>
      </c>
      <c r="H2190" s="16">
        <v>34.24</v>
      </c>
    </row>
    <row r="2191" spans="1:8" ht="14.15" customHeight="1" x14ac:dyDescent="0.3">
      <c r="A2191" s="11">
        <v>2002</v>
      </c>
      <c r="B2191" s="12">
        <v>21.35</v>
      </c>
      <c r="C2191" s="12">
        <v>0</v>
      </c>
      <c r="D2191" s="13">
        <v>0</v>
      </c>
      <c r="E2191" s="12">
        <v>0</v>
      </c>
      <c r="F2191" s="13">
        <v>0</v>
      </c>
      <c r="G2191" s="14">
        <v>0</v>
      </c>
      <c r="H2191" s="16">
        <v>21.35</v>
      </c>
    </row>
    <row r="2192" spans="1:8" ht="15" customHeight="1" x14ac:dyDescent="0.3">
      <c r="A2192" s="11">
        <v>2003</v>
      </c>
      <c r="B2192" s="12">
        <v>16.670000000000002</v>
      </c>
      <c r="C2192" s="12">
        <v>0</v>
      </c>
      <c r="D2192" s="13">
        <v>0</v>
      </c>
      <c r="E2192" s="12">
        <v>0</v>
      </c>
      <c r="F2192" s="13">
        <v>0</v>
      </c>
      <c r="G2192" s="14">
        <v>2.39</v>
      </c>
      <c r="H2192" s="16">
        <v>14.28</v>
      </c>
    </row>
    <row r="2193" spans="1:8" ht="14.15" customHeight="1" x14ac:dyDescent="0.3">
      <c r="A2193" s="11">
        <v>2004</v>
      </c>
      <c r="B2193" s="12">
        <v>33.229999999999997</v>
      </c>
      <c r="C2193" s="12">
        <v>0</v>
      </c>
      <c r="D2193" s="13">
        <v>0</v>
      </c>
      <c r="E2193" s="12">
        <v>0.57999999999999996</v>
      </c>
      <c r="F2193" s="13">
        <v>0</v>
      </c>
      <c r="G2193" s="14">
        <v>5</v>
      </c>
      <c r="H2193" s="16">
        <v>27.65</v>
      </c>
    </row>
    <row r="2194" spans="1:8" ht="15" customHeight="1" x14ac:dyDescent="0.3">
      <c r="A2194" s="11">
        <v>2005</v>
      </c>
      <c r="B2194" s="12">
        <v>43.89</v>
      </c>
      <c r="C2194" s="12">
        <v>0</v>
      </c>
      <c r="D2194" s="13">
        <v>0</v>
      </c>
      <c r="E2194" s="12">
        <v>1.02</v>
      </c>
      <c r="F2194" s="13">
        <v>0</v>
      </c>
      <c r="G2194" s="14">
        <v>4.96</v>
      </c>
      <c r="H2194" s="16">
        <v>37.909999999999997</v>
      </c>
    </row>
    <row r="2195" spans="1:8" ht="14.15" customHeight="1" x14ac:dyDescent="0.3">
      <c r="A2195" s="11">
        <v>2006</v>
      </c>
      <c r="B2195" s="12">
        <v>56.71</v>
      </c>
      <c r="C2195" s="12">
        <v>0</v>
      </c>
      <c r="D2195" s="13">
        <v>0</v>
      </c>
      <c r="E2195" s="12">
        <v>4.46</v>
      </c>
      <c r="F2195" s="13">
        <v>0</v>
      </c>
      <c r="G2195" s="14">
        <v>6.45</v>
      </c>
      <c r="H2195" s="16">
        <v>45.8</v>
      </c>
    </row>
    <row r="2196" spans="1:8" ht="15" customHeight="1" x14ac:dyDescent="0.3">
      <c r="A2196" s="11">
        <v>2007</v>
      </c>
      <c r="B2196" s="12">
        <v>59.35</v>
      </c>
      <c r="C2196" s="12">
        <v>0</v>
      </c>
      <c r="D2196" s="13">
        <v>0</v>
      </c>
      <c r="E2196" s="12">
        <v>2.0299999999999998</v>
      </c>
      <c r="F2196" s="13">
        <v>0</v>
      </c>
      <c r="G2196" s="14">
        <v>5.77</v>
      </c>
      <c r="H2196" s="16">
        <v>51.55</v>
      </c>
    </row>
    <row r="2197" spans="1:8" ht="14.15" customHeight="1" x14ac:dyDescent="0.3">
      <c r="A2197" s="11">
        <v>2008</v>
      </c>
      <c r="B2197" s="12">
        <v>165.11</v>
      </c>
      <c r="C2197" s="12">
        <v>0</v>
      </c>
      <c r="D2197" s="13">
        <v>0</v>
      </c>
      <c r="E2197" s="12">
        <v>21.77</v>
      </c>
      <c r="F2197" s="13">
        <v>0</v>
      </c>
      <c r="G2197" s="14">
        <v>33.25</v>
      </c>
      <c r="H2197" s="16">
        <v>110.09</v>
      </c>
    </row>
    <row r="2198" spans="1:8" ht="15" customHeight="1" x14ac:dyDescent="0.3">
      <c r="A2198" s="11">
        <v>2009</v>
      </c>
      <c r="B2198" s="12">
        <v>315.64999999999998</v>
      </c>
      <c r="C2198" s="12">
        <v>0</v>
      </c>
      <c r="D2198" s="13">
        <v>0</v>
      </c>
      <c r="E2198" s="12">
        <v>21.59</v>
      </c>
      <c r="F2198" s="13">
        <v>0</v>
      </c>
      <c r="G2198" s="14">
        <v>51.96</v>
      </c>
      <c r="H2198" s="16">
        <v>242.1</v>
      </c>
    </row>
    <row r="2199" spans="1:8" ht="15" customHeight="1" x14ac:dyDescent="0.3">
      <c r="A2199" s="11">
        <v>2010</v>
      </c>
      <c r="B2199" s="12">
        <v>221.77</v>
      </c>
      <c r="C2199" s="12">
        <v>0</v>
      </c>
      <c r="D2199" s="13">
        <v>0</v>
      </c>
      <c r="E2199" s="12">
        <v>19.86</v>
      </c>
      <c r="F2199" s="13">
        <v>0</v>
      </c>
      <c r="G2199" s="14">
        <v>5.17</v>
      </c>
      <c r="H2199" s="16">
        <v>196.74</v>
      </c>
    </row>
    <row r="2200" spans="1:8" ht="14.15" customHeight="1" x14ac:dyDescent="0.3">
      <c r="A2200" s="11">
        <v>2011</v>
      </c>
      <c r="B2200" s="12">
        <v>420.57</v>
      </c>
      <c r="C2200" s="12">
        <v>0</v>
      </c>
      <c r="D2200" s="13">
        <v>0</v>
      </c>
      <c r="E2200" s="12">
        <v>19.27</v>
      </c>
      <c r="F2200" s="13">
        <v>0</v>
      </c>
      <c r="G2200" s="14">
        <v>3.83</v>
      </c>
      <c r="H2200" s="16">
        <v>397.47</v>
      </c>
    </row>
    <row r="2201" spans="1:8" ht="15" customHeight="1" x14ac:dyDescent="0.3">
      <c r="A2201" s="11">
        <v>2012</v>
      </c>
      <c r="B2201" s="12">
        <v>219.2</v>
      </c>
      <c r="C2201" s="12">
        <v>0</v>
      </c>
      <c r="D2201" s="13">
        <v>0</v>
      </c>
      <c r="E2201" s="12">
        <v>0.05</v>
      </c>
      <c r="F2201" s="13">
        <v>0</v>
      </c>
      <c r="G2201" s="14">
        <v>3.71</v>
      </c>
      <c r="H2201" s="16">
        <v>215.44</v>
      </c>
    </row>
    <row r="2202" spans="1:8" ht="14.15" customHeight="1" x14ac:dyDescent="0.3">
      <c r="A2202" s="11">
        <v>2013</v>
      </c>
      <c r="B2202" s="12">
        <v>230.62</v>
      </c>
      <c r="C2202" s="12">
        <v>0</v>
      </c>
      <c r="D2202" s="13">
        <v>0</v>
      </c>
      <c r="E2202" s="12">
        <v>0.08</v>
      </c>
      <c r="F2202" s="13">
        <v>0</v>
      </c>
      <c r="G2202" s="14">
        <v>3.5</v>
      </c>
      <c r="H2202" s="16">
        <v>227.04</v>
      </c>
    </row>
    <row r="2203" spans="1:8" ht="15" customHeight="1" x14ac:dyDescent="0.3">
      <c r="A2203" s="11">
        <v>2014</v>
      </c>
      <c r="B2203" s="12">
        <v>295.52999999999997</v>
      </c>
      <c r="C2203" s="12">
        <v>0</v>
      </c>
      <c r="D2203" s="13">
        <v>0</v>
      </c>
      <c r="E2203" s="12">
        <v>27.18</v>
      </c>
      <c r="F2203" s="13">
        <v>0</v>
      </c>
      <c r="G2203" s="14">
        <v>3.12</v>
      </c>
      <c r="H2203" s="16">
        <v>265.23</v>
      </c>
    </row>
    <row r="2204" spans="1:8" ht="14.15" customHeight="1" x14ac:dyDescent="0.3">
      <c r="A2204" s="11">
        <v>2015</v>
      </c>
      <c r="B2204" s="12">
        <v>218.37</v>
      </c>
      <c r="C2204" s="12">
        <v>0</v>
      </c>
      <c r="D2204" s="13">
        <v>0</v>
      </c>
      <c r="E2204" s="12">
        <v>30.75</v>
      </c>
      <c r="F2204" s="13">
        <v>0</v>
      </c>
      <c r="G2204" s="14">
        <v>5.23</v>
      </c>
      <c r="H2204" s="16">
        <v>182.39</v>
      </c>
    </row>
    <row r="2205" spans="1:8" ht="15" customHeight="1" x14ac:dyDescent="0.3">
      <c r="A2205" s="11">
        <v>2016</v>
      </c>
      <c r="B2205" s="12">
        <v>432.01</v>
      </c>
      <c r="C2205" s="12">
        <v>0</v>
      </c>
      <c r="D2205" s="13">
        <v>0</v>
      </c>
      <c r="E2205" s="12">
        <v>37.19</v>
      </c>
      <c r="F2205" s="13">
        <v>0</v>
      </c>
      <c r="G2205" s="14">
        <v>110.45</v>
      </c>
      <c r="H2205" s="16">
        <v>284.37</v>
      </c>
    </row>
    <row r="2206" spans="1:8" ht="13.5" customHeight="1" x14ac:dyDescent="0.3">
      <c r="A2206" s="11">
        <v>2017</v>
      </c>
      <c r="B2206" s="12">
        <v>443.51</v>
      </c>
      <c r="C2206" s="12">
        <v>0</v>
      </c>
      <c r="D2206" s="13">
        <v>0</v>
      </c>
      <c r="E2206" s="12">
        <v>34.74</v>
      </c>
      <c r="F2206" s="13">
        <v>0</v>
      </c>
      <c r="G2206" s="14">
        <v>7.72</v>
      </c>
      <c r="H2206" s="16">
        <v>401.05</v>
      </c>
    </row>
    <row r="2207" spans="1:8" ht="13.5" customHeight="1" x14ac:dyDescent="0.3">
      <c r="A2207" s="11">
        <v>2018</v>
      </c>
      <c r="B2207" s="12">
        <v>998.89</v>
      </c>
      <c r="C2207" s="12">
        <v>0</v>
      </c>
      <c r="D2207" s="13">
        <v>0</v>
      </c>
      <c r="E2207" s="12">
        <v>66.87</v>
      </c>
      <c r="F2207" s="13">
        <v>0</v>
      </c>
      <c r="G2207" s="14">
        <v>271.36</v>
      </c>
      <c r="H2207" s="16">
        <v>660.66</v>
      </c>
    </row>
    <row r="2208" spans="1:8" ht="14.15" customHeight="1" x14ac:dyDescent="0.3">
      <c r="A2208" s="11">
        <v>2019</v>
      </c>
      <c r="B2208" s="17">
        <v>1814.56</v>
      </c>
      <c r="C2208" s="12">
        <v>0</v>
      </c>
      <c r="D2208" s="21">
        <v>-169.33</v>
      </c>
      <c r="E2208" s="12">
        <v>235.28</v>
      </c>
      <c r="F2208" s="21">
        <v>-0.62</v>
      </c>
      <c r="G2208" s="14">
        <v>82.72</v>
      </c>
      <c r="H2208" s="18">
        <v>1327.85</v>
      </c>
    </row>
    <row r="2209" spans="1:10" ht="15" customHeight="1" x14ac:dyDescent="0.3">
      <c r="A2209" s="11">
        <v>2020</v>
      </c>
      <c r="B2209" s="17">
        <v>2132.4899999999998</v>
      </c>
      <c r="C2209" s="12">
        <v>0</v>
      </c>
      <c r="D2209" s="21">
        <v>-490.54</v>
      </c>
      <c r="E2209" s="12">
        <v>139.80000000000001</v>
      </c>
      <c r="F2209" s="13">
        <v>1.1200000000000001</v>
      </c>
      <c r="G2209" s="14">
        <v>35.65</v>
      </c>
      <c r="H2209" s="18">
        <v>1465.38</v>
      </c>
    </row>
    <row r="2210" spans="1:10" ht="15" customHeight="1" x14ac:dyDescent="0.3">
      <c r="A2210" s="11">
        <v>2021</v>
      </c>
      <c r="B2210" s="17">
        <v>5099.55</v>
      </c>
      <c r="C2210" s="12">
        <v>0</v>
      </c>
      <c r="D2210" s="21">
        <v>-855.29</v>
      </c>
      <c r="E2210" s="17">
        <v>1999.39</v>
      </c>
      <c r="F2210" s="21">
        <v>-9.2200000000000006</v>
      </c>
      <c r="G2210" s="14">
        <v>37.549999999999997</v>
      </c>
      <c r="H2210" s="18">
        <v>2216.54</v>
      </c>
    </row>
    <row r="2211" spans="1:10" ht="14.15" customHeight="1" x14ac:dyDescent="0.3">
      <c r="A2211" s="11">
        <v>2022</v>
      </c>
      <c r="B2211" s="17">
        <v>11144.43</v>
      </c>
      <c r="C2211" s="12">
        <v>0</v>
      </c>
      <c r="D2211" s="21">
        <v>-560.41</v>
      </c>
      <c r="E2211" s="17">
        <v>4660.4399999999996</v>
      </c>
      <c r="F2211" s="13">
        <v>0.23</v>
      </c>
      <c r="G2211" s="14">
        <v>23.46</v>
      </c>
      <c r="H2211" s="18">
        <v>5899.89</v>
      </c>
    </row>
    <row r="2212" spans="1:10" ht="15" customHeight="1" x14ac:dyDescent="0.3">
      <c r="A2212" s="11">
        <v>2023</v>
      </c>
      <c r="B2212" s="17">
        <v>37888.410000000003</v>
      </c>
      <c r="C2212" s="12">
        <v>46.33</v>
      </c>
      <c r="D2212" s="20">
        <v>-1617.71</v>
      </c>
      <c r="E2212" s="17">
        <v>12764.3</v>
      </c>
      <c r="F2212" s="13">
        <v>0.56000000000000005</v>
      </c>
      <c r="G2212" s="14">
        <v>45.44</v>
      </c>
      <c r="H2212" s="18">
        <v>23506.73</v>
      </c>
    </row>
    <row r="2213" spans="1:10" ht="14.15" customHeight="1" x14ac:dyDescent="0.3">
      <c r="A2213" s="11">
        <v>2024</v>
      </c>
      <c r="B2213" s="17">
        <v>132024.87</v>
      </c>
      <c r="C2213" s="12">
        <v>0</v>
      </c>
      <c r="D2213" s="20">
        <v>-9582.6</v>
      </c>
      <c r="E2213" s="17">
        <v>80035.14</v>
      </c>
      <c r="F2213" s="21">
        <v>-60.77</v>
      </c>
      <c r="G2213" s="14">
        <v>57.29</v>
      </c>
      <c r="H2213" s="18">
        <v>42410.61</v>
      </c>
    </row>
    <row r="2214" spans="1:10" ht="14.15" customHeight="1" x14ac:dyDescent="0.3">
      <c r="A2214" s="22">
        <v>2025</v>
      </c>
      <c r="B2214" s="23">
        <v>13587061.33</v>
      </c>
      <c r="C2214" s="23">
        <v>4434</v>
      </c>
      <c r="D2214" s="24">
        <v>-14626.16</v>
      </c>
      <c r="E2214" s="23">
        <v>13082963.24</v>
      </c>
      <c r="F2214" s="25">
        <v>347175.92</v>
      </c>
      <c r="G2214" s="37">
        <v>65.95</v>
      </c>
      <c r="H2214" s="27">
        <v>146664.06</v>
      </c>
    </row>
    <row r="2215" spans="1:10" ht="13.5" customHeight="1" x14ac:dyDescent="0.3">
      <c r="A2215" s="28"/>
      <c r="B2215" s="29">
        <v>13781521.26</v>
      </c>
      <c r="C2215" s="29">
        <v>4480.33</v>
      </c>
      <c r="D2215" s="30">
        <v>-27902.04</v>
      </c>
      <c r="E2215" s="29">
        <v>13183107.24</v>
      </c>
      <c r="F2215" s="31">
        <v>347107.22</v>
      </c>
      <c r="G2215" s="9">
        <v>871.93</v>
      </c>
      <c r="H2215" s="33">
        <v>227013.16</v>
      </c>
      <c r="J2215" s="58">
        <f>H2215</f>
        <v>227013.16</v>
      </c>
    </row>
    <row r="2216" spans="1:10" ht="49" customHeight="1" x14ac:dyDescent="0.3">
      <c r="A2216" s="93" t="s">
        <v>71</v>
      </c>
      <c r="B2216" s="93"/>
      <c r="C2216" s="93"/>
      <c r="D2216" s="93"/>
      <c r="E2216" s="93"/>
      <c r="F2216" s="93"/>
      <c r="G2216" s="93"/>
      <c r="H2216" s="93"/>
    </row>
    <row r="2217" spans="1:10" ht="14.15" customHeight="1" x14ac:dyDescent="0.3">
      <c r="A2217" s="1" t="s">
        <v>1</v>
      </c>
      <c r="B2217" s="2" t="s">
        <v>2</v>
      </c>
      <c r="C2217" s="2" t="s">
        <v>3</v>
      </c>
      <c r="D2217" s="3" t="s">
        <v>4</v>
      </c>
      <c r="E2217" s="2" t="s">
        <v>5</v>
      </c>
      <c r="F2217" s="3" t="s">
        <v>6</v>
      </c>
      <c r="G2217" s="4" t="s">
        <v>7</v>
      </c>
      <c r="H2217" s="5" t="s">
        <v>8</v>
      </c>
    </row>
    <row r="2218" spans="1:10" ht="15" customHeight="1" x14ac:dyDescent="0.3">
      <c r="A2218" s="6">
        <v>1983</v>
      </c>
      <c r="B2218" s="7">
        <v>11.04</v>
      </c>
      <c r="C2218" s="7">
        <v>0</v>
      </c>
      <c r="D2218" s="8">
        <v>0</v>
      </c>
      <c r="E2218" s="7">
        <v>11.04</v>
      </c>
      <c r="F2218" s="8">
        <v>0</v>
      </c>
      <c r="G2218" s="9">
        <v>0</v>
      </c>
      <c r="H2218" s="35">
        <v>0</v>
      </c>
    </row>
    <row r="2219" spans="1:10" ht="15" customHeight="1" x14ac:dyDescent="0.3">
      <c r="A2219" s="11">
        <v>1984</v>
      </c>
      <c r="B2219" s="12">
        <v>47.25</v>
      </c>
      <c r="C2219" s="12">
        <v>0</v>
      </c>
      <c r="D2219" s="13">
        <v>0</v>
      </c>
      <c r="E2219" s="12">
        <v>47.25</v>
      </c>
      <c r="F2219" s="13">
        <v>0</v>
      </c>
      <c r="G2219" s="14">
        <v>0</v>
      </c>
      <c r="H2219" s="16">
        <v>0</v>
      </c>
    </row>
    <row r="2220" spans="1:10" ht="15" customHeight="1" x14ac:dyDescent="0.3">
      <c r="A2220" s="11">
        <v>1985</v>
      </c>
      <c r="B2220" s="12">
        <v>65.680000000000007</v>
      </c>
      <c r="C2220" s="12">
        <v>0</v>
      </c>
      <c r="D2220" s="13">
        <v>0</v>
      </c>
      <c r="E2220" s="12">
        <v>50.92</v>
      </c>
      <c r="F2220" s="13">
        <v>0</v>
      </c>
      <c r="G2220" s="14">
        <v>0</v>
      </c>
      <c r="H2220" s="16">
        <v>14.76</v>
      </c>
    </row>
    <row r="2221" spans="1:10" ht="14.15" customHeight="1" x14ac:dyDescent="0.3">
      <c r="A2221" s="11">
        <v>1986</v>
      </c>
      <c r="B2221" s="12">
        <v>73.3</v>
      </c>
      <c r="C2221" s="12">
        <v>0</v>
      </c>
      <c r="D2221" s="13">
        <v>0</v>
      </c>
      <c r="E2221" s="12">
        <v>52.47</v>
      </c>
      <c r="F2221" s="13">
        <v>0</v>
      </c>
      <c r="G2221" s="14">
        <v>0</v>
      </c>
      <c r="H2221" s="16">
        <v>20.83</v>
      </c>
    </row>
    <row r="2222" spans="1:10" ht="15" customHeight="1" x14ac:dyDescent="0.3">
      <c r="A2222" s="11">
        <v>1987</v>
      </c>
      <c r="B2222" s="12">
        <v>92.77</v>
      </c>
      <c r="C2222" s="12">
        <v>0</v>
      </c>
      <c r="D2222" s="13">
        <v>0</v>
      </c>
      <c r="E2222" s="12">
        <v>64.05</v>
      </c>
      <c r="F2222" s="13">
        <v>0</v>
      </c>
      <c r="G2222" s="14">
        <v>0</v>
      </c>
      <c r="H2222" s="16">
        <v>28.72</v>
      </c>
    </row>
    <row r="2223" spans="1:10" ht="14.15" customHeight="1" x14ac:dyDescent="0.3">
      <c r="A2223" s="11">
        <v>1988</v>
      </c>
      <c r="B2223" s="12">
        <v>30.53</v>
      </c>
      <c r="C2223" s="12">
        <v>0</v>
      </c>
      <c r="D2223" s="13">
        <v>0</v>
      </c>
      <c r="E2223" s="12">
        <v>0</v>
      </c>
      <c r="F2223" s="13">
        <v>0</v>
      </c>
      <c r="G2223" s="14">
        <v>0</v>
      </c>
      <c r="H2223" s="16">
        <v>30.53</v>
      </c>
    </row>
    <row r="2224" spans="1:10" ht="15" customHeight="1" x14ac:dyDescent="0.3">
      <c r="A2224" s="11">
        <v>1989</v>
      </c>
      <c r="B2224" s="12">
        <v>29.84</v>
      </c>
      <c r="C2224" s="12">
        <v>0</v>
      </c>
      <c r="D2224" s="13">
        <v>0</v>
      </c>
      <c r="E2224" s="12">
        <v>0</v>
      </c>
      <c r="F2224" s="13">
        <v>0</v>
      </c>
      <c r="G2224" s="14">
        <v>0</v>
      </c>
      <c r="H2224" s="16">
        <v>29.84</v>
      </c>
    </row>
    <row r="2225" spans="1:8" ht="14.15" customHeight="1" x14ac:dyDescent="0.3">
      <c r="A2225" s="11">
        <v>1990</v>
      </c>
      <c r="B2225" s="12">
        <v>29.01</v>
      </c>
      <c r="C2225" s="12">
        <v>0</v>
      </c>
      <c r="D2225" s="13">
        <v>0</v>
      </c>
      <c r="E2225" s="12">
        <v>0</v>
      </c>
      <c r="F2225" s="13">
        <v>0</v>
      </c>
      <c r="G2225" s="14">
        <v>0</v>
      </c>
      <c r="H2225" s="16">
        <v>29.01</v>
      </c>
    </row>
    <row r="2226" spans="1:8" ht="15" customHeight="1" x14ac:dyDescent="0.3">
      <c r="A2226" s="11">
        <v>1991</v>
      </c>
      <c r="B2226" s="12">
        <v>24.91</v>
      </c>
      <c r="C2226" s="12">
        <v>0</v>
      </c>
      <c r="D2226" s="13">
        <v>0</v>
      </c>
      <c r="E2226" s="12">
        <v>0</v>
      </c>
      <c r="F2226" s="13">
        <v>0</v>
      </c>
      <c r="G2226" s="14">
        <v>0</v>
      </c>
      <c r="H2226" s="16">
        <v>24.91</v>
      </c>
    </row>
    <row r="2227" spans="1:8" ht="14.15" customHeight="1" x14ac:dyDescent="0.3">
      <c r="A2227" s="11">
        <v>1992</v>
      </c>
      <c r="B2227" s="12">
        <v>22.24</v>
      </c>
      <c r="C2227" s="12">
        <v>0</v>
      </c>
      <c r="D2227" s="13">
        <v>0</v>
      </c>
      <c r="E2227" s="12">
        <v>0</v>
      </c>
      <c r="F2227" s="13">
        <v>0</v>
      </c>
      <c r="G2227" s="14">
        <v>0</v>
      </c>
      <c r="H2227" s="16">
        <v>22.24</v>
      </c>
    </row>
    <row r="2228" spans="1:8" ht="15" customHeight="1" x14ac:dyDescent="0.3">
      <c r="A2228" s="11">
        <v>1993</v>
      </c>
      <c r="B2228" s="12">
        <v>19.34</v>
      </c>
      <c r="C2228" s="12">
        <v>0</v>
      </c>
      <c r="D2228" s="13">
        <v>0</v>
      </c>
      <c r="E2228" s="12">
        <v>0</v>
      </c>
      <c r="F2228" s="13">
        <v>0</v>
      </c>
      <c r="G2228" s="14">
        <v>0</v>
      </c>
      <c r="H2228" s="16">
        <v>19.34</v>
      </c>
    </row>
    <row r="2229" spans="1:8" ht="15" customHeight="1" x14ac:dyDescent="0.3">
      <c r="A2229" s="11">
        <v>1994</v>
      </c>
      <c r="B2229" s="12">
        <v>0</v>
      </c>
      <c r="C2229" s="12">
        <v>0</v>
      </c>
      <c r="D2229" s="13">
        <v>0</v>
      </c>
      <c r="E2229" s="12">
        <v>0</v>
      </c>
      <c r="F2229" s="13">
        <v>0</v>
      </c>
      <c r="G2229" s="14">
        <v>0</v>
      </c>
      <c r="H2229" s="16">
        <v>0</v>
      </c>
    </row>
    <row r="2230" spans="1:8" ht="14.15" customHeight="1" x14ac:dyDescent="0.3">
      <c r="A2230" s="11">
        <v>1995</v>
      </c>
      <c r="B2230" s="12">
        <v>19.59</v>
      </c>
      <c r="C2230" s="12">
        <v>0</v>
      </c>
      <c r="D2230" s="13">
        <v>0</v>
      </c>
      <c r="E2230" s="12">
        <v>0</v>
      </c>
      <c r="F2230" s="13">
        <v>0</v>
      </c>
      <c r="G2230" s="14">
        <v>0</v>
      </c>
      <c r="H2230" s="16">
        <v>19.59</v>
      </c>
    </row>
    <row r="2231" spans="1:8" ht="15" customHeight="1" x14ac:dyDescent="0.3">
      <c r="A2231" s="11">
        <v>1996</v>
      </c>
      <c r="B2231" s="12">
        <v>23.32</v>
      </c>
      <c r="C2231" s="12">
        <v>0</v>
      </c>
      <c r="D2231" s="13">
        <v>0</v>
      </c>
      <c r="E2231" s="12">
        <v>0</v>
      </c>
      <c r="F2231" s="13">
        <v>0</v>
      </c>
      <c r="G2231" s="14">
        <v>0</v>
      </c>
      <c r="H2231" s="16">
        <v>23.32</v>
      </c>
    </row>
    <row r="2232" spans="1:8" ht="14.15" customHeight="1" x14ac:dyDescent="0.3">
      <c r="A2232" s="11">
        <v>1997</v>
      </c>
      <c r="B2232" s="12">
        <v>27.8</v>
      </c>
      <c r="C2232" s="12">
        <v>0</v>
      </c>
      <c r="D2232" s="13">
        <v>0</v>
      </c>
      <c r="E2232" s="12">
        <v>0</v>
      </c>
      <c r="F2232" s="13">
        <v>0</v>
      </c>
      <c r="G2232" s="14">
        <v>0</v>
      </c>
      <c r="H2232" s="16">
        <v>27.8</v>
      </c>
    </row>
    <row r="2233" spans="1:8" ht="15" customHeight="1" x14ac:dyDescent="0.3">
      <c r="A2233" s="11">
        <v>1998</v>
      </c>
      <c r="B2233" s="12">
        <v>132.41</v>
      </c>
      <c r="C2233" s="12">
        <v>0</v>
      </c>
      <c r="D2233" s="13">
        <v>0</v>
      </c>
      <c r="E2233" s="12">
        <v>0</v>
      </c>
      <c r="F2233" s="13">
        <v>0</v>
      </c>
      <c r="G2233" s="14">
        <v>0</v>
      </c>
      <c r="H2233" s="16">
        <v>132.41</v>
      </c>
    </row>
    <row r="2234" spans="1:8" ht="14.15" customHeight="1" x14ac:dyDescent="0.3">
      <c r="A2234" s="11">
        <v>1999</v>
      </c>
      <c r="B2234" s="12">
        <v>175.61</v>
      </c>
      <c r="C2234" s="12">
        <v>0</v>
      </c>
      <c r="D2234" s="13">
        <v>0</v>
      </c>
      <c r="E2234" s="12">
        <v>0</v>
      </c>
      <c r="F2234" s="13">
        <v>0</v>
      </c>
      <c r="G2234" s="14">
        <v>0</v>
      </c>
      <c r="H2234" s="16">
        <v>175.61</v>
      </c>
    </row>
    <row r="2235" spans="1:8" ht="15" customHeight="1" x14ac:dyDescent="0.3">
      <c r="A2235" s="11">
        <v>2000</v>
      </c>
      <c r="B2235" s="12">
        <v>315.95999999999998</v>
      </c>
      <c r="C2235" s="12">
        <v>0</v>
      </c>
      <c r="D2235" s="13">
        <v>0</v>
      </c>
      <c r="E2235" s="12">
        <v>0</v>
      </c>
      <c r="F2235" s="13">
        <v>0</v>
      </c>
      <c r="G2235" s="14">
        <v>0</v>
      </c>
      <c r="H2235" s="16">
        <v>315.95999999999998</v>
      </c>
    </row>
    <row r="2236" spans="1:8" ht="15" customHeight="1" x14ac:dyDescent="0.3">
      <c r="A2236" s="11">
        <v>2001</v>
      </c>
      <c r="B2236" s="12">
        <v>225.83</v>
      </c>
      <c r="C2236" s="12">
        <v>0</v>
      </c>
      <c r="D2236" s="13">
        <v>0</v>
      </c>
      <c r="E2236" s="12">
        <v>0</v>
      </c>
      <c r="F2236" s="13">
        <v>0</v>
      </c>
      <c r="G2236" s="14">
        <v>0</v>
      </c>
      <c r="H2236" s="16">
        <v>225.83</v>
      </c>
    </row>
    <row r="2237" spans="1:8" ht="14.15" customHeight="1" x14ac:dyDescent="0.3">
      <c r="A2237" s="11">
        <v>2002</v>
      </c>
      <c r="B2237" s="12">
        <v>140.33000000000001</v>
      </c>
      <c r="C2237" s="12">
        <v>0</v>
      </c>
      <c r="D2237" s="13">
        <v>0</v>
      </c>
      <c r="E2237" s="12">
        <v>0</v>
      </c>
      <c r="F2237" s="13">
        <v>0</v>
      </c>
      <c r="G2237" s="14">
        <v>0</v>
      </c>
      <c r="H2237" s="16">
        <v>140.33000000000001</v>
      </c>
    </row>
    <row r="2238" spans="1:8" ht="15" customHeight="1" x14ac:dyDescent="0.3">
      <c r="A2238" s="11">
        <v>2003</v>
      </c>
      <c r="B2238" s="12">
        <v>117.01</v>
      </c>
      <c r="C2238" s="12">
        <v>0</v>
      </c>
      <c r="D2238" s="13">
        <v>0</v>
      </c>
      <c r="E2238" s="12">
        <v>0</v>
      </c>
      <c r="F2238" s="13">
        <v>0</v>
      </c>
      <c r="G2238" s="14">
        <v>16.760000000000002</v>
      </c>
      <c r="H2238" s="16">
        <v>100.25</v>
      </c>
    </row>
    <row r="2239" spans="1:8" ht="14.15" customHeight="1" x14ac:dyDescent="0.3">
      <c r="A2239" s="11">
        <v>2004</v>
      </c>
      <c r="B2239" s="12">
        <v>238.17</v>
      </c>
      <c r="C2239" s="12">
        <v>0</v>
      </c>
      <c r="D2239" s="13">
        <v>0</v>
      </c>
      <c r="E2239" s="12">
        <v>4.1500000000000004</v>
      </c>
      <c r="F2239" s="13">
        <v>0</v>
      </c>
      <c r="G2239" s="14">
        <v>35.81</v>
      </c>
      <c r="H2239" s="16">
        <v>198.21</v>
      </c>
    </row>
    <row r="2240" spans="1:8" ht="15" customHeight="1" x14ac:dyDescent="0.3">
      <c r="A2240" s="11">
        <v>2005</v>
      </c>
      <c r="B2240" s="12">
        <v>329.46</v>
      </c>
      <c r="C2240" s="12">
        <v>0</v>
      </c>
      <c r="D2240" s="13">
        <v>0</v>
      </c>
      <c r="E2240" s="12">
        <v>7.66</v>
      </c>
      <c r="F2240" s="13">
        <v>0</v>
      </c>
      <c r="G2240" s="14">
        <v>37.200000000000003</v>
      </c>
      <c r="H2240" s="16">
        <v>284.60000000000002</v>
      </c>
    </row>
    <row r="2241" spans="1:8" ht="14.15" customHeight="1" x14ac:dyDescent="0.3">
      <c r="A2241" s="11">
        <v>2006</v>
      </c>
      <c r="B2241" s="12">
        <v>413.92</v>
      </c>
      <c r="C2241" s="12">
        <v>0</v>
      </c>
      <c r="D2241" s="13">
        <v>0</v>
      </c>
      <c r="E2241" s="12">
        <v>32.51</v>
      </c>
      <c r="F2241" s="13">
        <v>0</v>
      </c>
      <c r="G2241" s="14">
        <v>47.08</v>
      </c>
      <c r="H2241" s="16">
        <v>334.33</v>
      </c>
    </row>
    <row r="2242" spans="1:8" ht="15" customHeight="1" x14ac:dyDescent="0.3">
      <c r="A2242" s="11">
        <v>2007</v>
      </c>
      <c r="B2242" s="12">
        <v>445.7</v>
      </c>
      <c r="C2242" s="12">
        <v>0</v>
      </c>
      <c r="D2242" s="13">
        <v>0</v>
      </c>
      <c r="E2242" s="12">
        <v>15.28</v>
      </c>
      <c r="F2242" s="13">
        <v>0</v>
      </c>
      <c r="G2242" s="14">
        <v>43.37</v>
      </c>
      <c r="H2242" s="16">
        <v>387.05</v>
      </c>
    </row>
    <row r="2243" spans="1:8" ht="14.15" customHeight="1" x14ac:dyDescent="0.3">
      <c r="A2243" s="11">
        <v>2008</v>
      </c>
      <c r="B2243" s="17">
        <v>1198.97</v>
      </c>
      <c r="C2243" s="12">
        <v>0</v>
      </c>
      <c r="D2243" s="13">
        <v>0</v>
      </c>
      <c r="E2243" s="12">
        <v>158.11000000000001</v>
      </c>
      <c r="F2243" s="13">
        <v>0</v>
      </c>
      <c r="G2243" s="14">
        <v>241.42</v>
      </c>
      <c r="H2243" s="16">
        <v>799.44</v>
      </c>
    </row>
    <row r="2244" spans="1:8" ht="15" customHeight="1" x14ac:dyDescent="0.3">
      <c r="A2244" s="11">
        <v>2009</v>
      </c>
      <c r="B2244" s="17">
        <v>2325.44</v>
      </c>
      <c r="C2244" s="12">
        <v>0</v>
      </c>
      <c r="D2244" s="13">
        <v>0</v>
      </c>
      <c r="E2244" s="12">
        <v>159.09</v>
      </c>
      <c r="F2244" s="13">
        <v>0</v>
      </c>
      <c r="G2244" s="14">
        <v>382.83</v>
      </c>
      <c r="H2244" s="18">
        <v>1783.52</v>
      </c>
    </row>
    <row r="2245" spans="1:8" ht="15" customHeight="1" x14ac:dyDescent="0.3">
      <c r="A2245" s="11">
        <v>2010</v>
      </c>
      <c r="B2245" s="17">
        <v>1535.9</v>
      </c>
      <c r="C2245" s="12">
        <v>0</v>
      </c>
      <c r="D2245" s="13">
        <v>0</v>
      </c>
      <c r="E2245" s="12">
        <v>137.54</v>
      </c>
      <c r="F2245" s="13">
        <v>0</v>
      </c>
      <c r="G2245" s="14">
        <v>35.799999999999997</v>
      </c>
      <c r="H2245" s="18">
        <v>1362.56</v>
      </c>
    </row>
    <row r="2246" spans="1:8" ht="14.15" customHeight="1" x14ac:dyDescent="0.3">
      <c r="A2246" s="11">
        <v>2011</v>
      </c>
      <c r="B2246" s="17">
        <v>2949.55</v>
      </c>
      <c r="C2246" s="12">
        <v>0</v>
      </c>
      <c r="D2246" s="13">
        <v>0</v>
      </c>
      <c r="E2246" s="12">
        <v>135.12</v>
      </c>
      <c r="F2246" s="13">
        <v>0</v>
      </c>
      <c r="G2246" s="14">
        <v>26.89</v>
      </c>
      <c r="H2246" s="18">
        <v>2787.54</v>
      </c>
    </row>
    <row r="2247" spans="1:8" ht="15" customHeight="1" x14ac:dyDescent="0.3">
      <c r="A2247" s="11">
        <v>2012</v>
      </c>
      <c r="B2247" s="17">
        <v>1541.57</v>
      </c>
      <c r="C2247" s="12">
        <v>0</v>
      </c>
      <c r="D2247" s="13">
        <v>0</v>
      </c>
      <c r="E2247" s="12">
        <v>0.34</v>
      </c>
      <c r="F2247" s="13">
        <v>0</v>
      </c>
      <c r="G2247" s="14">
        <v>26.12</v>
      </c>
      <c r="H2247" s="18">
        <v>1515.11</v>
      </c>
    </row>
    <row r="2248" spans="1:8" ht="14.15" customHeight="1" x14ac:dyDescent="0.3">
      <c r="A2248" s="11">
        <v>2013</v>
      </c>
      <c r="B2248" s="17">
        <v>1754.39</v>
      </c>
      <c r="C2248" s="12">
        <v>0</v>
      </c>
      <c r="D2248" s="13">
        <v>0</v>
      </c>
      <c r="E2248" s="12">
        <v>0.66</v>
      </c>
      <c r="F2248" s="13">
        <v>0</v>
      </c>
      <c r="G2248" s="14">
        <v>26.62</v>
      </c>
      <c r="H2248" s="18">
        <v>1727.11</v>
      </c>
    </row>
    <row r="2249" spans="1:8" ht="15" customHeight="1" x14ac:dyDescent="0.3">
      <c r="A2249" s="11">
        <v>2014</v>
      </c>
      <c r="B2249" s="17">
        <v>2475.1999999999998</v>
      </c>
      <c r="C2249" s="12">
        <v>0</v>
      </c>
      <c r="D2249" s="13">
        <v>0</v>
      </c>
      <c r="E2249" s="12">
        <v>227.66</v>
      </c>
      <c r="F2249" s="13">
        <v>0</v>
      </c>
      <c r="G2249" s="14">
        <v>26.17</v>
      </c>
      <c r="H2249" s="18">
        <v>2221.37</v>
      </c>
    </row>
    <row r="2250" spans="1:8" ht="14.15" customHeight="1" x14ac:dyDescent="0.3">
      <c r="A2250" s="11">
        <v>2015</v>
      </c>
      <c r="B2250" s="17">
        <v>1972.97</v>
      </c>
      <c r="C2250" s="12">
        <v>0</v>
      </c>
      <c r="D2250" s="13">
        <v>0</v>
      </c>
      <c r="E2250" s="12">
        <v>277.77</v>
      </c>
      <c r="F2250" s="13">
        <v>0</v>
      </c>
      <c r="G2250" s="14">
        <v>47.26</v>
      </c>
      <c r="H2250" s="18">
        <v>1647.94</v>
      </c>
    </row>
    <row r="2251" spans="1:8" ht="15" customHeight="1" x14ac:dyDescent="0.3">
      <c r="A2251" s="11">
        <v>2016</v>
      </c>
      <c r="B2251" s="17">
        <v>3577.54</v>
      </c>
      <c r="C2251" s="12">
        <v>0</v>
      </c>
      <c r="D2251" s="13">
        <v>0</v>
      </c>
      <c r="E2251" s="12">
        <v>307.95999999999998</v>
      </c>
      <c r="F2251" s="13">
        <v>0</v>
      </c>
      <c r="G2251" s="14">
        <v>914.69</v>
      </c>
      <c r="H2251" s="18">
        <v>2354.89</v>
      </c>
    </row>
    <row r="2252" spans="1:8" ht="13.5" customHeight="1" x14ac:dyDescent="0.3">
      <c r="A2252" s="11">
        <v>2017</v>
      </c>
      <c r="B2252" s="17">
        <v>3734.77</v>
      </c>
      <c r="C2252" s="12">
        <v>0</v>
      </c>
      <c r="D2252" s="13">
        <v>0</v>
      </c>
      <c r="E2252" s="12">
        <v>292.51</v>
      </c>
      <c r="F2252" s="13">
        <v>0</v>
      </c>
      <c r="G2252" s="14">
        <v>64.989999999999995</v>
      </c>
      <c r="H2252" s="18">
        <v>3377.27</v>
      </c>
    </row>
    <row r="2253" spans="1:8" ht="13.5" customHeight="1" x14ac:dyDescent="0.3">
      <c r="A2253" s="11">
        <v>2018</v>
      </c>
      <c r="B2253" s="17">
        <v>8741.73</v>
      </c>
      <c r="C2253" s="12">
        <v>0</v>
      </c>
      <c r="D2253" s="13">
        <v>0</v>
      </c>
      <c r="E2253" s="12">
        <v>585.25</v>
      </c>
      <c r="F2253" s="13">
        <v>0</v>
      </c>
      <c r="G2253" s="19">
        <v>2374.9299999999998</v>
      </c>
      <c r="H2253" s="18">
        <v>5781.55</v>
      </c>
    </row>
    <row r="2254" spans="1:8" ht="14.15" customHeight="1" x14ac:dyDescent="0.3">
      <c r="A2254" s="11">
        <v>2019</v>
      </c>
      <c r="B2254" s="17">
        <v>16430.509999999998</v>
      </c>
      <c r="C2254" s="12">
        <v>0</v>
      </c>
      <c r="D2254" s="20">
        <v>-1533.28</v>
      </c>
      <c r="E2254" s="17">
        <v>2130.5300000000002</v>
      </c>
      <c r="F2254" s="21">
        <v>-5.61</v>
      </c>
      <c r="G2254" s="14">
        <v>749.03</v>
      </c>
      <c r="H2254" s="18">
        <v>12023.28</v>
      </c>
    </row>
    <row r="2255" spans="1:8" ht="15" customHeight="1" x14ac:dyDescent="0.3">
      <c r="A2255" s="11">
        <v>2020</v>
      </c>
      <c r="B2255" s="17">
        <v>19588.349999999999</v>
      </c>
      <c r="C2255" s="12">
        <v>0</v>
      </c>
      <c r="D2255" s="20">
        <v>-4506.0200000000004</v>
      </c>
      <c r="E2255" s="17">
        <v>1284.18</v>
      </c>
      <c r="F2255" s="13">
        <v>10.3</v>
      </c>
      <c r="G2255" s="14">
        <v>327.45999999999998</v>
      </c>
      <c r="H2255" s="18">
        <v>13460.39</v>
      </c>
    </row>
    <row r="2256" spans="1:8" ht="15" customHeight="1" x14ac:dyDescent="0.3">
      <c r="A2256" s="11">
        <v>2021</v>
      </c>
      <c r="B2256" s="17">
        <v>54578.67</v>
      </c>
      <c r="C2256" s="12">
        <v>0</v>
      </c>
      <c r="D2256" s="20">
        <v>-9153.98</v>
      </c>
      <c r="E2256" s="17">
        <v>21399.02</v>
      </c>
      <c r="F2256" s="21">
        <v>-98.38</v>
      </c>
      <c r="G2256" s="14">
        <v>401.89</v>
      </c>
      <c r="H2256" s="18">
        <v>23722.16</v>
      </c>
    </row>
    <row r="2257" spans="1:10" ht="14.15" customHeight="1" x14ac:dyDescent="0.3">
      <c r="A2257" s="11">
        <v>2022</v>
      </c>
      <c r="B2257" s="17">
        <v>132370.03</v>
      </c>
      <c r="C2257" s="12">
        <v>0</v>
      </c>
      <c r="D2257" s="20">
        <v>-6656.52</v>
      </c>
      <c r="E2257" s="17">
        <v>55355.53</v>
      </c>
      <c r="F2257" s="13">
        <v>2.85</v>
      </c>
      <c r="G2257" s="14">
        <v>278.68</v>
      </c>
      <c r="H2257" s="18">
        <v>70076.45</v>
      </c>
    </row>
    <row r="2258" spans="1:10" ht="15" customHeight="1" x14ac:dyDescent="0.3">
      <c r="A2258" s="11">
        <v>2023</v>
      </c>
      <c r="B2258" s="17">
        <v>245452.07</v>
      </c>
      <c r="C2258" s="12">
        <v>300.13</v>
      </c>
      <c r="D2258" s="20">
        <v>-10479.950000000001</v>
      </c>
      <c r="E2258" s="17">
        <v>82690.75</v>
      </c>
      <c r="F2258" s="13">
        <v>3.62</v>
      </c>
      <c r="G2258" s="14">
        <v>294.37</v>
      </c>
      <c r="H2258" s="18">
        <v>152283.51</v>
      </c>
    </row>
    <row r="2259" spans="1:10" ht="14.15" customHeight="1" x14ac:dyDescent="0.3">
      <c r="A2259" s="11">
        <v>2024</v>
      </c>
      <c r="B2259" s="17">
        <v>823992.97</v>
      </c>
      <c r="C2259" s="12">
        <v>0</v>
      </c>
      <c r="D2259" s="20">
        <v>-59806.9</v>
      </c>
      <c r="E2259" s="17">
        <v>499514.89</v>
      </c>
      <c r="F2259" s="21">
        <v>-379.41</v>
      </c>
      <c r="G2259" s="14">
        <v>357.55</v>
      </c>
      <c r="H2259" s="18">
        <v>264693.03999999998</v>
      </c>
    </row>
    <row r="2260" spans="1:10" ht="14.15" customHeight="1" x14ac:dyDescent="0.3">
      <c r="A2260" s="22">
        <v>2025</v>
      </c>
      <c r="B2260" s="23">
        <v>84377103.730000004</v>
      </c>
      <c r="C2260" s="23">
        <v>27535.62</v>
      </c>
      <c r="D2260" s="24">
        <v>-90829.97</v>
      </c>
      <c r="E2260" s="23">
        <v>81246600.590000004</v>
      </c>
      <c r="F2260" s="25">
        <v>2155999.67</v>
      </c>
      <c r="G2260" s="37">
        <v>409.64</v>
      </c>
      <c r="H2260" s="27">
        <v>910799.48</v>
      </c>
    </row>
    <row r="2261" spans="1:10" ht="13.5" customHeight="1" x14ac:dyDescent="0.3">
      <c r="A2261" s="28"/>
      <c r="B2261" s="29">
        <v>85704375.379999995</v>
      </c>
      <c r="C2261" s="29">
        <v>27835.75</v>
      </c>
      <c r="D2261" s="30">
        <v>-182966.62</v>
      </c>
      <c r="E2261" s="29">
        <v>81911542.829999998</v>
      </c>
      <c r="F2261" s="31">
        <v>2155533.04</v>
      </c>
      <c r="G2261" s="32">
        <v>7166.56</v>
      </c>
      <c r="H2261" s="33">
        <v>1475002.08</v>
      </c>
      <c r="J2261" s="58">
        <f>H2261</f>
        <v>1475002.08</v>
      </c>
    </row>
    <row r="2262" spans="1:10" ht="49" customHeight="1" x14ac:dyDescent="0.3">
      <c r="A2262" s="93" t="s">
        <v>72</v>
      </c>
      <c r="B2262" s="93"/>
      <c r="C2262" s="93"/>
      <c r="D2262" s="93"/>
      <c r="E2262" s="93"/>
      <c r="F2262" s="93"/>
      <c r="G2262" s="93"/>
      <c r="H2262" s="93"/>
    </row>
    <row r="2263" spans="1:10" ht="14.15" customHeight="1" x14ac:dyDescent="0.3">
      <c r="A2263" s="1" t="s">
        <v>1</v>
      </c>
      <c r="B2263" s="2" t="s">
        <v>2</v>
      </c>
      <c r="C2263" s="2" t="s">
        <v>3</v>
      </c>
      <c r="D2263" s="3" t="s">
        <v>4</v>
      </c>
      <c r="E2263" s="2" t="s">
        <v>5</v>
      </c>
      <c r="F2263" s="3" t="s">
        <v>6</v>
      </c>
      <c r="G2263" s="4" t="s">
        <v>7</v>
      </c>
      <c r="H2263" s="5" t="s">
        <v>8</v>
      </c>
    </row>
    <row r="2264" spans="1:10" ht="15" customHeight="1" x14ac:dyDescent="0.3">
      <c r="A2264" s="6">
        <v>1983</v>
      </c>
      <c r="B2264" s="7">
        <v>1.31</v>
      </c>
      <c r="C2264" s="7">
        <v>0</v>
      </c>
      <c r="D2264" s="8">
        <v>0</v>
      </c>
      <c r="E2264" s="7">
        <v>1.31</v>
      </c>
      <c r="F2264" s="8">
        <v>0</v>
      </c>
      <c r="G2264" s="9">
        <v>0</v>
      </c>
      <c r="H2264" s="35">
        <v>0</v>
      </c>
    </row>
    <row r="2265" spans="1:10" ht="15" customHeight="1" x14ac:dyDescent="0.3">
      <c r="A2265" s="11">
        <v>1984</v>
      </c>
      <c r="B2265" s="12">
        <v>5.61</v>
      </c>
      <c r="C2265" s="12">
        <v>0</v>
      </c>
      <c r="D2265" s="13">
        <v>0</v>
      </c>
      <c r="E2265" s="12">
        <v>5.61</v>
      </c>
      <c r="F2265" s="13">
        <v>0</v>
      </c>
      <c r="G2265" s="14">
        <v>0</v>
      </c>
      <c r="H2265" s="16">
        <v>0</v>
      </c>
    </row>
    <row r="2266" spans="1:10" ht="15" customHeight="1" x14ac:dyDescent="0.3">
      <c r="A2266" s="11">
        <v>1985</v>
      </c>
      <c r="B2266" s="12">
        <v>7.8</v>
      </c>
      <c r="C2266" s="12">
        <v>0</v>
      </c>
      <c r="D2266" s="13">
        <v>0</v>
      </c>
      <c r="E2266" s="12">
        <v>6.04</v>
      </c>
      <c r="F2266" s="13">
        <v>0</v>
      </c>
      <c r="G2266" s="14">
        <v>0</v>
      </c>
      <c r="H2266" s="16">
        <v>1.76</v>
      </c>
    </row>
    <row r="2267" spans="1:10" ht="14.15" customHeight="1" x14ac:dyDescent="0.3">
      <c r="A2267" s="11">
        <v>1986</v>
      </c>
      <c r="B2267" s="12">
        <v>8.6999999999999993</v>
      </c>
      <c r="C2267" s="12">
        <v>0</v>
      </c>
      <c r="D2267" s="13">
        <v>0</v>
      </c>
      <c r="E2267" s="12">
        <v>6.23</v>
      </c>
      <c r="F2267" s="13">
        <v>0</v>
      </c>
      <c r="G2267" s="14">
        <v>0</v>
      </c>
      <c r="H2267" s="16">
        <v>2.4700000000000002</v>
      </c>
    </row>
    <row r="2268" spans="1:10" ht="15" customHeight="1" x14ac:dyDescent="0.3">
      <c r="A2268" s="11">
        <v>1987</v>
      </c>
      <c r="B2268" s="12">
        <v>11.01</v>
      </c>
      <c r="C2268" s="12">
        <v>0</v>
      </c>
      <c r="D2268" s="13">
        <v>0</v>
      </c>
      <c r="E2268" s="12">
        <v>7.6</v>
      </c>
      <c r="F2268" s="13">
        <v>0</v>
      </c>
      <c r="G2268" s="14">
        <v>0</v>
      </c>
      <c r="H2268" s="16">
        <v>3.41</v>
      </c>
    </row>
    <row r="2269" spans="1:10" ht="14.15" customHeight="1" x14ac:dyDescent="0.3">
      <c r="A2269" s="11">
        <v>1988</v>
      </c>
      <c r="B2269" s="12">
        <v>3.62</v>
      </c>
      <c r="C2269" s="12">
        <v>0</v>
      </c>
      <c r="D2269" s="13">
        <v>0</v>
      </c>
      <c r="E2269" s="12">
        <v>0</v>
      </c>
      <c r="F2269" s="13">
        <v>0</v>
      </c>
      <c r="G2269" s="14">
        <v>0</v>
      </c>
      <c r="H2269" s="16">
        <v>3.62</v>
      </c>
    </row>
    <row r="2270" spans="1:10" ht="15" customHeight="1" x14ac:dyDescent="0.3">
      <c r="A2270" s="11">
        <v>1989</v>
      </c>
      <c r="B2270" s="12">
        <v>3.54</v>
      </c>
      <c r="C2270" s="12">
        <v>0</v>
      </c>
      <c r="D2270" s="13">
        <v>0</v>
      </c>
      <c r="E2270" s="12">
        <v>0</v>
      </c>
      <c r="F2270" s="13">
        <v>0</v>
      </c>
      <c r="G2270" s="14">
        <v>0</v>
      </c>
      <c r="H2270" s="16">
        <v>3.54</v>
      </c>
    </row>
    <row r="2271" spans="1:10" ht="14.15" customHeight="1" x14ac:dyDescent="0.3">
      <c r="A2271" s="11">
        <v>1990</v>
      </c>
      <c r="B2271" s="12">
        <v>3.44</v>
      </c>
      <c r="C2271" s="12">
        <v>0</v>
      </c>
      <c r="D2271" s="13">
        <v>0</v>
      </c>
      <c r="E2271" s="12">
        <v>0</v>
      </c>
      <c r="F2271" s="13">
        <v>0</v>
      </c>
      <c r="G2271" s="14">
        <v>0</v>
      </c>
      <c r="H2271" s="16">
        <v>3.44</v>
      </c>
    </row>
    <row r="2272" spans="1:10" ht="15" customHeight="1" x14ac:dyDescent="0.3">
      <c r="A2272" s="11">
        <v>1991</v>
      </c>
      <c r="B2272" s="12">
        <v>2.96</v>
      </c>
      <c r="C2272" s="12">
        <v>0</v>
      </c>
      <c r="D2272" s="13">
        <v>0</v>
      </c>
      <c r="E2272" s="12">
        <v>0</v>
      </c>
      <c r="F2272" s="13">
        <v>0</v>
      </c>
      <c r="G2272" s="14">
        <v>0</v>
      </c>
      <c r="H2272" s="16">
        <v>2.96</v>
      </c>
    </row>
    <row r="2273" spans="1:8" ht="14.15" customHeight="1" x14ac:dyDescent="0.3">
      <c r="A2273" s="11">
        <v>1992</v>
      </c>
      <c r="B2273" s="12">
        <v>2.64</v>
      </c>
      <c r="C2273" s="12">
        <v>0</v>
      </c>
      <c r="D2273" s="13">
        <v>0</v>
      </c>
      <c r="E2273" s="12">
        <v>0</v>
      </c>
      <c r="F2273" s="13">
        <v>0</v>
      </c>
      <c r="G2273" s="14">
        <v>0</v>
      </c>
      <c r="H2273" s="16">
        <v>2.64</v>
      </c>
    </row>
    <row r="2274" spans="1:8" ht="15" customHeight="1" x14ac:dyDescent="0.3">
      <c r="A2274" s="11">
        <v>1993</v>
      </c>
      <c r="B2274" s="12">
        <v>2.2999999999999998</v>
      </c>
      <c r="C2274" s="12">
        <v>0</v>
      </c>
      <c r="D2274" s="13">
        <v>0</v>
      </c>
      <c r="E2274" s="12">
        <v>0</v>
      </c>
      <c r="F2274" s="13">
        <v>0</v>
      </c>
      <c r="G2274" s="14">
        <v>0</v>
      </c>
      <c r="H2274" s="16">
        <v>2.2999999999999998</v>
      </c>
    </row>
    <row r="2275" spans="1:8" ht="15" customHeight="1" x14ac:dyDescent="0.3">
      <c r="A2275" s="11">
        <v>1994</v>
      </c>
      <c r="B2275" s="12">
        <v>0</v>
      </c>
      <c r="C2275" s="12">
        <v>0</v>
      </c>
      <c r="D2275" s="13">
        <v>0</v>
      </c>
      <c r="E2275" s="12">
        <v>0</v>
      </c>
      <c r="F2275" s="13">
        <v>0</v>
      </c>
      <c r="G2275" s="14">
        <v>0</v>
      </c>
      <c r="H2275" s="16">
        <v>0</v>
      </c>
    </row>
    <row r="2276" spans="1:8" ht="14.15" customHeight="1" x14ac:dyDescent="0.3">
      <c r="A2276" s="11">
        <v>1995</v>
      </c>
      <c r="B2276" s="12">
        <v>6.54</v>
      </c>
      <c r="C2276" s="12">
        <v>0</v>
      </c>
      <c r="D2276" s="13">
        <v>0</v>
      </c>
      <c r="E2276" s="12">
        <v>0</v>
      </c>
      <c r="F2276" s="13">
        <v>0</v>
      </c>
      <c r="G2276" s="14">
        <v>0</v>
      </c>
      <c r="H2276" s="16">
        <v>6.54</v>
      </c>
    </row>
    <row r="2277" spans="1:8" ht="15" customHeight="1" x14ac:dyDescent="0.3">
      <c r="A2277" s="11">
        <v>1996</v>
      </c>
      <c r="B2277" s="12">
        <v>6.84</v>
      </c>
      <c r="C2277" s="12">
        <v>0</v>
      </c>
      <c r="D2277" s="13">
        <v>0</v>
      </c>
      <c r="E2277" s="12">
        <v>0</v>
      </c>
      <c r="F2277" s="13">
        <v>0</v>
      </c>
      <c r="G2277" s="14">
        <v>0</v>
      </c>
      <c r="H2277" s="16">
        <v>6.84</v>
      </c>
    </row>
    <row r="2278" spans="1:8" ht="14.15" customHeight="1" x14ac:dyDescent="0.3">
      <c r="A2278" s="11">
        <v>1997</v>
      </c>
      <c r="B2278" s="12">
        <v>8.77</v>
      </c>
      <c r="C2278" s="12">
        <v>0</v>
      </c>
      <c r="D2278" s="13">
        <v>0</v>
      </c>
      <c r="E2278" s="12">
        <v>0</v>
      </c>
      <c r="F2278" s="13">
        <v>0</v>
      </c>
      <c r="G2278" s="14">
        <v>0</v>
      </c>
      <c r="H2278" s="16">
        <v>8.77</v>
      </c>
    </row>
    <row r="2279" spans="1:8" ht="15" customHeight="1" x14ac:dyDescent="0.3">
      <c r="A2279" s="11">
        <v>1998</v>
      </c>
      <c r="B2279" s="12">
        <v>43.14</v>
      </c>
      <c r="C2279" s="12">
        <v>0</v>
      </c>
      <c r="D2279" s="13">
        <v>0</v>
      </c>
      <c r="E2279" s="12">
        <v>0</v>
      </c>
      <c r="F2279" s="13">
        <v>0</v>
      </c>
      <c r="G2279" s="14">
        <v>0</v>
      </c>
      <c r="H2279" s="16">
        <v>43.14</v>
      </c>
    </row>
    <row r="2280" spans="1:8" ht="14.15" customHeight="1" x14ac:dyDescent="0.3">
      <c r="A2280" s="11">
        <v>1999</v>
      </c>
      <c r="B2280" s="12">
        <v>45.93</v>
      </c>
      <c r="C2280" s="12">
        <v>0</v>
      </c>
      <c r="D2280" s="13">
        <v>0</v>
      </c>
      <c r="E2280" s="12">
        <v>0</v>
      </c>
      <c r="F2280" s="13">
        <v>0</v>
      </c>
      <c r="G2280" s="14">
        <v>0</v>
      </c>
      <c r="H2280" s="16">
        <v>45.93</v>
      </c>
    </row>
    <row r="2281" spans="1:8" ht="15" customHeight="1" x14ac:dyDescent="0.3">
      <c r="A2281" s="11">
        <v>2000</v>
      </c>
      <c r="B2281" s="12">
        <v>68.959999999999994</v>
      </c>
      <c r="C2281" s="12">
        <v>0</v>
      </c>
      <c r="D2281" s="13">
        <v>0</v>
      </c>
      <c r="E2281" s="12">
        <v>0</v>
      </c>
      <c r="F2281" s="13">
        <v>0</v>
      </c>
      <c r="G2281" s="14">
        <v>0</v>
      </c>
      <c r="H2281" s="16">
        <v>68.959999999999994</v>
      </c>
    </row>
    <row r="2282" spans="1:8" ht="15" customHeight="1" x14ac:dyDescent="0.3">
      <c r="A2282" s="11">
        <v>2001</v>
      </c>
      <c r="B2282" s="12">
        <v>41.85</v>
      </c>
      <c r="C2282" s="12">
        <v>0</v>
      </c>
      <c r="D2282" s="13">
        <v>0</v>
      </c>
      <c r="E2282" s="12">
        <v>0</v>
      </c>
      <c r="F2282" s="13">
        <v>0</v>
      </c>
      <c r="G2282" s="14">
        <v>0</v>
      </c>
      <c r="H2282" s="16">
        <v>41.85</v>
      </c>
    </row>
    <row r="2283" spans="1:8" ht="14.15" customHeight="1" x14ac:dyDescent="0.3">
      <c r="A2283" s="11">
        <v>2002</v>
      </c>
      <c r="B2283" s="12">
        <v>46.95</v>
      </c>
      <c r="C2283" s="12">
        <v>0</v>
      </c>
      <c r="D2283" s="13">
        <v>0</v>
      </c>
      <c r="E2283" s="12">
        <v>0</v>
      </c>
      <c r="F2283" s="13">
        <v>0</v>
      </c>
      <c r="G2283" s="14">
        <v>0</v>
      </c>
      <c r="H2283" s="16">
        <v>46.95</v>
      </c>
    </row>
    <row r="2284" spans="1:8" ht="15" customHeight="1" x14ac:dyDescent="0.3">
      <c r="A2284" s="11">
        <v>2003</v>
      </c>
      <c r="B2284" s="12">
        <v>38.85</v>
      </c>
      <c r="C2284" s="12">
        <v>0</v>
      </c>
      <c r="D2284" s="13">
        <v>0</v>
      </c>
      <c r="E2284" s="12">
        <v>0</v>
      </c>
      <c r="F2284" s="13">
        <v>0</v>
      </c>
      <c r="G2284" s="14">
        <v>5.57</v>
      </c>
      <c r="H2284" s="16">
        <v>33.28</v>
      </c>
    </row>
    <row r="2285" spans="1:8" ht="14.15" customHeight="1" x14ac:dyDescent="0.3">
      <c r="A2285" s="11">
        <v>2004</v>
      </c>
      <c r="B2285" s="12">
        <v>74.78</v>
      </c>
      <c r="C2285" s="12">
        <v>0</v>
      </c>
      <c r="D2285" s="13">
        <v>0</v>
      </c>
      <c r="E2285" s="12">
        <v>1.3</v>
      </c>
      <c r="F2285" s="13">
        <v>0</v>
      </c>
      <c r="G2285" s="14">
        <v>11.24</v>
      </c>
      <c r="H2285" s="16">
        <v>62.24</v>
      </c>
    </row>
    <row r="2286" spans="1:8" ht="15" customHeight="1" x14ac:dyDescent="0.3">
      <c r="A2286" s="11">
        <v>2005</v>
      </c>
      <c r="B2286" s="12">
        <v>105.54</v>
      </c>
      <c r="C2286" s="12">
        <v>0</v>
      </c>
      <c r="D2286" s="13">
        <v>0</v>
      </c>
      <c r="E2286" s="12">
        <v>2.4500000000000002</v>
      </c>
      <c r="F2286" s="13">
        <v>0</v>
      </c>
      <c r="G2286" s="14">
        <v>11.92</v>
      </c>
      <c r="H2286" s="16">
        <v>91.17</v>
      </c>
    </row>
    <row r="2287" spans="1:8" ht="14.15" customHeight="1" x14ac:dyDescent="0.3">
      <c r="A2287" s="11">
        <v>2006</v>
      </c>
      <c r="B2287" s="12">
        <v>118.96</v>
      </c>
      <c r="C2287" s="12">
        <v>0</v>
      </c>
      <c r="D2287" s="13">
        <v>0</v>
      </c>
      <c r="E2287" s="12">
        <v>9.35</v>
      </c>
      <c r="F2287" s="13">
        <v>0</v>
      </c>
      <c r="G2287" s="14">
        <v>13.53</v>
      </c>
      <c r="H2287" s="16">
        <v>96.08</v>
      </c>
    </row>
    <row r="2288" spans="1:8" ht="15" customHeight="1" x14ac:dyDescent="0.3">
      <c r="A2288" s="11">
        <v>2007</v>
      </c>
      <c r="B2288" s="12">
        <v>121.41</v>
      </c>
      <c r="C2288" s="12">
        <v>0</v>
      </c>
      <c r="D2288" s="13">
        <v>0</v>
      </c>
      <c r="E2288" s="12">
        <v>4.17</v>
      </c>
      <c r="F2288" s="13">
        <v>0</v>
      </c>
      <c r="G2288" s="14">
        <v>11.81</v>
      </c>
      <c r="H2288" s="16">
        <v>105.43</v>
      </c>
    </row>
    <row r="2289" spans="1:8" ht="14.15" customHeight="1" x14ac:dyDescent="0.3">
      <c r="A2289" s="11">
        <v>2008</v>
      </c>
      <c r="B2289" s="12">
        <v>352.95</v>
      </c>
      <c r="C2289" s="12">
        <v>0</v>
      </c>
      <c r="D2289" s="13">
        <v>0</v>
      </c>
      <c r="E2289" s="12">
        <v>46.55</v>
      </c>
      <c r="F2289" s="13">
        <v>0</v>
      </c>
      <c r="G2289" s="14">
        <v>71.069999999999993</v>
      </c>
      <c r="H2289" s="16">
        <v>235.33</v>
      </c>
    </row>
    <row r="2290" spans="1:8" ht="15" customHeight="1" x14ac:dyDescent="0.3">
      <c r="A2290" s="11">
        <v>2009</v>
      </c>
      <c r="B2290" s="12">
        <v>676.07</v>
      </c>
      <c r="C2290" s="12">
        <v>0</v>
      </c>
      <c r="D2290" s="13">
        <v>0</v>
      </c>
      <c r="E2290" s="12">
        <v>46.25</v>
      </c>
      <c r="F2290" s="13">
        <v>0</v>
      </c>
      <c r="G2290" s="14">
        <v>111.3</v>
      </c>
      <c r="H2290" s="16">
        <v>518.52</v>
      </c>
    </row>
    <row r="2291" spans="1:8" ht="15" customHeight="1" x14ac:dyDescent="0.3">
      <c r="A2291" s="11">
        <v>2010</v>
      </c>
      <c r="B2291" s="12">
        <v>374.46</v>
      </c>
      <c r="C2291" s="12">
        <v>0</v>
      </c>
      <c r="D2291" s="13">
        <v>0</v>
      </c>
      <c r="E2291" s="12">
        <v>33.54</v>
      </c>
      <c r="F2291" s="13">
        <v>0</v>
      </c>
      <c r="G2291" s="14">
        <v>8.73</v>
      </c>
      <c r="H2291" s="16">
        <v>332.19</v>
      </c>
    </row>
    <row r="2292" spans="1:8" ht="14.15" customHeight="1" x14ac:dyDescent="0.3">
      <c r="A2292" s="11">
        <v>2011</v>
      </c>
      <c r="B2292" s="12">
        <v>779.79</v>
      </c>
      <c r="C2292" s="12">
        <v>0</v>
      </c>
      <c r="D2292" s="13">
        <v>0</v>
      </c>
      <c r="E2292" s="12">
        <v>35.72</v>
      </c>
      <c r="F2292" s="13">
        <v>0</v>
      </c>
      <c r="G2292" s="14">
        <v>7.11</v>
      </c>
      <c r="H2292" s="16">
        <v>736.96</v>
      </c>
    </row>
    <row r="2293" spans="1:8" ht="15" customHeight="1" x14ac:dyDescent="0.3">
      <c r="A2293" s="11">
        <v>2012</v>
      </c>
      <c r="B2293" s="12">
        <v>412.96</v>
      </c>
      <c r="C2293" s="12">
        <v>0</v>
      </c>
      <c r="D2293" s="13">
        <v>0</v>
      </c>
      <c r="E2293" s="12">
        <v>0.09</v>
      </c>
      <c r="F2293" s="13">
        <v>0</v>
      </c>
      <c r="G2293" s="14">
        <v>7</v>
      </c>
      <c r="H2293" s="16">
        <v>405.87</v>
      </c>
    </row>
    <row r="2294" spans="1:8" ht="14.15" customHeight="1" x14ac:dyDescent="0.3">
      <c r="A2294" s="11">
        <v>2013</v>
      </c>
      <c r="B2294" s="12">
        <v>463.95</v>
      </c>
      <c r="C2294" s="12">
        <v>0</v>
      </c>
      <c r="D2294" s="13">
        <v>0</v>
      </c>
      <c r="E2294" s="12">
        <v>0.18</v>
      </c>
      <c r="F2294" s="13">
        <v>0</v>
      </c>
      <c r="G2294" s="14">
        <v>7.04</v>
      </c>
      <c r="H2294" s="16">
        <v>456.73</v>
      </c>
    </row>
    <row r="2295" spans="1:8" ht="15" customHeight="1" x14ac:dyDescent="0.3">
      <c r="A2295" s="11">
        <v>2014</v>
      </c>
      <c r="B2295" s="12">
        <v>654.9</v>
      </c>
      <c r="C2295" s="12">
        <v>0</v>
      </c>
      <c r="D2295" s="13">
        <v>0</v>
      </c>
      <c r="E2295" s="12">
        <v>60.23</v>
      </c>
      <c r="F2295" s="13">
        <v>0</v>
      </c>
      <c r="G2295" s="14">
        <v>6.92</v>
      </c>
      <c r="H2295" s="16">
        <v>587.75</v>
      </c>
    </row>
    <row r="2296" spans="1:8" ht="14.15" customHeight="1" x14ac:dyDescent="0.3">
      <c r="A2296" s="11">
        <v>2015</v>
      </c>
      <c r="B2296" s="12">
        <v>516.6</v>
      </c>
      <c r="C2296" s="12">
        <v>0</v>
      </c>
      <c r="D2296" s="13">
        <v>0</v>
      </c>
      <c r="E2296" s="12">
        <v>72.73</v>
      </c>
      <c r="F2296" s="13">
        <v>0</v>
      </c>
      <c r="G2296" s="14">
        <v>12.37</v>
      </c>
      <c r="H2296" s="16">
        <v>431.5</v>
      </c>
    </row>
    <row r="2297" spans="1:8" ht="15" customHeight="1" x14ac:dyDescent="0.3">
      <c r="A2297" s="11">
        <v>2016</v>
      </c>
      <c r="B2297" s="12">
        <v>916.49</v>
      </c>
      <c r="C2297" s="12">
        <v>0</v>
      </c>
      <c r="D2297" s="13">
        <v>0</v>
      </c>
      <c r="E2297" s="12">
        <v>78.88</v>
      </c>
      <c r="F2297" s="13">
        <v>0</v>
      </c>
      <c r="G2297" s="14">
        <v>234.32</v>
      </c>
      <c r="H2297" s="16">
        <v>603.29</v>
      </c>
    </row>
    <row r="2298" spans="1:8" ht="13.5" customHeight="1" x14ac:dyDescent="0.3">
      <c r="A2298" s="11">
        <v>2017</v>
      </c>
      <c r="B2298" s="17">
        <v>1154.05</v>
      </c>
      <c r="C2298" s="12">
        <v>0</v>
      </c>
      <c r="D2298" s="13">
        <v>0</v>
      </c>
      <c r="E2298" s="12">
        <v>90.39</v>
      </c>
      <c r="F2298" s="13">
        <v>0</v>
      </c>
      <c r="G2298" s="14">
        <v>20.079999999999998</v>
      </c>
      <c r="H2298" s="18">
        <v>1043.58</v>
      </c>
    </row>
    <row r="2299" spans="1:8" ht="13.5" customHeight="1" x14ac:dyDescent="0.3">
      <c r="A2299" s="11">
        <v>2018</v>
      </c>
      <c r="B2299" s="17">
        <v>2677.75</v>
      </c>
      <c r="C2299" s="12">
        <v>0</v>
      </c>
      <c r="D2299" s="13">
        <v>0</v>
      </c>
      <c r="E2299" s="12">
        <v>179.28</v>
      </c>
      <c r="F2299" s="13">
        <v>0</v>
      </c>
      <c r="G2299" s="14">
        <v>727.48</v>
      </c>
      <c r="H2299" s="18">
        <v>1770.99</v>
      </c>
    </row>
    <row r="2300" spans="1:8" ht="14.15" customHeight="1" x14ac:dyDescent="0.3">
      <c r="A2300" s="11">
        <v>2019</v>
      </c>
      <c r="B2300" s="17">
        <v>5139.4799999999996</v>
      </c>
      <c r="C2300" s="12">
        <v>0</v>
      </c>
      <c r="D2300" s="21">
        <v>-479.61</v>
      </c>
      <c r="E2300" s="12">
        <v>666.44</v>
      </c>
      <c r="F2300" s="21">
        <v>-1.76</v>
      </c>
      <c r="G2300" s="14">
        <v>234.29</v>
      </c>
      <c r="H2300" s="18">
        <v>3760.9</v>
      </c>
    </row>
    <row r="2301" spans="1:8" ht="15" customHeight="1" x14ac:dyDescent="0.3">
      <c r="A2301" s="11">
        <v>2020</v>
      </c>
      <c r="B2301" s="17">
        <v>6148.87</v>
      </c>
      <c r="C2301" s="12">
        <v>0</v>
      </c>
      <c r="D2301" s="20">
        <v>-1414.47</v>
      </c>
      <c r="E2301" s="12">
        <v>403.12</v>
      </c>
      <c r="F2301" s="13">
        <v>3.22</v>
      </c>
      <c r="G2301" s="14">
        <v>102.78</v>
      </c>
      <c r="H2301" s="18">
        <v>4225.28</v>
      </c>
    </row>
    <row r="2302" spans="1:8" ht="15" customHeight="1" x14ac:dyDescent="0.3">
      <c r="A2302" s="11">
        <v>2021</v>
      </c>
      <c r="B2302" s="17">
        <v>17050.55</v>
      </c>
      <c r="C2302" s="12">
        <v>0</v>
      </c>
      <c r="D2302" s="20">
        <v>-2859.72</v>
      </c>
      <c r="E2302" s="17">
        <v>6685.11</v>
      </c>
      <c r="F2302" s="21">
        <v>-30.72</v>
      </c>
      <c r="G2302" s="14">
        <v>125.54</v>
      </c>
      <c r="H2302" s="18">
        <v>7410.9</v>
      </c>
    </row>
    <row r="2303" spans="1:8" ht="14.15" customHeight="1" x14ac:dyDescent="0.3">
      <c r="A2303" s="11">
        <v>2022</v>
      </c>
      <c r="B2303" s="17">
        <v>40016.14</v>
      </c>
      <c r="C2303" s="12">
        <v>0</v>
      </c>
      <c r="D2303" s="20">
        <v>-2012.29</v>
      </c>
      <c r="E2303" s="17">
        <v>16734.28</v>
      </c>
      <c r="F2303" s="13">
        <v>0.85</v>
      </c>
      <c r="G2303" s="14">
        <v>84.24</v>
      </c>
      <c r="H2303" s="18">
        <v>21184.48</v>
      </c>
    </row>
    <row r="2304" spans="1:8" ht="15" customHeight="1" x14ac:dyDescent="0.3">
      <c r="A2304" s="11">
        <v>2023</v>
      </c>
      <c r="B2304" s="17">
        <v>74762.429999999993</v>
      </c>
      <c r="C2304" s="12">
        <v>91.41</v>
      </c>
      <c r="D2304" s="20">
        <v>-3192.11</v>
      </c>
      <c r="E2304" s="17">
        <v>25186.85</v>
      </c>
      <c r="F2304" s="13">
        <v>1.1000000000000001</v>
      </c>
      <c r="G2304" s="14">
        <v>89.66</v>
      </c>
      <c r="H2304" s="18">
        <v>46384.12</v>
      </c>
    </row>
    <row r="2305" spans="1:10" ht="14.15" customHeight="1" x14ac:dyDescent="0.3">
      <c r="A2305" s="11">
        <v>2024</v>
      </c>
      <c r="B2305" s="17">
        <v>243518.64</v>
      </c>
      <c r="C2305" s="12">
        <v>0</v>
      </c>
      <c r="D2305" s="20">
        <v>-17675.04</v>
      </c>
      <c r="E2305" s="17">
        <v>147624.07999999999</v>
      </c>
      <c r="F2305" s="21">
        <v>-112.14</v>
      </c>
      <c r="G2305" s="14">
        <v>105.67</v>
      </c>
      <c r="H2305" s="18">
        <v>78225.990000000005</v>
      </c>
    </row>
    <row r="2306" spans="1:10" ht="14.15" customHeight="1" x14ac:dyDescent="0.3">
      <c r="A2306" s="22">
        <v>2025</v>
      </c>
      <c r="B2306" s="23">
        <v>39597174.240000002</v>
      </c>
      <c r="C2306" s="23">
        <v>12922.14</v>
      </c>
      <c r="D2306" s="24">
        <v>-42625.440000000002</v>
      </c>
      <c r="E2306" s="23">
        <v>38128066.240000002</v>
      </c>
      <c r="F2306" s="25">
        <v>1011785.07</v>
      </c>
      <c r="G2306" s="37">
        <v>192.24</v>
      </c>
      <c r="H2306" s="27">
        <v>427427.39</v>
      </c>
    </row>
    <row r="2307" spans="1:10" ht="13.5" customHeight="1" x14ac:dyDescent="0.3">
      <c r="A2307" s="28"/>
      <c r="B2307" s="29">
        <v>39993571.770000003</v>
      </c>
      <c r="C2307" s="29">
        <v>13013.55</v>
      </c>
      <c r="D2307" s="30">
        <v>-70258.679999999993</v>
      </c>
      <c r="E2307" s="29">
        <v>38326054.020000003</v>
      </c>
      <c r="F2307" s="31">
        <v>1011645.62</v>
      </c>
      <c r="G2307" s="32">
        <v>2201.91</v>
      </c>
      <c r="H2307" s="33">
        <v>596425.09</v>
      </c>
      <c r="J2307" s="58">
        <f>H2307</f>
        <v>596425.09</v>
      </c>
    </row>
    <row r="2308" spans="1:10" ht="49" customHeight="1" x14ac:dyDescent="0.3">
      <c r="A2308" s="93" t="s">
        <v>73</v>
      </c>
      <c r="B2308" s="93"/>
      <c r="C2308" s="93"/>
      <c r="D2308" s="93"/>
      <c r="E2308" s="93"/>
      <c r="F2308" s="93"/>
      <c r="G2308" s="93"/>
      <c r="H2308" s="93"/>
    </row>
    <row r="2309" spans="1:10" ht="14.15" customHeight="1" x14ac:dyDescent="0.3">
      <c r="A2309" s="1" t="s">
        <v>1</v>
      </c>
      <c r="B2309" s="2" t="s">
        <v>2</v>
      </c>
      <c r="C2309" s="2" t="s">
        <v>3</v>
      </c>
      <c r="D2309" s="3" t="s">
        <v>4</v>
      </c>
      <c r="E2309" s="2" t="s">
        <v>5</v>
      </c>
      <c r="F2309" s="3" t="s">
        <v>6</v>
      </c>
      <c r="G2309" s="4" t="s">
        <v>7</v>
      </c>
      <c r="H2309" s="5" t="s">
        <v>8</v>
      </c>
    </row>
    <row r="2310" spans="1:10" ht="15" customHeight="1" x14ac:dyDescent="0.3">
      <c r="A2310" s="6">
        <v>2018</v>
      </c>
      <c r="B2310" s="7">
        <v>27.08</v>
      </c>
      <c r="C2310" s="7">
        <v>0</v>
      </c>
      <c r="D2310" s="8">
        <v>0</v>
      </c>
      <c r="E2310" s="7">
        <v>1.81</v>
      </c>
      <c r="F2310" s="8">
        <v>0</v>
      </c>
      <c r="G2310" s="9">
        <v>7.36</v>
      </c>
      <c r="H2310" s="35">
        <v>17.91</v>
      </c>
    </row>
    <row r="2311" spans="1:10" ht="15" customHeight="1" x14ac:dyDescent="0.3">
      <c r="A2311" s="11">
        <v>2019</v>
      </c>
      <c r="B2311" s="12">
        <v>30.21</v>
      </c>
      <c r="C2311" s="12">
        <v>0</v>
      </c>
      <c r="D2311" s="21">
        <v>-2.82</v>
      </c>
      <c r="E2311" s="12">
        <v>3.92</v>
      </c>
      <c r="F2311" s="21">
        <v>-0.01</v>
      </c>
      <c r="G2311" s="14">
        <v>1.37</v>
      </c>
      <c r="H2311" s="16">
        <v>22.11</v>
      </c>
    </row>
    <row r="2312" spans="1:10" ht="15" customHeight="1" x14ac:dyDescent="0.3">
      <c r="A2312" s="11">
        <v>2020</v>
      </c>
      <c r="B2312" s="12">
        <v>20.94</v>
      </c>
      <c r="C2312" s="12">
        <v>0</v>
      </c>
      <c r="D2312" s="21">
        <v>-4.8499999999999996</v>
      </c>
      <c r="E2312" s="12">
        <v>1.37</v>
      </c>
      <c r="F2312" s="13">
        <v>0.02</v>
      </c>
      <c r="G2312" s="14">
        <v>0.35</v>
      </c>
      <c r="H2312" s="16">
        <v>14.35</v>
      </c>
    </row>
    <row r="2313" spans="1:10" ht="14.15" customHeight="1" x14ac:dyDescent="0.3">
      <c r="A2313" s="11">
        <v>2021</v>
      </c>
      <c r="B2313" s="12">
        <v>190.32</v>
      </c>
      <c r="C2313" s="12">
        <v>0</v>
      </c>
      <c r="D2313" s="21">
        <v>-31.92</v>
      </c>
      <c r="E2313" s="12">
        <v>74.62</v>
      </c>
      <c r="F2313" s="21">
        <v>-0.34</v>
      </c>
      <c r="G2313" s="14">
        <v>1.4</v>
      </c>
      <c r="H2313" s="16">
        <v>82.72</v>
      </c>
    </row>
    <row r="2314" spans="1:10" ht="15" customHeight="1" x14ac:dyDescent="0.3">
      <c r="A2314" s="11">
        <v>2022</v>
      </c>
      <c r="B2314" s="12">
        <v>445.22</v>
      </c>
      <c r="C2314" s="12">
        <v>0</v>
      </c>
      <c r="D2314" s="21">
        <v>-22.41</v>
      </c>
      <c r="E2314" s="12">
        <v>186.21</v>
      </c>
      <c r="F2314" s="13">
        <v>0</v>
      </c>
      <c r="G2314" s="14">
        <v>0.94</v>
      </c>
      <c r="H2314" s="16">
        <v>235.66</v>
      </c>
    </row>
    <row r="2315" spans="1:10" ht="14.15" customHeight="1" x14ac:dyDescent="0.3">
      <c r="A2315" s="11">
        <v>2023</v>
      </c>
      <c r="B2315" s="12">
        <v>786.01</v>
      </c>
      <c r="C2315" s="12">
        <v>0.96</v>
      </c>
      <c r="D2315" s="21">
        <v>-33.549999999999997</v>
      </c>
      <c r="E2315" s="12">
        <v>264.79000000000002</v>
      </c>
      <c r="F2315" s="13">
        <v>0</v>
      </c>
      <c r="G2315" s="14">
        <v>0.95</v>
      </c>
      <c r="H2315" s="16">
        <v>487.68</v>
      </c>
    </row>
    <row r="2316" spans="1:10" ht="15" customHeight="1" x14ac:dyDescent="0.3">
      <c r="A2316" s="11">
        <v>2024</v>
      </c>
      <c r="B2316" s="17">
        <v>2657.82</v>
      </c>
      <c r="C2316" s="12">
        <v>0</v>
      </c>
      <c r="D2316" s="21">
        <v>-192.91</v>
      </c>
      <c r="E2316" s="17">
        <v>1611.21</v>
      </c>
      <c r="F2316" s="21">
        <v>-1.22</v>
      </c>
      <c r="G2316" s="14">
        <v>1.1399999999999999</v>
      </c>
      <c r="H2316" s="16">
        <v>853.78</v>
      </c>
    </row>
    <row r="2317" spans="1:10" ht="14.15" customHeight="1" x14ac:dyDescent="0.3">
      <c r="A2317" s="22">
        <v>2025</v>
      </c>
      <c r="B2317" s="23">
        <v>248467.42</v>
      </c>
      <c r="C2317" s="36">
        <v>81.09</v>
      </c>
      <c r="D2317" s="38">
        <v>-267.45999999999998</v>
      </c>
      <c r="E2317" s="23">
        <v>239248.95</v>
      </c>
      <c r="F2317" s="25">
        <v>6348.84</v>
      </c>
      <c r="G2317" s="37">
        <v>1.2</v>
      </c>
      <c r="H2317" s="27">
        <v>2682.06</v>
      </c>
    </row>
    <row r="2318" spans="1:10" ht="13.5" customHeight="1" x14ac:dyDescent="0.3">
      <c r="A2318" s="28"/>
      <c r="B2318" s="29">
        <v>252625.02</v>
      </c>
      <c r="C2318" s="7">
        <v>82.05</v>
      </c>
      <c r="D2318" s="34">
        <v>-555.91999999999996</v>
      </c>
      <c r="E2318" s="29">
        <v>241392.88</v>
      </c>
      <c r="F2318" s="31">
        <v>6347.29</v>
      </c>
      <c r="G2318" s="9">
        <v>14.71</v>
      </c>
      <c r="H2318" s="33">
        <v>4396.2700000000004</v>
      </c>
      <c r="J2318" s="58">
        <f>H2318</f>
        <v>4396.2700000000004</v>
      </c>
    </row>
    <row r="2319" spans="1:10" ht="49" customHeight="1" x14ac:dyDescent="0.3">
      <c r="A2319" s="93" t="s">
        <v>74</v>
      </c>
      <c r="B2319" s="93"/>
      <c r="C2319" s="93"/>
      <c r="D2319" s="93"/>
      <c r="E2319" s="93"/>
      <c r="F2319" s="93"/>
      <c r="G2319" s="93"/>
      <c r="H2319" s="93"/>
    </row>
    <row r="2320" spans="1:10" ht="14.15" customHeight="1" x14ac:dyDescent="0.3">
      <c r="A2320" s="1" t="s">
        <v>1</v>
      </c>
      <c r="B2320" s="2" t="s">
        <v>2</v>
      </c>
      <c r="C2320" s="2" t="s">
        <v>3</v>
      </c>
      <c r="D2320" s="3" t="s">
        <v>4</v>
      </c>
      <c r="E2320" s="2" t="s">
        <v>5</v>
      </c>
      <c r="F2320" s="3" t="s">
        <v>6</v>
      </c>
      <c r="G2320" s="4" t="s">
        <v>7</v>
      </c>
      <c r="H2320" s="5" t="s">
        <v>8</v>
      </c>
    </row>
    <row r="2321" spans="1:8" ht="15" customHeight="1" x14ac:dyDescent="0.3">
      <c r="A2321" s="6">
        <v>1983</v>
      </c>
      <c r="B2321" s="7">
        <v>0.13</v>
      </c>
      <c r="C2321" s="7">
        <v>0</v>
      </c>
      <c r="D2321" s="8">
        <v>0</v>
      </c>
      <c r="E2321" s="7">
        <v>0.13</v>
      </c>
      <c r="F2321" s="8">
        <v>0</v>
      </c>
      <c r="G2321" s="9">
        <v>0</v>
      </c>
      <c r="H2321" s="35">
        <v>0</v>
      </c>
    </row>
    <row r="2322" spans="1:8" ht="15" customHeight="1" x14ac:dyDescent="0.3">
      <c r="A2322" s="11">
        <v>1984</v>
      </c>
      <c r="B2322" s="12">
        <v>0.56999999999999995</v>
      </c>
      <c r="C2322" s="12">
        <v>0</v>
      </c>
      <c r="D2322" s="13">
        <v>0</v>
      </c>
      <c r="E2322" s="12">
        <v>0.56999999999999995</v>
      </c>
      <c r="F2322" s="13">
        <v>0</v>
      </c>
      <c r="G2322" s="14">
        <v>0</v>
      </c>
      <c r="H2322" s="16">
        <v>0</v>
      </c>
    </row>
    <row r="2323" spans="1:8" ht="15" customHeight="1" x14ac:dyDescent="0.3">
      <c r="A2323" s="11">
        <v>1985</v>
      </c>
      <c r="B2323" s="12">
        <v>0.79</v>
      </c>
      <c r="C2323" s="12">
        <v>0</v>
      </c>
      <c r="D2323" s="13">
        <v>0</v>
      </c>
      <c r="E2323" s="12">
        <v>0.61</v>
      </c>
      <c r="F2323" s="13">
        <v>0</v>
      </c>
      <c r="G2323" s="14">
        <v>0</v>
      </c>
      <c r="H2323" s="16">
        <v>0.18</v>
      </c>
    </row>
    <row r="2324" spans="1:8" ht="14.15" customHeight="1" x14ac:dyDescent="0.3">
      <c r="A2324" s="11">
        <v>1986</v>
      </c>
      <c r="B2324" s="12">
        <v>0.88</v>
      </c>
      <c r="C2324" s="12">
        <v>0</v>
      </c>
      <c r="D2324" s="13">
        <v>0</v>
      </c>
      <c r="E2324" s="12">
        <v>0.63</v>
      </c>
      <c r="F2324" s="13">
        <v>0</v>
      </c>
      <c r="G2324" s="14">
        <v>0</v>
      </c>
      <c r="H2324" s="16">
        <v>0.25</v>
      </c>
    </row>
    <row r="2325" spans="1:8" ht="15" customHeight="1" x14ac:dyDescent="0.3">
      <c r="A2325" s="11">
        <v>1987</v>
      </c>
      <c r="B2325" s="12">
        <v>1.1100000000000001</v>
      </c>
      <c r="C2325" s="12">
        <v>0</v>
      </c>
      <c r="D2325" s="13">
        <v>0</v>
      </c>
      <c r="E2325" s="12">
        <v>0.77</v>
      </c>
      <c r="F2325" s="13">
        <v>0</v>
      </c>
      <c r="G2325" s="14">
        <v>0</v>
      </c>
      <c r="H2325" s="16">
        <v>0.34</v>
      </c>
    </row>
    <row r="2326" spans="1:8" ht="14.15" customHeight="1" x14ac:dyDescent="0.3">
      <c r="A2326" s="11">
        <v>1988</v>
      </c>
      <c r="B2326" s="12">
        <v>0.37</v>
      </c>
      <c r="C2326" s="12">
        <v>0</v>
      </c>
      <c r="D2326" s="13">
        <v>0</v>
      </c>
      <c r="E2326" s="12">
        <v>0</v>
      </c>
      <c r="F2326" s="13">
        <v>0</v>
      </c>
      <c r="G2326" s="14">
        <v>0</v>
      </c>
      <c r="H2326" s="16">
        <v>0.37</v>
      </c>
    </row>
    <row r="2327" spans="1:8" ht="15" customHeight="1" x14ac:dyDescent="0.3">
      <c r="A2327" s="11">
        <v>1989</v>
      </c>
      <c r="B2327" s="12">
        <v>0.36</v>
      </c>
      <c r="C2327" s="12">
        <v>0</v>
      </c>
      <c r="D2327" s="13">
        <v>0</v>
      </c>
      <c r="E2327" s="12">
        <v>0</v>
      </c>
      <c r="F2327" s="13">
        <v>0</v>
      </c>
      <c r="G2327" s="14">
        <v>0</v>
      </c>
      <c r="H2327" s="16">
        <v>0.36</v>
      </c>
    </row>
    <row r="2328" spans="1:8" ht="14.15" customHeight="1" x14ac:dyDescent="0.3">
      <c r="A2328" s="11">
        <v>1990</v>
      </c>
      <c r="B2328" s="12">
        <v>0.35</v>
      </c>
      <c r="C2328" s="12">
        <v>0</v>
      </c>
      <c r="D2328" s="13">
        <v>0</v>
      </c>
      <c r="E2328" s="12">
        <v>0</v>
      </c>
      <c r="F2328" s="13">
        <v>0</v>
      </c>
      <c r="G2328" s="14">
        <v>0</v>
      </c>
      <c r="H2328" s="16">
        <v>0.35</v>
      </c>
    </row>
    <row r="2329" spans="1:8" ht="15" customHeight="1" x14ac:dyDescent="0.3">
      <c r="A2329" s="11">
        <v>1991</v>
      </c>
      <c r="B2329" s="12">
        <v>0.3</v>
      </c>
      <c r="C2329" s="12">
        <v>0</v>
      </c>
      <c r="D2329" s="13">
        <v>0</v>
      </c>
      <c r="E2329" s="12">
        <v>0</v>
      </c>
      <c r="F2329" s="13">
        <v>0</v>
      </c>
      <c r="G2329" s="14">
        <v>0</v>
      </c>
      <c r="H2329" s="16">
        <v>0.3</v>
      </c>
    </row>
    <row r="2330" spans="1:8" ht="14.15" customHeight="1" x14ac:dyDescent="0.3">
      <c r="A2330" s="11">
        <v>1992</v>
      </c>
      <c r="B2330" s="12">
        <v>0.27</v>
      </c>
      <c r="C2330" s="12">
        <v>0</v>
      </c>
      <c r="D2330" s="13">
        <v>0</v>
      </c>
      <c r="E2330" s="12">
        <v>0</v>
      </c>
      <c r="F2330" s="13">
        <v>0</v>
      </c>
      <c r="G2330" s="14">
        <v>0</v>
      </c>
      <c r="H2330" s="16">
        <v>0.27</v>
      </c>
    </row>
    <row r="2331" spans="1:8" ht="15" customHeight="1" x14ac:dyDescent="0.3">
      <c r="A2331" s="11">
        <v>1993</v>
      </c>
      <c r="B2331" s="12">
        <v>0.23</v>
      </c>
      <c r="C2331" s="12">
        <v>0</v>
      </c>
      <c r="D2331" s="13">
        <v>0</v>
      </c>
      <c r="E2331" s="12">
        <v>0</v>
      </c>
      <c r="F2331" s="13">
        <v>0</v>
      </c>
      <c r="G2331" s="14">
        <v>0</v>
      </c>
      <c r="H2331" s="16">
        <v>0.23</v>
      </c>
    </row>
    <row r="2332" spans="1:8" ht="15" customHeight="1" x14ac:dyDescent="0.3">
      <c r="A2332" s="11">
        <v>1994</v>
      </c>
      <c r="B2332" s="12">
        <v>0</v>
      </c>
      <c r="C2332" s="12">
        <v>0</v>
      </c>
      <c r="D2332" s="13">
        <v>0</v>
      </c>
      <c r="E2332" s="12">
        <v>0</v>
      </c>
      <c r="F2332" s="13">
        <v>0</v>
      </c>
      <c r="G2332" s="14">
        <v>0</v>
      </c>
      <c r="H2332" s="16">
        <v>0</v>
      </c>
    </row>
    <row r="2333" spans="1:8" ht="14.15" customHeight="1" x14ac:dyDescent="0.3">
      <c r="A2333" s="11">
        <v>1995</v>
      </c>
      <c r="B2333" s="12">
        <v>0.21</v>
      </c>
      <c r="C2333" s="12">
        <v>0</v>
      </c>
      <c r="D2333" s="13">
        <v>0</v>
      </c>
      <c r="E2333" s="12">
        <v>0</v>
      </c>
      <c r="F2333" s="13">
        <v>0</v>
      </c>
      <c r="G2333" s="14">
        <v>0</v>
      </c>
      <c r="H2333" s="16">
        <v>0.21</v>
      </c>
    </row>
    <row r="2334" spans="1:8" ht="15" customHeight="1" x14ac:dyDescent="0.3">
      <c r="A2334" s="11">
        <v>1996</v>
      </c>
      <c r="B2334" s="12">
        <v>0.28000000000000003</v>
      </c>
      <c r="C2334" s="12">
        <v>0</v>
      </c>
      <c r="D2334" s="13">
        <v>0</v>
      </c>
      <c r="E2334" s="12">
        <v>0</v>
      </c>
      <c r="F2334" s="13">
        <v>0</v>
      </c>
      <c r="G2334" s="14">
        <v>0</v>
      </c>
      <c r="H2334" s="16">
        <v>0.28000000000000003</v>
      </c>
    </row>
    <row r="2335" spans="1:8" ht="14.15" customHeight="1" x14ac:dyDescent="0.3">
      <c r="A2335" s="11">
        <v>1997</v>
      </c>
      <c r="B2335" s="12">
        <v>0.34</v>
      </c>
      <c r="C2335" s="12">
        <v>0</v>
      </c>
      <c r="D2335" s="13">
        <v>0</v>
      </c>
      <c r="E2335" s="12">
        <v>0</v>
      </c>
      <c r="F2335" s="13">
        <v>0</v>
      </c>
      <c r="G2335" s="14">
        <v>0</v>
      </c>
      <c r="H2335" s="16">
        <v>0.34</v>
      </c>
    </row>
    <row r="2336" spans="1:8" ht="15" customHeight="1" x14ac:dyDescent="0.3">
      <c r="A2336" s="11">
        <v>1998</v>
      </c>
      <c r="B2336" s="12">
        <v>1.62</v>
      </c>
      <c r="C2336" s="12">
        <v>0</v>
      </c>
      <c r="D2336" s="13">
        <v>0</v>
      </c>
      <c r="E2336" s="12">
        <v>0</v>
      </c>
      <c r="F2336" s="13">
        <v>0</v>
      </c>
      <c r="G2336" s="14">
        <v>0</v>
      </c>
      <c r="H2336" s="16">
        <v>1.62</v>
      </c>
    </row>
    <row r="2337" spans="1:8" ht="14.15" customHeight="1" x14ac:dyDescent="0.3">
      <c r="A2337" s="11">
        <v>1999</v>
      </c>
      <c r="B2337" s="12">
        <v>3</v>
      </c>
      <c r="C2337" s="12">
        <v>0</v>
      </c>
      <c r="D2337" s="13">
        <v>0</v>
      </c>
      <c r="E2337" s="12">
        <v>0</v>
      </c>
      <c r="F2337" s="13">
        <v>0</v>
      </c>
      <c r="G2337" s="14">
        <v>0</v>
      </c>
      <c r="H2337" s="16">
        <v>3</v>
      </c>
    </row>
    <row r="2338" spans="1:8" ht="15" customHeight="1" x14ac:dyDescent="0.3">
      <c r="A2338" s="11">
        <v>2000</v>
      </c>
      <c r="B2338" s="12">
        <v>3.79</v>
      </c>
      <c r="C2338" s="12">
        <v>0</v>
      </c>
      <c r="D2338" s="13">
        <v>0</v>
      </c>
      <c r="E2338" s="12">
        <v>0</v>
      </c>
      <c r="F2338" s="13">
        <v>0</v>
      </c>
      <c r="G2338" s="14">
        <v>0</v>
      </c>
      <c r="H2338" s="16">
        <v>3.79</v>
      </c>
    </row>
    <row r="2339" spans="1:8" ht="15" customHeight="1" x14ac:dyDescent="0.3">
      <c r="A2339" s="11">
        <v>2001</v>
      </c>
      <c r="B2339" s="12">
        <v>2.7</v>
      </c>
      <c r="C2339" s="12">
        <v>0</v>
      </c>
      <c r="D2339" s="13">
        <v>0</v>
      </c>
      <c r="E2339" s="12">
        <v>0</v>
      </c>
      <c r="F2339" s="13">
        <v>0</v>
      </c>
      <c r="G2339" s="14">
        <v>0</v>
      </c>
      <c r="H2339" s="16">
        <v>2.7</v>
      </c>
    </row>
    <row r="2340" spans="1:8" ht="14.15" customHeight="1" x14ac:dyDescent="0.3">
      <c r="A2340" s="11">
        <v>2002</v>
      </c>
      <c r="B2340" s="12">
        <v>1.73</v>
      </c>
      <c r="C2340" s="12">
        <v>0</v>
      </c>
      <c r="D2340" s="13">
        <v>0</v>
      </c>
      <c r="E2340" s="12">
        <v>0</v>
      </c>
      <c r="F2340" s="13">
        <v>0</v>
      </c>
      <c r="G2340" s="14">
        <v>0</v>
      </c>
      <c r="H2340" s="16">
        <v>1.73</v>
      </c>
    </row>
    <row r="2341" spans="1:8" ht="15" customHeight="1" x14ac:dyDescent="0.3">
      <c r="A2341" s="11">
        <v>2003</v>
      </c>
      <c r="B2341" s="12">
        <v>1.9</v>
      </c>
      <c r="C2341" s="12">
        <v>0</v>
      </c>
      <c r="D2341" s="13">
        <v>0</v>
      </c>
      <c r="E2341" s="12">
        <v>0</v>
      </c>
      <c r="F2341" s="13">
        <v>0</v>
      </c>
      <c r="G2341" s="14">
        <v>0.27</v>
      </c>
      <c r="H2341" s="16">
        <v>1.63</v>
      </c>
    </row>
    <row r="2342" spans="1:8" ht="14.15" customHeight="1" x14ac:dyDescent="0.3">
      <c r="A2342" s="11">
        <v>2004</v>
      </c>
      <c r="B2342" s="12">
        <v>3.8</v>
      </c>
      <c r="C2342" s="12">
        <v>0</v>
      </c>
      <c r="D2342" s="13">
        <v>0</v>
      </c>
      <c r="E2342" s="12">
        <v>7.0000000000000007E-2</v>
      </c>
      <c r="F2342" s="13">
        <v>0</v>
      </c>
      <c r="G2342" s="14">
        <v>0.56999999999999995</v>
      </c>
      <c r="H2342" s="16">
        <v>3.16</v>
      </c>
    </row>
    <row r="2343" spans="1:8" ht="15" customHeight="1" x14ac:dyDescent="0.3">
      <c r="A2343" s="11">
        <v>2005</v>
      </c>
      <c r="B2343" s="12">
        <v>5.21</v>
      </c>
      <c r="C2343" s="12">
        <v>0</v>
      </c>
      <c r="D2343" s="13">
        <v>0</v>
      </c>
      <c r="E2343" s="12">
        <v>0.12</v>
      </c>
      <c r="F2343" s="13">
        <v>0</v>
      </c>
      <c r="G2343" s="14">
        <v>0.59</v>
      </c>
      <c r="H2343" s="16">
        <v>4.5</v>
      </c>
    </row>
    <row r="2344" spans="1:8" ht="14.15" customHeight="1" x14ac:dyDescent="0.3">
      <c r="A2344" s="11">
        <v>2006</v>
      </c>
      <c r="B2344" s="12">
        <v>6.93</v>
      </c>
      <c r="C2344" s="12">
        <v>0</v>
      </c>
      <c r="D2344" s="13">
        <v>0</v>
      </c>
      <c r="E2344" s="12">
        <v>0.55000000000000004</v>
      </c>
      <c r="F2344" s="13">
        <v>0</v>
      </c>
      <c r="G2344" s="14">
        <v>0.79</v>
      </c>
      <c r="H2344" s="16">
        <v>5.59</v>
      </c>
    </row>
    <row r="2345" spans="1:8" ht="15" customHeight="1" x14ac:dyDescent="0.3">
      <c r="A2345" s="11">
        <v>2007</v>
      </c>
      <c r="B2345" s="12">
        <v>8.25</v>
      </c>
      <c r="C2345" s="12">
        <v>0</v>
      </c>
      <c r="D2345" s="13">
        <v>0</v>
      </c>
      <c r="E2345" s="12">
        <v>0.32</v>
      </c>
      <c r="F2345" s="13">
        <v>0</v>
      </c>
      <c r="G2345" s="14">
        <v>0.8</v>
      </c>
      <c r="H2345" s="16">
        <v>7.13</v>
      </c>
    </row>
    <row r="2346" spans="1:8" ht="14.15" customHeight="1" x14ac:dyDescent="0.3">
      <c r="A2346" s="11">
        <v>2008</v>
      </c>
      <c r="B2346" s="12">
        <v>21.6</v>
      </c>
      <c r="C2346" s="12">
        <v>0</v>
      </c>
      <c r="D2346" s="13">
        <v>0</v>
      </c>
      <c r="E2346" s="12">
        <v>2.85</v>
      </c>
      <c r="F2346" s="13">
        <v>0</v>
      </c>
      <c r="G2346" s="14">
        <v>4.3499999999999996</v>
      </c>
      <c r="H2346" s="16">
        <v>14.4</v>
      </c>
    </row>
    <row r="2347" spans="1:8" ht="15" customHeight="1" x14ac:dyDescent="0.3">
      <c r="A2347" s="11">
        <v>2009</v>
      </c>
      <c r="B2347" s="12">
        <v>41.58</v>
      </c>
      <c r="C2347" s="12">
        <v>0</v>
      </c>
      <c r="D2347" s="13">
        <v>0</v>
      </c>
      <c r="E2347" s="12">
        <v>2.84</v>
      </c>
      <c r="F2347" s="13">
        <v>0</v>
      </c>
      <c r="G2347" s="14">
        <v>6.85</v>
      </c>
      <c r="H2347" s="16">
        <v>31.89</v>
      </c>
    </row>
    <row r="2348" spans="1:8" ht="15" customHeight="1" x14ac:dyDescent="0.3">
      <c r="A2348" s="11">
        <v>2010</v>
      </c>
      <c r="B2348" s="12">
        <v>28.61</v>
      </c>
      <c r="C2348" s="12">
        <v>0</v>
      </c>
      <c r="D2348" s="13">
        <v>0</v>
      </c>
      <c r="E2348" s="12">
        <v>2.57</v>
      </c>
      <c r="F2348" s="13">
        <v>0</v>
      </c>
      <c r="G2348" s="14">
        <v>0.67</v>
      </c>
      <c r="H2348" s="16">
        <v>25.37</v>
      </c>
    </row>
    <row r="2349" spans="1:8" ht="14.15" customHeight="1" x14ac:dyDescent="0.3">
      <c r="A2349" s="11">
        <v>2011</v>
      </c>
      <c r="B2349" s="12">
        <v>51.07</v>
      </c>
      <c r="C2349" s="12">
        <v>0</v>
      </c>
      <c r="D2349" s="13">
        <v>0</v>
      </c>
      <c r="E2349" s="12">
        <v>2.34</v>
      </c>
      <c r="F2349" s="13">
        <v>0</v>
      </c>
      <c r="G2349" s="14">
        <v>0.47</v>
      </c>
      <c r="H2349" s="16">
        <v>48.26</v>
      </c>
    </row>
    <row r="2350" spans="1:8" ht="15" customHeight="1" x14ac:dyDescent="0.3">
      <c r="A2350" s="11">
        <v>2012</v>
      </c>
      <c r="B2350" s="12">
        <v>27.63</v>
      </c>
      <c r="C2350" s="12">
        <v>0</v>
      </c>
      <c r="D2350" s="13">
        <v>0</v>
      </c>
      <c r="E2350" s="12">
        <v>0.01</v>
      </c>
      <c r="F2350" s="13">
        <v>0</v>
      </c>
      <c r="G2350" s="14">
        <v>0.47</v>
      </c>
      <c r="H2350" s="16">
        <v>27.15</v>
      </c>
    </row>
    <row r="2351" spans="1:8" ht="14.15" customHeight="1" x14ac:dyDescent="0.3">
      <c r="A2351" s="11">
        <v>2013</v>
      </c>
      <c r="B2351" s="12">
        <v>30.89</v>
      </c>
      <c r="C2351" s="12">
        <v>0</v>
      </c>
      <c r="D2351" s="13">
        <v>0</v>
      </c>
      <c r="E2351" s="12">
        <v>0.02</v>
      </c>
      <c r="F2351" s="13">
        <v>0</v>
      </c>
      <c r="G2351" s="14">
        <v>0.47</v>
      </c>
      <c r="H2351" s="16">
        <v>30.4</v>
      </c>
    </row>
    <row r="2352" spans="1:8" ht="15" customHeight="1" x14ac:dyDescent="0.3">
      <c r="A2352" s="11">
        <v>2014</v>
      </c>
      <c r="B2352" s="12">
        <v>42.1</v>
      </c>
      <c r="C2352" s="12">
        <v>0</v>
      </c>
      <c r="D2352" s="13">
        <v>0</v>
      </c>
      <c r="E2352" s="12">
        <v>3.88</v>
      </c>
      <c r="F2352" s="13">
        <v>0</v>
      </c>
      <c r="G2352" s="14">
        <v>0.45</v>
      </c>
      <c r="H2352" s="16">
        <v>37.770000000000003</v>
      </c>
    </row>
    <row r="2353" spans="1:10" ht="14.15" customHeight="1" x14ac:dyDescent="0.3">
      <c r="A2353" s="11">
        <v>2015</v>
      </c>
      <c r="B2353" s="12">
        <v>35.56</v>
      </c>
      <c r="C2353" s="12">
        <v>0</v>
      </c>
      <c r="D2353" s="13">
        <v>0</v>
      </c>
      <c r="E2353" s="12">
        <v>5.01</v>
      </c>
      <c r="F2353" s="13">
        <v>0</v>
      </c>
      <c r="G2353" s="14">
        <v>0.85</v>
      </c>
      <c r="H2353" s="16">
        <v>29.7</v>
      </c>
    </row>
    <row r="2354" spans="1:10" ht="15" customHeight="1" x14ac:dyDescent="0.3">
      <c r="A2354" s="11">
        <v>2016</v>
      </c>
      <c r="B2354" s="12">
        <v>63.03</v>
      </c>
      <c r="C2354" s="12">
        <v>0</v>
      </c>
      <c r="D2354" s="13">
        <v>0</v>
      </c>
      <c r="E2354" s="12">
        <v>5.42</v>
      </c>
      <c r="F2354" s="13">
        <v>0</v>
      </c>
      <c r="G2354" s="14">
        <v>16.11</v>
      </c>
      <c r="H2354" s="16">
        <v>41.5</v>
      </c>
    </row>
    <row r="2355" spans="1:10" ht="13.5" customHeight="1" x14ac:dyDescent="0.3">
      <c r="A2355" s="11">
        <v>2017</v>
      </c>
      <c r="B2355" s="12">
        <v>65.31</v>
      </c>
      <c r="C2355" s="12">
        <v>0</v>
      </c>
      <c r="D2355" s="13">
        <v>0</v>
      </c>
      <c r="E2355" s="12">
        <v>5.1100000000000003</v>
      </c>
      <c r="F2355" s="13">
        <v>0</v>
      </c>
      <c r="G2355" s="14">
        <v>1.1399999999999999</v>
      </c>
      <c r="H2355" s="16">
        <v>59.06</v>
      </c>
    </row>
    <row r="2356" spans="1:10" ht="13.5" customHeight="1" x14ac:dyDescent="0.3">
      <c r="A2356" s="11">
        <v>2018</v>
      </c>
      <c r="B2356" s="12">
        <v>91.35</v>
      </c>
      <c r="C2356" s="12">
        <v>0</v>
      </c>
      <c r="D2356" s="13">
        <v>0</v>
      </c>
      <c r="E2356" s="12">
        <v>6.12</v>
      </c>
      <c r="F2356" s="13">
        <v>0</v>
      </c>
      <c r="G2356" s="14">
        <v>24.82</v>
      </c>
      <c r="H2356" s="16">
        <v>60.41</v>
      </c>
    </row>
    <row r="2357" spans="1:10" ht="14.15" customHeight="1" x14ac:dyDescent="0.3">
      <c r="A2357" s="11">
        <v>2019</v>
      </c>
      <c r="B2357" s="12">
        <v>175.81</v>
      </c>
      <c r="C2357" s="12">
        <v>0</v>
      </c>
      <c r="D2357" s="21">
        <v>-16.41</v>
      </c>
      <c r="E2357" s="12">
        <v>22.8</v>
      </c>
      <c r="F2357" s="21">
        <v>-0.06</v>
      </c>
      <c r="G2357" s="14">
        <v>8.02</v>
      </c>
      <c r="H2357" s="16">
        <v>128.63999999999999</v>
      </c>
    </row>
    <row r="2358" spans="1:10" ht="15" customHeight="1" x14ac:dyDescent="0.3">
      <c r="A2358" s="11">
        <v>2020</v>
      </c>
      <c r="B2358" s="12">
        <v>206.84</v>
      </c>
      <c r="C2358" s="12">
        <v>0</v>
      </c>
      <c r="D2358" s="21">
        <v>-47.58</v>
      </c>
      <c r="E2358" s="12">
        <v>13.56</v>
      </c>
      <c r="F2358" s="13">
        <v>0.11</v>
      </c>
      <c r="G2358" s="14">
        <v>3.45</v>
      </c>
      <c r="H2358" s="16">
        <v>142.13999999999999</v>
      </c>
    </row>
    <row r="2359" spans="1:10" ht="15" customHeight="1" x14ac:dyDescent="0.3">
      <c r="A2359" s="11">
        <v>2021</v>
      </c>
      <c r="B2359" s="12">
        <v>582.61</v>
      </c>
      <c r="C2359" s="12">
        <v>0</v>
      </c>
      <c r="D2359" s="21">
        <v>-97.73</v>
      </c>
      <c r="E2359" s="12">
        <v>228.43</v>
      </c>
      <c r="F2359" s="21">
        <v>-1.05</v>
      </c>
      <c r="G2359" s="14">
        <v>4.29</v>
      </c>
      <c r="H2359" s="16">
        <v>253.21</v>
      </c>
    </row>
    <row r="2360" spans="1:10" ht="14.15" customHeight="1" x14ac:dyDescent="0.3">
      <c r="A2360" s="11">
        <v>2022</v>
      </c>
      <c r="B2360" s="17">
        <v>1399.97</v>
      </c>
      <c r="C2360" s="12">
        <v>0</v>
      </c>
      <c r="D2360" s="21">
        <v>-70.400000000000006</v>
      </c>
      <c r="E2360" s="12">
        <v>585.46</v>
      </c>
      <c r="F2360" s="13">
        <v>0.03</v>
      </c>
      <c r="G2360" s="14">
        <v>2.95</v>
      </c>
      <c r="H2360" s="16">
        <v>741.13</v>
      </c>
    </row>
    <row r="2361" spans="1:10" ht="15" customHeight="1" x14ac:dyDescent="0.3">
      <c r="A2361" s="11">
        <v>2023</v>
      </c>
      <c r="B2361" s="17">
        <v>2605.2800000000002</v>
      </c>
      <c r="C2361" s="12">
        <v>3.18</v>
      </c>
      <c r="D2361" s="21">
        <v>-111.25</v>
      </c>
      <c r="E2361" s="12">
        <v>877.68</v>
      </c>
      <c r="F2361" s="13">
        <v>0.02</v>
      </c>
      <c r="G2361" s="14">
        <v>3.12</v>
      </c>
      <c r="H2361" s="18">
        <v>1616.39</v>
      </c>
    </row>
    <row r="2362" spans="1:10" ht="14.15" customHeight="1" x14ac:dyDescent="0.3">
      <c r="A2362" s="11">
        <v>2024</v>
      </c>
      <c r="B2362" s="17">
        <v>8834.9599999999991</v>
      </c>
      <c r="C2362" s="12">
        <v>0</v>
      </c>
      <c r="D2362" s="21">
        <v>-641.24</v>
      </c>
      <c r="E2362" s="17">
        <v>5355.87</v>
      </c>
      <c r="F2362" s="21">
        <v>-4.05</v>
      </c>
      <c r="G2362" s="14">
        <v>3.84</v>
      </c>
      <c r="H2362" s="18">
        <v>2838.06</v>
      </c>
    </row>
    <row r="2363" spans="1:10" ht="14.15" customHeight="1" x14ac:dyDescent="0.3">
      <c r="A2363" s="22">
        <v>2025</v>
      </c>
      <c r="B2363" s="23">
        <v>905590.82</v>
      </c>
      <c r="C2363" s="36">
        <v>295.52999999999997</v>
      </c>
      <c r="D2363" s="38">
        <v>-974.86</v>
      </c>
      <c r="E2363" s="23">
        <v>871992.19</v>
      </c>
      <c r="F2363" s="25">
        <v>23139.62</v>
      </c>
      <c r="G2363" s="37">
        <v>4.3899999999999997</v>
      </c>
      <c r="H2363" s="27">
        <v>9775.2900000000009</v>
      </c>
    </row>
    <row r="2364" spans="1:10" ht="13.5" customHeight="1" x14ac:dyDescent="0.3">
      <c r="A2364" s="28"/>
      <c r="B2364" s="29">
        <v>919940.14</v>
      </c>
      <c r="C2364" s="7">
        <v>298.70999999999998</v>
      </c>
      <c r="D2364" s="30">
        <v>-1959.47</v>
      </c>
      <c r="E2364" s="29">
        <v>879115.93</v>
      </c>
      <c r="F2364" s="31">
        <v>23134.62</v>
      </c>
      <c r="G2364" s="9">
        <v>89.73</v>
      </c>
      <c r="H2364" s="33">
        <v>15939.1</v>
      </c>
      <c r="J2364" s="58">
        <f>H2364</f>
        <v>15939.1</v>
      </c>
    </row>
    <row r="2365" spans="1:10" ht="49" customHeight="1" x14ac:dyDescent="0.3">
      <c r="A2365" s="93" t="s">
        <v>75</v>
      </c>
      <c r="B2365" s="93"/>
      <c r="C2365" s="93"/>
      <c r="D2365" s="93"/>
      <c r="E2365" s="93"/>
      <c r="F2365" s="93"/>
      <c r="G2365" s="93"/>
      <c r="H2365" s="93"/>
    </row>
    <row r="2366" spans="1:10" ht="14.15" customHeight="1" x14ac:dyDescent="0.3">
      <c r="A2366" s="1" t="s">
        <v>1</v>
      </c>
      <c r="B2366" s="2" t="s">
        <v>2</v>
      </c>
      <c r="C2366" s="2" t="s">
        <v>3</v>
      </c>
      <c r="D2366" s="3" t="s">
        <v>4</v>
      </c>
      <c r="E2366" s="2" t="s">
        <v>5</v>
      </c>
      <c r="F2366" s="3" t="s">
        <v>6</v>
      </c>
      <c r="G2366" s="4" t="s">
        <v>7</v>
      </c>
      <c r="H2366" s="5" t="s">
        <v>8</v>
      </c>
    </row>
    <row r="2367" spans="1:10" ht="15" customHeight="1" x14ac:dyDescent="0.3">
      <c r="A2367" s="6">
        <v>1983</v>
      </c>
      <c r="B2367" s="7">
        <v>27.94</v>
      </c>
      <c r="C2367" s="7">
        <v>0</v>
      </c>
      <c r="D2367" s="8">
        <v>0</v>
      </c>
      <c r="E2367" s="7">
        <v>27.94</v>
      </c>
      <c r="F2367" s="8">
        <v>0</v>
      </c>
      <c r="G2367" s="9">
        <v>0</v>
      </c>
      <c r="H2367" s="35">
        <v>0</v>
      </c>
    </row>
    <row r="2368" spans="1:10" ht="15" customHeight="1" x14ac:dyDescent="0.3">
      <c r="A2368" s="11">
        <v>1984</v>
      </c>
      <c r="B2368" s="12">
        <v>119.61</v>
      </c>
      <c r="C2368" s="12">
        <v>0</v>
      </c>
      <c r="D2368" s="13">
        <v>0</v>
      </c>
      <c r="E2368" s="12">
        <v>119.61</v>
      </c>
      <c r="F2368" s="13">
        <v>0</v>
      </c>
      <c r="G2368" s="14">
        <v>0</v>
      </c>
      <c r="H2368" s="16">
        <v>0</v>
      </c>
    </row>
    <row r="2369" spans="1:8" ht="15" customHeight="1" x14ac:dyDescent="0.3">
      <c r="A2369" s="11">
        <v>1985</v>
      </c>
      <c r="B2369" s="12">
        <v>166.25</v>
      </c>
      <c r="C2369" s="12">
        <v>0</v>
      </c>
      <c r="D2369" s="13">
        <v>0</v>
      </c>
      <c r="E2369" s="12">
        <v>128.88</v>
      </c>
      <c r="F2369" s="13">
        <v>0</v>
      </c>
      <c r="G2369" s="14">
        <v>0</v>
      </c>
      <c r="H2369" s="16">
        <v>37.369999999999997</v>
      </c>
    </row>
    <row r="2370" spans="1:8" ht="14.15" customHeight="1" x14ac:dyDescent="0.3">
      <c r="A2370" s="11">
        <v>1986</v>
      </c>
      <c r="B2370" s="12">
        <v>185.55</v>
      </c>
      <c r="C2370" s="12">
        <v>0</v>
      </c>
      <c r="D2370" s="13">
        <v>0</v>
      </c>
      <c r="E2370" s="12">
        <v>132.81</v>
      </c>
      <c r="F2370" s="13">
        <v>0</v>
      </c>
      <c r="G2370" s="14">
        <v>0</v>
      </c>
      <c r="H2370" s="16">
        <v>52.74</v>
      </c>
    </row>
    <row r="2371" spans="1:8" ht="15" customHeight="1" x14ac:dyDescent="0.3">
      <c r="A2371" s="11">
        <v>1987</v>
      </c>
      <c r="B2371" s="12">
        <v>234.82</v>
      </c>
      <c r="C2371" s="12">
        <v>0</v>
      </c>
      <c r="D2371" s="13">
        <v>0</v>
      </c>
      <c r="E2371" s="12">
        <v>162.12</v>
      </c>
      <c r="F2371" s="13">
        <v>0</v>
      </c>
      <c r="G2371" s="14">
        <v>0</v>
      </c>
      <c r="H2371" s="16">
        <v>72.7</v>
      </c>
    </row>
    <row r="2372" spans="1:8" ht="14.15" customHeight="1" x14ac:dyDescent="0.3">
      <c r="A2372" s="11">
        <v>1988</v>
      </c>
      <c r="B2372" s="12">
        <v>77.28</v>
      </c>
      <c r="C2372" s="12">
        <v>0</v>
      </c>
      <c r="D2372" s="13">
        <v>0</v>
      </c>
      <c r="E2372" s="12">
        <v>0</v>
      </c>
      <c r="F2372" s="13">
        <v>0</v>
      </c>
      <c r="G2372" s="14">
        <v>0</v>
      </c>
      <c r="H2372" s="16">
        <v>77.28</v>
      </c>
    </row>
    <row r="2373" spans="1:8" ht="15" customHeight="1" x14ac:dyDescent="0.3">
      <c r="A2373" s="11">
        <v>1989</v>
      </c>
      <c r="B2373" s="12">
        <v>75.53</v>
      </c>
      <c r="C2373" s="12">
        <v>0</v>
      </c>
      <c r="D2373" s="13">
        <v>0</v>
      </c>
      <c r="E2373" s="12">
        <v>0</v>
      </c>
      <c r="F2373" s="13">
        <v>0</v>
      </c>
      <c r="G2373" s="14">
        <v>0</v>
      </c>
      <c r="H2373" s="16">
        <v>75.53</v>
      </c>
    </row>
    <row r="2374" spans="1:8" ht="14.15" customHeight="1" x14ac:dyDescent="0.3">
      <c r="A2374" s="11">
        <v>1990</v>
      </c>
      <c r="B2374" s="12">
        <v>73.430000000000007</v>
      </c>
      <c r="C2374" s="12">
        <v>0</v>
      </c>
      <c r="D2374" s="13">
        <v>0</v>
      </c>
      <c r="E2374" s="12">
        <v>0</v>
      </c>
      <c r="F2374" s="13">
        <v>0</v>
      </c>
      <c r="G2374" s="14">
        <v>0</v>
      </c>
      <c r="H2374" s="16">
        <v>73.430000000000007</v>
      </c>
    </row>
    <row r="2375" spans="1:8" ht="15" customHeight="1" x14ac:dyDescent="0.3">
      <c r="A2375" s="11">
        <v>1991</v>
      </c>
      <c r="B2375" s="12">
        <v>63.04</v>
      </c>
      <c r="C2375" s="12">
        <v>0</v>
      </c>
      <c r="D2375" s="13">
        <v>0</v>
      </c>
      <c r="E2375" s="12">
        <v>0</v>
      </c>
      <c r="F2375" s="13">
        <v>0</v>
      </c>
      <c r="G2375" s="14">
        <v>0</v>
      </c>
      <c r="H2375" s="16">
        <v>63.04</v>
      </c>
    </row>
    <row r="2376" spans="1:8" ht="14.15" customHeight="1" x14ac:dyDescent="0.3">
      <c r="A2376" s="11">
        <v>1992</v>
      </c>
      <c r="B2376" s="12">
        <v>56.29</v>
      </c>
      <c r="C2376" s="12">
        <v>0</v>
      </c>
      <c r="D2376" s="13">
        <v>0</v>
      </c>
      <c r="E2376" s="12">
        <v>0</v>
      </c>
      <c r="F2376" s="13">
        <v>0</v>
      </c>
      <c r="G2376" s="14">
        <v>0</v>
      </c>
      <c r="H2376" s="16">
        <v>56.29</v>
      </c>
    </row>
    <row r="2377" spans="1:8" ht="15" customHeight="1" x14ac:dyDescent="0.3">
      <c r="A2377" s="11">
        <v>1993</v>
      </c>
      <c r="B2377" s="12">
        <v>48.96</v>
      </c>
      <c r="C2377" s="12">
        <v>0</v>
      </c>
      <c r="D2377" s="13">
        <v>0</v>
      </c>
      <c r="E2377" s="12">
        <v>0</v>
      </c>
      <c r="F2377" s="13">
        <v>0</v>
      </c>
      <c r="G2377" s="14">
        <v>0</v>
      </c>
      <c r="H2377" s="16">
        <v>48.96</v>
      </c>
    </row>
    <row r="2378" spans="1:8" ht="15" customHeight="1" x14ac:dyDescent="0.3">
      <c r="A2378" s="11">
        <v>1994</v>
      </c>
      <c r="B2378" s="12">
        <v>0</v>
      </c>
      <c r="C2378" s="12">
        <v>0</v>
      </c>
      <c r="D2378" s="13">
        <v>0</v>
      </c>
      <c r="E2378" s="12">
        <v>0</v>
      </c>
      <c r="F2378" s="13">
        <v>0</v>
      </c>
      <c r="G2378" s="14">
        <v>0</v>
      </c>
      <c r="H2378" s="16">
        <v>0</v>
      </c>
    </row>
    <row r="2379" spans="1:8" ht="14.15" customHeight="1" x14ac:dyDescent="0.3">
      <c r="A2379" s="11">
        <v>1995</v>
      </c>
      <c r="B2379" s="12">
        <v>50.18</v>
      </c>
      <c r="C2379" s="12">
        <v>0</v>
      </c>
      <c r="D2379" s="13">
        <v>0</v>
      </c>
      <c r="E2379" s="12">
        <v>0</v>
      </c>
      <c r="F2379" s="13">
        <v>0</v>
      </c>
      <c r="G2379" s="14">
        <v>0</v>
      </c>
      <c r="H2379" s="16">
        <v>50.18</v>
      </c>
    </row>
    <row r="2380" spans="1:8" ht="15" customHeight="1" x14ac:dyDescent="0.3">
      <c r="A2380" s="11">
        <v>1996</v>
      </c>
      <c r="B2380" s="12">
        <v>59.79</v>
      </c>
      <c r="C2380" s="12">
        <v>0</v>
      </c>
      <c r="D2380" s="13">
        <v>0</v>
      </c>
      <c r="E2380" s="12">
        <v>0</v>
      </c>
      <c r="F2380" s="13">
        <v>0</v>
      </c>
      <c r="G2380" s="14">
        <v>0</v>
      </c>
      <c r="H2380" s="16">
        <v>59.79</v>
      </c>
    </row>
    <row r="2381" spans="1:8" ht="14.15" customHeight="1" x14ac:dyDescent="0.3">
      <c r="A2381" s="11">
        <v>1997</v>
      </c>
      <c r="B2381" s="12">
        <v>69.03</v>
      </c>
      <c r="C2381" s="12">
        <v>0</v>
      </c>
      <c r="D2381" s="13">
        <v>0</v>
      </c>
      <c r="E2381" s="12">
        <v>0</v>
      </c>
      <c r="F2381" s="13">
        <v>0</v>
      </c>
      <c r="G2381" s="14">
        <v>0</v>
      </c>
      <c r="H2381" s="16">
        <v>69.03</v>
      </c>
    </row>
    <row r="2382" spans="1:8" ht="15" customHeight="1" x14ac:dyDescent="0.3">
      <c r="A2382" s="11">
        <v>1998</v>
      </c>
      <c r="B2382" s="12">
        <v>329.45</v>
      </c>
      <c r="C2382" s="12">
        <v>0</v>
      </c>
      <c r="D2382" s="13">
        <v>0</v>
      </c>
      <c r="E2382" s="12">
        <v>0</v>
      </c>
      <c r="F2382" s="13">
        <v>0</v>
      </c>
      <c r="G2382" s="14">
        <v>0</v>
      </c>
      <c r="H2382" s="16">
        <v>329.45</v>
      </c>
    </row>
    <row r="2383" spans="1:8" ht="14.15" customHeight="1" x14ac:dyDescent="0.3">
      <c r="A2383" s="11">
        <v>1999</v>
      </c>
      <c r="B2383" s="12">
        <v>442.01</v>
      </c>
      <c r="C2383" s="12">
        <v>0</v>
      </c>
      <c r="D2383" s="13">
        <v>0</v>
      </c>
      <c r="E2383" s="12">
        <v>0</v>
      </c>
      <c r="F2383" s="13">
        <v>0</v>
      </c>
      <c r="G2383" s="14">
        <v>0</v>
      </c>
      <c r="H2383" s="16">
        <v>442.01</v>
      </c>
    </row>
    <row r="2384" spans="1:8" ht="15" customHeight="1" x14ac:dyDescent="0.3">
      <c r="A2384" s="11">
        <v>2000</v>
      </c>
      <c r="B2384" s="12">
        <v>707.54</v>
      </c>
      <c r="C2384" s="12">
        <v>0</v>
      </c>
      <c r="D2384" s="13">
        <v>0</v>
      </c>
      <c r="E2384" s="12">
        <v>0</v>
      </c>
      <c r="F2384" s="13">
        <v>0</v>
      </c>
      <c r="G2384" s="14">
        <v>0</v>
      </c>
      <c r="H2384" s="16">
        <v>707.54</v>
      </c>
    </row>
    <row r="2385" spans="1:8" ht="15" customHeight="1" x14ac:dyDescent="0.3">
      <c r="A2385" s="11">
        <v>2001</v>
      </c>
      <c r="B2385" s="12">
        <v>506.74</v>
      </c>
      <c r="C2385" s="12">
        <v>0</v>
      </c>
      <c r="D2385" s="13">
        <v>0</v>
      </c>
      <c r="E2385" s="12">
        <v>0</v>
      </c>
      <c r="F2385" s="13">
        <v>0</v>
      </c>
      <c r="G2385" s="14">
        <v>0</v>
      </c>
      <c r="H2385" s="16">
        <v>506.74</v>
      </c>
    </row>
    <row r="2386" spans="1:8" ht="14.15" customHeight="1" x14ac:dyDescent="0.3">
      <c r="A2386" s="11">
        <v>2002</v>
      </c>
      <c r="B2386" s="12">
        <v>309.93</v>
      </c>
      <c r="C2386" s="12">
        <v>0</v>
      </c>
      <c r="D2386" s="13">
        <v>0</v>
      </c>
      <c r="E2386" s="12">
        <v>0</v>
      </c>
      <c r="F2386" s="13">
        <v>0</v>
      </c>
      <c r="G2386" s="14">
        <v>0</v>
      </c>
      <c r="H2386" s="16">
        <v>309.93</v>
      </c>
    </row>
    <row r="2387" spans="1:8" ht="15" customHeight="1" x14ac:dyDescent="0.3">
      <c r="A2387" s="11">
        <v>2003</v>
      </c>
      <c r="B2387" s="12">
        <v>317.49</v>
      </c>
      <c r="C2387" s="12">
        <v>0</v>
      </c>
      <c r="D2387" s="13">
        <v>0</v>
      </c>
      <c r="E2387" s="12">
        <v>0</v>
      </c>
      <c r="F2387" s="13">
        <v>0</v>
      </c>
      <c r="G2387" s="14">
        <v>45.48</v>
      </c>
      <c r="H2387" s="16">
        <v>272.01</v>
      </c>
    </row>
    <row r="2388" spans="1:8" ht="14.15" customHeight="1" x14ac:dyDescent="0.3">
      <c r="A2388" s="11">
        <v>2004</v>
      </c>
      <c r="B2388" s="12">
        <v>515.26</v>
      </c>
      <c r="C2388" s="12">
        <v>0</v>
      </c>
      <c r="D2388" s="13">
        <v>0</v>
      </c>
      <c r="E2388" s="12">
        <v>8.98</v>
      </c>
      <c r="F2388" s="13">
        <v>0</v>
      </c>
      <c r="G2388" s="14">
        <v>77.47</v>
      </c>
      <c r="H2388" s="16">
        <v>428.81</v>
      </c>
    </row>
    <row r="2389" spans="1:8" ht="15" customHeight="1" x14ac:dyDescent="0.3">
      <c r="A2389" s="11">
        <v>2005</v>
      </c>
      <c r="B2389" s="12">
        <v>890.99</v>
      </c>
      <c r="C2389" s="12">
        <v>0</v>
      </c>
      <c r="D2389" s="13">
        <v>0</v>
      </c>
      <c r="E2389" s="12">
        <v>20.71</v>
      </c>
      <c r="F2389" s="13">
        <v>0</v>
      </c>
      <c r="G2389" s="14">
        <v>100.6</v>
      </c>
      <c r="H2389" s="16">
        <v>769.68</v>
      </c>
    </row>
    <row r="2390" spans="1:8" ht="14.15" customHeight="1" x14ac:dyDescent="0.3">
      <c r="A2390" s="11">
        <v>2006</v>
      </c>
      <c r="B2390" s="12">
        <v>870.77</v>
      </c>
      <c r="C2390" s="12">
        <v>0</v>
      </c>
      <c r="D2390" s="13">
        <v>0</v>
      </c>
      <c r="E2390" s="12">
        <v>68.42</v>
      </c>
      <c r="F2390" s="13">
        <v>0</v>
      </c>
      <c r="G2390" s="14">
        <v>99.05</v>
      </c>
      <c r="H2390" s="16">
        <v>703.3</v>
      </c>
    </row>
    <row r="2391" spans="1:8" ht="15" customHeight="1" x14ac:dyDescent="0.3">
      <c r="A2391" s="11">
        <v>2007</v>
      </c>
      <c r="B2391" s="12">
        <v>923.45</v>
      </c>
      <c r="C2391" s="12">
        <v>0</v>
      </c>
      <c r="D2391" s="13">
        <v>0</v>
      </c>
      <c r="E2391" s="12">
        <v>31.62</v>
      </c>
      <c r="F2391" s="13">
        <v>0</v>
      </c>
      <c r="G2391" s="14">
        <v>89.85</v>
      </c>
      <c r="H2391" s="16">
        <v>801.98</v>
      </c>
    </row>
    <row r="2392" spans="1:8" ht="14.15" customHeight="1" x14ac:dyDescent="0.3">
      <c r="A2392" s="11">
        <v>2008</v>
      </c>
      <c r="B2392" s="17">
        <v>2521.5500000000002</v>
      </c>
      <c r="C2392" s="12">
        <v>0</v>
      </c>
      <c r="D2392" s="13">
        <v>0</v>
      </c>
      <c r="E2392" s="12">
        <v>332.52</v>
      </c>
      <c r="F2392" s="13">
        <v>0</v>
      </c>
      <c r="G2392" s="14">
        <v>507.72</v>
      </c>
      <c r="H2392" s="18">
        <v>1681.31</v>
      </c>
    </row>
    <row r="2393" spans="1:8" ht="15" customHeight="1" x14ac:dyDescent="0.3">
      <c r="A2393" s="11">
        <v>2009</v>
      </c>
      <c r="B2393" s="17">
        <v>4901.8900000000003</v>
      </c>
      <c r="C2393" s="12">
        <v>0</v>
      </c>
      <c r="D2393" s="13">
        <v>0</v>
      </c>
      <c r="E2393" s="12">
        <v>335.35</v>
      </c>
      <c r="F2393" s="13">
        <v>0</v>
      </c>
      <c r="G2393" s="14">
        <v>806.99</v>
      </c>
      <c r="H2393" s="18">
        <v>3759.55</v>
      </c>
    </row>
    <row r="2394" spans="1:8" ht="15" customHeight="1" x14ac:dyDescent="0.3">
      <c r="A2394" s="11">
        <v>2010</v>
      </c>
      <c r="B2394" s="17">
        <v>3325.77</v>
      </c>
      <c r="C2394" s="12">
        <v>0</v>
      </c>
      <c r="D2394" s="13">
        <v>0</v>
      </c>
      <c r="E2394" s="12">
        <v>297.83</v>
      </c>
      <c r="F2394" s="13">
        <v>0</v>
      </c>
      <c r="G2394" s="14">
        <v>77.52</v>
      </c>
      <c r="H2394" s="18">
        <v>2950.42</v>
      </c>
    </row>
    <row r="2395" spans="1:8" ht="14.15" customHeight="1" x14ac:dyDescent="0.3">
      <c r="A2395" s="11">
        <v>2011</v>
      </c>
      <c r="B2395" s="17">
        <v>6648.63</v>
      </c>
      <c r="C2395" s="12">
        <v>0</v>
      </c>
      <c r="D2395" s="13">
        <v>0</v>
      </c>
      <c r="E2395" s="12">
        <v>304.58</v>
      </c>
      <c r="F2395" s="13">
        <v>0</v>
      </c>
      <c r="G2395" s="14">
        <v>60.62</v>
      </c>
      <c r="H2395" s="18">
        <v>6283.43</v>
      </c>
    </row>
    <row r="2396" spans="1:8" ht="15" customHeight="1" x14ac:dyDescent="0.3">
      <c r="A2396" s="11">
        <v>2012</v>
      </c>
      <c r="B2396" s="17">
        <v>3615.58</v>
      </c>
      <c r="C2396" s="12">
        <v>0</v>
      </c>
      <c r="D2396" s="13">
        <v>0</v>
      </c>
      <c r="E2396" s="12">
        <v>0.8</v>
      </c>
      <c r="F2396" s="13">
        <v>0</v>
      </c>
      <c r="G2396" s="14">
        <v>61.26</v>
      </c>
      <c r="H2396" s="18">
        <v>3553.52</v>
      </c>
    </row>
    <row r="2397" spans="1:8" ht="14.15" customHeight="1" x14ac:dyDescent="0.3">
      <c r="A2397" s="11">
        <v>2013</v>
      </c>
      <c r="B2397" s="17">
        <v>4782.1099999999997</v>
      </c>
      <c r="C2397" s="12">
        <v>0</v>
      </c>
      <c r="D2397" s="13">
        <v>0</v>
      </c>
      <c r="E2397" s="12">
        <v>1.82</v>
      </c>
      <c r="F2397" s="13">
        <v>0</v>
      </c>
      <c r="G2397" s="14">
        <v>72.569999999999993</v>
      </c>
      <c r="H2397" s="18">
        <v>4707.72</v>
      </c>
    </row>
    <row r="2398" spans="1:8" ht="15" customHeight="1" x14ac:dyDescent="0.3">
      <c r="A2398" s="11">
        <v>2014</v>
      </c>
      <c r="B2398" s="17">
        <v>6663.44</v>
      </c>
      <c r="C2398" s="12">
        <v>0</v>
      </c>
      <c r="D2398" s="13">
        <v>0</v>
      </c>
      <c r="E2398" s="12">
        <v>612.86</v>
      </c>
      <c r="F2398" s="13">
        <v>0</v>
      </c>
      <c r="G2398" s="14">
        <v>70.459999999999994</v>
      </c>
      <c r="H2398" s="18">
        <v>5980.12</v>
      </c>
    </row>
    <row r="2399" spans="1:8" ht="14.15" customHeight="1" x14ac:dyDescent="0.3">
      <c r="A2399" s="11">
        <v>2015</v>
      </c>
      <c r="B2399" s="17">
        <v>5293.58</v>
      </c>
      <c r="C2399" s="12">
        <v>0</v>
      </c>
      <c r="D2399" s="13">
        <v>0</v>
      </c>
      <c r="E2399" s="12">
        <v>745.23</v>
      </c>
      <c r="F2399" s="13">
        <v>0</v>
      </c>
      <c r="G2399" s="14">
        <v>126.79</v>
      </c>
      <c r="H2399" s="18">
        <v>4421.5600000000004</v>
      </c>
    </row>
    <row r="2400" spans="1:8" ht="15" customHeight="1" x14ac:dyDescent="0.3">
      <c r="A2400" s="11">
        <v>2016</v>
      </c>
      <c r="B2400" s="17">
        <v>9653.9699999999993</v>
      </c>
      <c r="C2400" s="12">
        <v>0</v>
      </c>
      <c r="D2400" s="13">
        <v>0</v>
      </c>
      <c r="E2400" s="12">
        <v>831.01</v>
      </c>
      <c r="F2400" s="13">
        <v>0</v>
      </c>
      <c r="G2400" s="19">
        <v>2468.29</v>
      </c>
      <c r="H2400" s="18">
        <v>6354.67</v>
      </c>
    </row>
    <row r="2401" spans="1:10" ht="13.5" customHeight="1" x14ac:dyDescent="0.3">
      <c r="A2401" s="11">
        <v>2017</v>
      </c>
      <c r="B2401" s="17">
        <v>10039.23</v>
      </c>
      <c r="C2401" s="12">
        <v>0</v>
      </c>
      <c r="D2401" s="13">
        <v>0</v>
      </c>
      <c r="E2401" s="12">
        <v>786.27</v>
      </c>
      <c r="F2401" s="13">
        <v>0</v>
      </c>
      <c r="G2401" s="14">
        <v>174.69</v>
      </c>
      <c r="H2401" s="18">
        <v>9078.27</v>
      </c>
    </row>
    <row r="2402" spans="1:10" ht="13.5" customHeight="1" x14ac:dyDescent="0.3">
      <c r="A2402" s="11">
        <v>2018</v>
      </c>
      <c r="B2402" s="17">
        <v>23500.31</v>
      </c>
      <c r="C2402" s="12">
        <v>0</v>
      </c>
      <c r="D2402" s="13">
        <v>0</v>
      </c>
      <c r="E2402" s="17">
        <v>1573.32</v>
      </c>
      <c r="F2402" s="13">
        <v>0</v>
      </c>
      <c r="G2402" s="19">
        <v>6384.48</v>
      </c>
      <c r="H2402" s="18">
        <v>15542.51</v>
      </c>
    </row>
    <row r="2403" spans="1:10" ht="14.15" customHeight="1" x14ac:dyDescent="0.3">
      <c r="A2403" s="11">
        <v>2019</v>
      </c>
      <c r="B2403" s="17">
        <v>44752.66</v>
      </c>
      <c r="C2403" s="12">
        <v>0</v>
      </c>
      <c r="D2403" s="20">
        <v>-4176.2700000000004</v>
      </c>
      <c r="E2403" s="17">
        <v>5803.05</v>
      </c>
      <c r="F2403" s="21">
        <v>-15.27</v>
      </c>
      <c r="G2403" s="19">
        <v>2040.16</v>
      </c>
      <c r="H2403" s="18">
        <v>32748.45</v>
      </c>
    </row>
    <row r="2404" spans="1:10" ht="15" customHeight="1" x14ac:dyDescent="0.3">
      <c r="A2404" s="11">
        <v>2020</v>
      </c>
      <c r="B2404" s="17">
        <v>53492.57</v>
      </c>
      <c r="C2404" s="12">
        <v>0</v>
      </c>
      <c r="D2404" s="20">
        <v>-12305.2</v>
      </c>
      <c r="E2404" s="17">
        <v>3506.9</v>
      </c>
      <c r="F2404" s="13">
        <v>28.11</v>
      </c>
      <c r="G2404" s="14">
        <v>894.24</v>
      </c>
      <c r="H2404" s="18">
        <v>36758.120000000003</v>
      </c>
    </row>
    <row r="2405" spans="1:10" ht="15" customHeight="1" x14ac:dyDescent="0.3">
      <c r="A2405" s="11">
        <v>2021</v>
      </c>
      <c r="B2405" s="17">
        <v>149528.29999999999</v>
      </c>
      <c r="C2405" s="12">
        <v>0</v>
      </c>
      <c r="D2405" s="20">
        <v>-25078.98</v>
      </c>
      <c r="E2405" s="17">
        <v>58626.52</v>
      </c>
      <c r="F2405" s="21">
        <v>-269.51</v>
      </c>
      <c r="G2405" s="19">
        <v>1101.03</v>
      </c>
      <c r="H2405" s="18">
        <v>64991.28</v>
      </c>
    </row>
    <row r="2406" spans="1:10" ht="14.15" customHeight="1" x14ac:dyDescent="0.3">
      <c r="A2406" s="11">
        <v>2022</v>
      </c>
      <c r="B2406" s="17">
        <v>364209.18</v>
      </c>
      <c r="C2406" s="12">
        <v>0</v>
      </c>
      <c r="D2406" s="20">
        <v>-18315.03</v>
      </c>
      <c r="E2406" s="17">
        <v>152307.85</v>
      </c>
      <c r="F2406" s="13">
        <v>7.84</v>
      </c>
      <c r="G2406" s="14">
        <v>766.75</v>
      </c>
      <c r="H2406" s="18">
        <v>192811.71</v>
      </c>
    </row>
    <row r="2407" spans="1:10" ht="15" customHeight="1" x14ac:dyDescent="0.3">
      <c r="A2407" s="11">
        <v>2023</v>
      </c>
      <c r="B2407" s="17">
        <v>676539.92</v>
      </c>
      <c r="C2407" s="12">
        <v>827.25</v>
      </c>
      <c r="D2407" s="20">
        <v>-28885.91</v>
      </c>
      <c r="E2407" s="17">
        <v>227920.66</v>
      </c>
      <c r="F2407" s="13">
        <v>9.99</v>
      </c>
      <c r="G2407" s="14">
        <v>811.37</v>
      </c>
      <c r="H2407" s="18">
        <v>419739.24</v>
      </c>
    </row>
    <row r="2408" spans="1:10" ht="14.15" customHeight="1" x14ac:dyDescent="0.3">
      <c r="A2408" s="11">
        <v>2024</v>
      </c>
      <c r="B2408" s="17">
        <v>2270979.21</v>
      </c>
      <c r="C2408" s="12">
        <v>0</v>
      </c>
      <c r="D2408" s="20">
        <v>-164831.81</v>
      </c>
      <c r="E2408" s="17">
        <v>1376696.2</v>
      </c>
      <c r="F2408" s="20">
        <v>-1045.6400000000001</v>
      </c>
      <c r="G2408" s="14">
        <v>985.47</v>
      </c>
      <c r="H2408" s="18">
        <v>729511.37</v>
      </c>
    </row>
    <row r="2409" spans="1:10" ht="14.15" customHeight="1" x14ac:dyDescent="0.3">
      <c r="A2409" s="22">
        <v>2025</v>
      </c>
      <c r="B2409" s="23">
        <v>235165610.37</v>
      </c>
      <c r="C2409" s="23">
        <v>76743.899999999994</v>
      </c>
      <c r="D2409" s="24">
        <v>-253150.3</v>
      </c>
      <c r="E2409" s="23">
        <v>226440652.44</v>
      </c>
      <c r="F2409" s="25">
        <v>6008940.3099999996</v>
      </c>
      <c r="G2409" s="26">
        <v>1141.7</v>
      </c>
      <c r="H2409" s="27">
        <v>2538469.52</v>
      </c>
    </row>
    <row r="2410" spans="1:10" ht="13.5" customHeight="1" x14ac:dyDescent="0.3">
      <c r="A2410" s="28"/>
      <c r="B2410" s="29">
        <v>238813179.59999999</v>
      </c>
      <c r="C2410" s="29">
        <v>77571.149999999994</v>
      </c>
      <c r="D2410" s="30">
        <v>-506743.5</v>
      </c>
      <c r="E2410" s="29">
        <v>228272036.30000001</v>
      </c>
      <c r="F2410" s="31">
        <v>6007655.8300000001</v>
      </c>
      <c r="G2410" s="32">
        <v>18964.560000000001</v>
      </c>
      <c r="H2410" s="33">
        <v>4085350.56</v>
      </c>
      <c r="J2410" s="58">
        <f>H2410</f>
        <v>4085350.56</v>
      </c>
    </row>
    <row r="2411" spans="1:10" ht="49" customHeight="1" x14ac:dyDescent="0.3">
      <c r="A2411" s="93" t="s">
        <v>76</v>
      </c>
      <c r="B2411" s="93"/>
      <c r="C2411" s="93"/>
      <c r="D2411" s="93"/>
      <c r="E2411" s="93"/>
      <c r="F2411" s="93"/>
      <c r="G2411" s="93"/>
      <c r="H2411" s="93"/>
    </row>
    <row r="2412" spans="1:10" ht="14.15" customHeight="1" x14ac:dyDescent="0.3">
      <c r="A2412" s="1" t="s">
        <v>1</v>
      </c>
      <c r="B2412" s="2" t="s">
        <v>2</v>
      </c>
      <c r="C2412" s="2" t="s">
        <v>3</v>
      </c>
      <c r="D2412" s="3" t="s">
        <v>4</v>
      </c>
      <c r="E2412" s="2" t="s">
        <v>5</v>
      </c>
      <c r="F2412" s="3" t="s">
        <v>6</v>
      </c>
      <c r="G2412" s="4" t="s">
        <v>7</v>
      </c>
      <c r="H2412" s="5" t="s">
        <v>8</v>
      </c>
    </row>
    <row r="2413" spans="1:10" ht="15" customHeight="1" x14ac:dyDescent="0.3">
      <c r="A2413" s="6">
        <v>1983</v>
      </c>
      <c r="B2413" s="7">
        <v>2.0499999999999998</v>
      </c>
      <c r="C2413" s="7">
        <v>0</v>
      </c>
      <c r="D2413" s="8">
        <v>0</v>
      </c>
      <c r="E2413" s="7">
        <v>2.04</v>
      </c>
      <c r="F2413" s="8">
        <v>0</v>
      </c>
      <c r="G2413" s="9">
        <v>0</v>
      </c>
      <c r="H2413" s="35">
        <v>0.01</v>
      </c>
    </row>
    <row r="2414" spans="1:10" ht="15" customHeight="1" x14ac:dyDescent="0.3">
      <c r="A2414" s="11">
        <v>1984</v>
      </c>
      <c r="B2414" s="12">
        <v>8.76</v>
      </c>
      <c r="C2414" s="12">
        <v>0</v>
      </c>
      <c r="D2414" s="13">
        <v>0</v>
      </c>
      <c r="E2414" s="12">
        <v>8.76</v>
      </c>
      <c r="F2414" s="13">
        <v>0</v>
      </c>
      <c r="G2414" s="14">
        <v>0</v>
      </c>
      <c r="H2414" s="16">
        <v>0</v>
      </c>
    </row>
    <row r="2415" spans="1:10" ht="15" customHeight="1" x14ac:dyDescent="0.3">
      <c r="A2415" s="11">
        <v>1985</v>
      </c>
      <c r="B2415" s="12">
        <v>12.17</v>
      </c>
      <c r="C2415" s="12">
        <v>0</v>
      </c>
      <c r="D2415" s="13">
        <v>0</v>
      </c>
      <c r="E2415" s="12">
        <v>9.43</v>
      </c>
      <c r="F2415" s="13">
        <v>0</v>
      </c>
      <c r="G2415" s="14">
        <v>0</v>
      </c>
      <c r="H2415" s="16">
        <v>2.74</v>
      </c>
    </row>
    <row r="2416" spans="1:10" ht="14.15" customHeight="1" x14ac:dyDescent="0.3">
      <c r="A2416" s="11">
        <v>1986</v>
      </c>
      <c r="B2416" s="12">
        <v>13.58</v>
      </c>
      <c r="C2416" s="12">
        <v>0</v>
      </c>
      <c r="D2416" s="13">
        <v>0</v>
      </c>
      <c r="E2416" s="12">
        <v>9.7200000000000006</v>
      </c>
      <c r="F2416" s="13">
        <v>0</v>
      </c>
      <c r="G2416" s="14">
        <v>0</v>
      </c>
      <c r="H2416" s="16">
        <v>3.86</v>
      </c>
    </row>
    <row r="2417" spans="1:8" ht="15" customHeight="1" x14ac:dyDescent="0.3">
      <c r="A2417" s="11">
        <v>1987</v>
      </c>
      <c r="B2417" s="12">
        <v>17.190000000000001</v>
      </c>
      <c r="C2417" s="12">
        <v>0</v>
      </c>
      <c r="D2417" s="13">
        <v>0</v>
      </c>
      <c r="E2417" s="12">
        <v>11.87</v>
      </c>
      <c r="F2417" s="13">
        <v>0</v>
      </c>
      <c r="G2417" s="14">
        <v>0</v>
      </c>
      <c r="H2417" s="16">
        <v>5.32</v>
      </c>
    </row>
    <row r="2418" spans="1:8" ht="14.15" customHeight="1" x14ac:dyDescent="0.3">
      <c r="A2418" s="11">
        <v>1988</v>
      </c>
      <c r="B2418" s="12">
        <v>5.66</v>
      </c>
      <c r="C2418" s="12">
        <v>0</v>
      </c>
      <c r="D2418" s="13">
        <v>0</v>
      </c>
      <c r="E2418" s="12">
        <v>0</v>
      </c>
      <c r="F2418" s="13">
        <v>0</v>
      </c>
      <c r="G2418" s="14">
        <v>0</v>
      </c>
      <c r="H2418" s="16">
        <v>5.66</v>
      </c>
    </row>
    <row r="2419" spans="1:8" ht="15" customHeight="1" x14ac:dyDescent="0.3">
      <c r="A2419" s="11">
        <v>1989</v>
      </c>
      <c r="B2419" s="12">
        <v>5.53</v>
      </c>
      <c r="C2419" s="12">
        <v>0</v>
      </c>
      <c r="D2419" s="13">
        <v>0</v>
      </c>
      <c r="E2419" s="12">
        <v>0</v>
      </c>
      <c r="F2419" s="13">
        <v>0</v>
      </c>
      <c r="G2419" s="14">
        <v>0</v>
      </c>
      <c r="H2419" s="16">
        <v>5.53</v>
      </c>
    </row>
    <row r="2420" spans="1:8" ht="14.15" customHeight="1" x14ac:dyDescent="0.3">
      <c r="A2420" s="11">
        <v>1990</v>
      </c>
      <c r="B2420" s="12">
        <v>5.38</v>
      </c>
      <c r="C2420" s="12">
        <v>0</v>
      </c>
      <c r="D2420" s="13">
        <v>0</v>
      </c>
      <c r="E2420" s="12">
        <v>0</v>
      </c>
      <c r="F2420" s="13">
        <v>0</v>
      </c>
      <c r="G2420" s="14">
        <v>0</v>
      </c>
      <c r="H2420" s="16">
        <v>5.38</v>
      </c>
    </row>
    <row r="2421" spans="1:8" ht="15" customHeight="1" x14ac:dyDescent="0.3">
      <c r="A2421" s="11">
        <v>1991</v>
      </c>
      <c r="B2421" s="12">
        <v>4.6100000000000003</v>
      </c>
      <c r="C2421" s="12">
        <v>0</v>
      </c>
      <c r="D2421" s="13">
        <v>0</v>
      </c>
      <c r="E2421" s="12">
        <v>0</v>
      </c>
      <c r="F2421" s="13">
        <v>0</v>
      </c>
      <c r="G2421" s="14">
        <v>0</v>
      </c>
      <c r="H2421" s="16">
        <v>4.6100000000000003</v>
      </c>
    </row>
    <row r="2422" spans="1:8" ht="14.15" customHeight="1" x14ac:dyDescent="0.3">
      <c r="A2422" s="11">
        <v>1992</v>
      </c>
      <c r="B2422" s="12">
        <v>4.12</v>
      </c>
      <c r="C2422" s="12">
        <v>0</v>
      </c>
      <c r="D2422" s="13">
        <v>0</v>
      </c>
      <c r="E2422" s="12">
        <v>0</v>
      </c>
      <c r="F2422" s="13">
        <v>0</v>
      </c>
      <c r="G2422" s="14">
        <v>0</v>
      </c>
      <c r="H2422" s="16">
        <v>4.12</v>
      </c>
    </row>
    <row r="2423" spans="1:8" ht="15" customHeight="1" x14ac:dyDescent="0.3">
      <c r="A2423" s="11">
        <v>1993</v>
      </c>
      <c r="B2423" s="12">
        <v>3.58</v>
      </c>
      <c r="C2423" s="12">
        <v>0</v>
      </c>
      <c r="D2423" s="13">
        <v>0</v>
      </c>
      <c r="E2423" s="12">
        <v>0</v>
      </c>
      <c r="F2423" s="13">
        <v>0</v>
      </c>
      <c r="G2423" s="14">
        <v>0</v>
      </c>
      <c r="H2423" s="16">
        <v>3.58</v>
      </c>
    </row>
    <row r="2424" spans="1:8" ht="15" customHeight="1" x14ac:dyDescent="0.3">
      <c r="A2424" s="11">
        <v>1994</v>
      </c>
      <c r="B2424" s="12">
        <v>0</v>
      </c>
      <c r="C2424" s="12">
        <v>0</v>
      </c>
      <c r="D2424" s="13">
        <v>0</v>
      </c>
      <c r="E2424" s="12">
        <v>0</v>
      </c>
      <c r="F2424" s="13">
        <v>0</v>
      </c>
      <c r="G2424" s="14">
        <v>0</v>
      </c>
      <c r="H2424" s="16">
        <v>0</v>
      </c>
    </row>
    <row r="2425" spans="1:8" ht="14.15" customHeight="1" x14ac:dyDescent="0.3">
      <c r="A2425" s="11">
        <v>1995</v>
      </c>
      <c r="B2425" s="12">
        <v>8.8000000000000007</v>
      </c>
      <c r="C2425" s="12">
        <v>0</v>
      </c>
      <c r="D2425" s="13">
        <v>0</v>
      </c>
      <c r="E2425" s="12">
        <v>0</v>
      </c>
      <c r="F2425" s="13">
        <v>0</v>
      </c>
      <c r="G2425" s="14">
        <v>0</v>
      </c>
      <c r="H2425" s="16">
        <v>8.8000000000000007</v>
      </c>
    </row>
    <row r="2426" spans="1:8" ht="15" customHeight="1" x14ac:dyDescent="0.3">
      <c r="A2426" s="11">
        <v>1996</v>
      </c>
      <c r="B2426" s="12">
        <v>13.99</v>
      </c>
      <c r="C2426" s="12">
        <v>0</v>
      </c>
      <c r="D2426" s="13">
        <v>0</v>
      </c>
      <c r="E2426" s="12">
        <v>0</v>
      </c>
      <c r="F2426" s="13">
        <v>0</v>
      </c>
      <c r="G2426" s="14">
        <v>0</v>
      </c>
      <c r="H2426" s="16">
        <v>13.99</v>
      </c>
    </row>
    <row r="2427" spans="1:8" ht="14.15" customHeight="1" x14ac:dyDescent="0.3">
      <c r="A2427" s="11">
        <v>1997</v>
      </c>
      <c r="B2427" s="12">
        <v>21.06</v>
      </c>
      <c r="C2427" s="12">
        <v>0</v>
      </c>
      <c r="D2427" s="13">
        <v>0</v>
      </c>
      <c r="E2427" s="12">
        <v>0</v>
      </c>
      <c r="F2427" s="13">
        <v>0</v>
      </c>
      <c r="G2427" s="14">
        <v>0</v>
      </c>
      <c r="H2427" s="16">
        <v>21.06</v>
      </c>
    </row>
    <row r="2428" spans="1:8" ht="15" customHeight="1" x14ac:dyDescent="0.3">
      <c r="A2428" s="11">
        <v>1998</v>
      </c>
      <c r="B2428" s="12">
        <v>101.65</v>
      </c>
      <c r="C2428" s="12">
        <v>0</v>
      </c>
      <c r="D2428" s="13">
        <v>0</v>
      </c>
      <c r="E2428" s="12">
        <v>0</v>
      </c>
      <c r="F2428" s="13">
        <v>0</v>
      </c>
      <c r="G2428" s="14">
        <v>0</v>
      </c>
      <c r="H2428" s="16">
        <v>101.65</v>
      </c>
    </row>
    <row r="2429" spans="1:8" ht="14.15" customHeight="1" x14ac:dyDescent="0.3">
      <c r="A2429" s="11">
        <v>1999</v>
      </c>
      <c r="B2429" s="12">
        <v>139.12</v>
      </c>
      <c r="C2429" s="12">
        <v>0</v>
      </c>
      <c r="D2429" s="13">
        <v>0</v>
      </c>
      <c r="E2429" s="12">
        <v>0</v>
      </c>
      <c r="F2429" s="13">
        <v>0</v>
      </c>
      <c r="G2429" s="14">
        <v>0</v>
      </c>
      <c r="H2429" s="16">
        <v>139.12</v>
      </c>
    </row>
    <row r="2430" spans="1:8" ht="15" customHeight="1" x14ac:dyDescent="0.3">
      <c r="A2430" s="11">
        <v>2000</v>
      </c>
      <c r="B2430" s="12">
        <v>210.29</v>
      </c>
      <c r="C2430" s="12">
        <v>0</v>
      </c>
      <c r="D2430" s="13">
        <v>0</v>
      </c>
      <c r="E2430" s="12">
        <v>0</v>
      </c>
      <c r="F2430" s="13">
        <v>0</v>
      </c>
      <c r="G2430" s="14">
        <v>0</v>
      </c>
      <c r="H2430" s="16">
        <v>210.29</v>
      </c>
    </row>
    <row r="2431" spans="1:8" ht="15" customHeight="1" x14ac:dyDescent="0.3">
      <c r="A2431" s="11">
        <v>2001</v>
      </c>
      <c r="B2431" s="12">
        <v>180.1</v>
      </c>
      <c r="C2431" s="12">
        <v>0</v>
      </c>
      <c r="D2431" s="13">
        <v>0</v>
      </c>
      <c r="E2431" s="12">
        <v>0</v>
      </c>
      <c r="F2431" s="13">
        <v>0</v>
      </c>
      <c r="G2431" s="14">
        <v>0</v>
      </c>
      <c r="H2431" s="16">
        <v>180.1</v>
      </c>
    </row>
    <row r="2432" spans="1:8" ht="14.15" customHeight="1" x14ac:dyDescent="0.3">
      <c r="A2432" s="11">
        <v>2002</v>
      </c>
      <c r="B2432" s="12">
        <v>122.99</v>
      </c>
      <c r="C2432" s="12">
        <v>0</v>
      </c>
      <c r="D2432" s="13">
        <v>0</v>
      </c>
      <c r="E2432" s="12">
        <v>0</v>
      </c>
      <c r="F2432" s="13">
        <v>0</v>
      </c>
      <c r="G2432" s="14">
        <v>0</v>
      </c>
      <c r="H2432" s="16">
        <v>122.99</v>
      </c>
    </row>
    <row r="2433" spans="1:8" ht="15" customHeight="1" x14ac:dyDescent="0.3">
      <c r="A2433" s="11">
        <v>2003</v>
      </c>
      <c r="B2433" s="12">
        <v>98.24</v>
      </c>
      <c r="C2433" s="12">
        <v>0</v>
      </c>
      <c r="D2433" s="13">
        <v>0</v>
      </c>
      <c r="E2433" s="12">
        <v>0</v>
      </c>
      <c r="F2433" s="13">
        <v>0</v>
      </c>
      <c r="G2433" s="14">
        <v>14.07</v>
      </c>
      <c r="H2433" s="16">
        <v>84.17</v>
      </c>
    </row>
    <row r="2434" spans="1:8" ht="14.15" customHeight="1" x14ac:dyDescent="0.3">
      <c r="A2434" s="11">
        <v>2004</v>
      </c>
      <c r="B2434" s="12">
        <v>208.77</v>
      </c>
      <c r="C2434" s="12">
        <v>0</v>
      </c>
      <c r="D2434" s="13">
        <v>0</v>
      </c>
      <c r="E2434" s="12">
        <v>3.64</v>
      </c>
      <c r="F2434" s="13">
        <v>0</v>
      </c>
      <c r="G2434" s="14">
        <v>31.39</v>
      </c>
      <c r="H2434" s="16">
        <v>173.74</v>
      </c>
    </row>
    <row r="2435" spans="1:8" ht="15" customHeight="1" x14ac:dyDescent="0.3">
      <c r="A2435" s="11">
        <v>2005</v>
      </c>
      <c r="B2435" s="12">
        <v>267.07</v>
      </c>
      <c r="C2435" s="12">
        <v>0</v>
      </c>
      <c r="D2435" s="13">
        <v>0</v>
      </c>
      <c r="E2435" s="12">
        <v>6.21</v>
      </c>
      <c r="F2435" s="13">
        <v>0</v>
      </c>
      <c r="G2435" s="14">
        <v>30.15</v>
      </c>
      <c r="H2435" s="16">
        <v>230.71</v>
      </c>
    </row>
    <row r="2436" spans="1:8" ht="14.15" customHeight="1" x14ac:dyDescent="0.3">
      <c r="A2436" s="11">
        <v>2006</v>
      </c>
      <c r="B2436" s="12">
        <v>295.33</v>
      </c>
      <c r="C2436" s="12">
        <v>0</v>
      </c>
      <c r="D2436" s="13">
        <v>0</v>
      </c>
      <c r="E2436" s="12">
        <v>23.2</v>
      </c>
      <c r="F2436" s="13">
        <v>0</v>
      </c>
      <c r="G2436" s="14">
        <v>33.6</v>
      </c>
      <c r="H2436" s="16">
        <v>238.53</v>
      </c>
    </row>
    <row r="2437" spans="1:8" ht="15" customHeight="1" x14ac:dyDescent="0.3">
      <c r="A2437" s="11">
        <v>2007</v>
      </c>
      <c r="B2437" s="12">
        <v>401.55</v>
      </c>
      <c r="C2437" s="12">
        <v>0</v>
      </c>
      <c r="D2437" s="13">
        <v>0</v>
      </c>
      <c r="E2437" s="12">
        <v>13.75</v>
      </c>
      <c r="F2437" s="13">
        <v>0</v>
      </c>
      <c r="G2437" s="14">
        <v>39.07</v>
      </c>
      <c r="H2437" s="16">
        <v>348.73</v>
      </c>
    </row>
    <row r="2438" spans="1:8" ht="14.15" customHeight="1" x14ac:dyDescent="0.3">
      <c r="A2438" s="11">
        <v>2008</v>
      </c>
      <c r="B2438" s="17">
        <v>1004.93</v>
      </c>
      <c r="C2438" s="12">
        <v>0</v>
      </c>
      <c r="D2438" s="13">
        <v>0</v>
      </c>
      <c r="E2438" s="12">
        <v>132.52000000000001</v>
      </c>
      <c r="F2438" s="13">
        <v>0</v>
      </c>
      <c r="G2438" s="14">
        <v>202.35</v>
      </c>
      <c r="H2438" s="16">
        <v>670.06</v>
      </c>
    </row>
    <row r="2439" spans="1:8" ht="15" customHeight="1" x14ac:dyDescent="0.3">
      <c r="A2439" s="11">
        <v>2009</v>
      </c>
      <c r="B2439" s="17">
        <v>2286.4</v>
      </c>
      <c r="C2439" s="12">
        <v>0</v>
      </c>
      <c r="D2439" s="13">
        <v>0</v>
      </c>
      <c r="E2439" s="12">
        <v>156.41999999999999</v>
      </c>
      <c r="F2439" s="13">
        <v>0</v>
      </c>
      <c r="G2439" s="14">
        <v>376.41</v>
      </c>
      <c r="H2439" s="18">
        <v>1753.57</v>
      </c>
    </row>
    <row r="2440" spans="1:8" ht="15" customHeight="1" x14ac:dyDescent="0.3">
      <c r="A2440" s="11">
        <v>2010</v>
      </c>
      <c r="B2440" s="17">
        <v>1483.47</v>
      </c>
      <c r="C2440" s="12">
        <v>0</v>
      </c>
      <c r="D2440" s="13">
        <v>0</v>
      </c>
      <c r="E2440" s="12">
        <v>132.85</v>
      </c>
      <c r="F2440" s="13">
        <v>0</v>
      </c>
      <c r="G2440" s="14">
        <v>34.58</v>
      </c>
      <c r="H2440" s="18">
        <v>1316.04</v>
      </c>
    </row>
    <row r="2441" spans="1:8" ht="14.15" customHeight="1" x14ac:dyDescent="0.3">
      <c r="A2441" s="11">
        <v>2011</v>
      </c>
      <c r="B2441" s="17">
        <v>3071.01</v>
      </c>
      <c r="C2441" s="12">
        <v>0</v>
      </c>
      <c r="D2441" s="13">
        <v>0</v>
      </c>
      <c r="E2441" s="12">
        <v>140.69</v>
      </c>
      <c r="F2441" s="13">
        <v>0</v>
      </c>
      <c r="G2441" s="14">
        <v>28</v>
      </c>
      <c r="H2441" s="18">
        <v>2902.32</v>
      </c>
    </row>
    <row r="2442" spans="1:8" ht="15" customHeight="1" x14ac:dyDescent="0.3">
      <c r="A2442" s="11">
        <v>2012</v>
      </c>
      <c r="B2442" s="17">
        <v>1607.53</v>
      </c>
      <c r="C2442" s="12">
        <v>0</v>
      </c>
      <c r="D2442" s="13">
        <v>0</v>
      </c>
      <c r="E2442" s="12">
        <v>0.36</v>
      </c>
      <c r="F2442" s="13">
        <v>0</v>
      </c>
      <c r="G2442" s="14">
        <v>27.24</v>
      </c>
      <c r="H2442" s="18">
        <v>1579.93</v>
      </c>
    </row>
    <row r="2443" spans="1:8" ht="14.15" customHeight="1" x14ac:dyDescent="0.3">
      <c r="A2443" s="11">
        <v>2013</v>
      </c>
      <c r="B2443" s="17">
        <v>1833.48</v>
      </c>
      <c r="C2443" s="12">
        <v>0</v>
      </c>
      <c r="D2443" s="13">
        <v>0</v>
      </c>
      <c r="E2443" s="12">
        <v>0.7</v>
      </c>
      <c r="F2443" s="13">
        <v>0</v>
      </c>
      <c r="G2443" s="14">
        <v>27.82</v>
      </c>
      <c r="H2443" s="18">
        <v>1804.96</v>
      </c>
    </row>
    <row r="2444" spans="1:8" ht="15" customHeight="1" x14ac:dyDescent="0.3">
      <c r="A2444" s="11">
        <v>2014</v>
      </c>
      <c r="B2444" s="17">
        <v>2456.38</v>
      </c>
      <c r="C2444" s="12">
        <v>0</v>
      </c>
      <c r="D2444" s="13">
        <v>0</v>
      </c>
      <c r="E2444" s="12">
        <v>225.9</v>
      </c>
      <c r="F2444" s="13">
        <v>0</v>
      </c>
      <c r="G2444" s="14">
        <v>25.97</v>
      </c>
      <c r="H2444" s="18">
        <v>2204.5100000000002</v>
      </c>
    </row>
    <row r="2445" spans="1:8" ht="14.15" customHeight="1" x14ac:dyDescent="0.3">
      <c r="A2445" s="11">
        <v>2015</v>
      </c>
      <c r="B2445" s="17">
        <v>1868.76</v>
      </c>
      <c r="C2445" s="12">
        <v>0</v>
      </c>
      <c r="D2445" s="13">
        <v>0</v>
      </c>
      <c r="E2445" s="12">
        <v>263.08</v>
      </c>
      <c r="F2445" s="13">
        <v>0</v>
      </c>
      <c r="G2445" s="14">
        <v>44.76</v>
      </c>
      <c r="H2445" s="18">
        <v>1560.92</v>
      </c>
    </row>
    <row r="2446" spans="1:8" ht="15" customHeight="1" x14ac:dyDescent="0.3">
      <c r="A2446" s="11">
        <v>2016</v>
      </c>
      <c r="B2446" s="17">
        <v>3314.81</v>
      </c>
      <c r="C2446" s="12">
        <v>0</v>
      </c>
      <c r="D2446" s="13">
        <v>0</v>
      </c>
      <c r="E2446" s="12">
        <v>285.33999999999997</v>
      </c>
      <c r="F2446" s="13">
        <v>0</v>
      </c>
      <c r="G2446" s="14">
        <v>847.52</v>
      </c>
      <c r="H2446" s="18">
        <v>2181.9499999999998</v>
      </c>
    </row>
    <row r="2447" spans="1:8" ht="13.5" customHeight="1" x14ac:dyDescent="0.3">
      <c r="A2447" s="11">
        <v>2017</v>
      </c>
      <c r="B2447" s="17">
        <v>3655.59</v>
      </c>
      <c r="C2447" s="12">
        <v>0</v>
      </c>
      <c r="D2447" s="13">
        <v>0</v>
      </c>
      <c r="E2447" s="12">
        <v>286.31</v>
      </c>
      <c r="F2447" s="13">
        <v>0</v>
      </c>
      <c r="G2447" s="14">
        <v>63.61</v>
      </c>
      <c r="H2447" s="18">
        <v>3305.67</v>
      </c>
    </row>
    <row r="2448" spans="1:8" ht="13.5" customHeight="1" x14ac:dyDescent="0.3">
      <c r="A2448" s="11">
        <v>2018</v>
      </c>
      <c r="B2448" s="17">
        <v>8441.09</v>
      </c>
      <c r="C2448" s="12">
        <v>0</v>
      </c>
      <c r="D2448" s="13">
        <v>0</v>
      </c>
      <c r="E2448" s="12">
        <v>565.11</v>
      </c>
      <c r="F2448" s="13">
        <v>0</v>
      </c>
      <c r="G2448" s="19">
        <v>2293.23</v>
      </c>
      <c r="H2448" s="18">
        <v>5582.75</v>
      </c>
    </row>
    <row r="2449" spans="1:10" ht="14.15" customHeight="1" x14ac:dyDescent="0.3">
      <c r="A2449" s="11">
        <v>2019</v>
      </c>
      <c r="B2449" s="17">
        <v>15253.63</v>
      </c>
      <c r="C2449" s="12">
        <v>0</v>
      </c>
      <c r="D2449" s="20">
        <v>-1423.46</v>
      </c>
      <c r="E2449" s="17">
        <v>1977.93</v>
      </c>
      <c r="F2449" s="21">
        <v>-5.21</v>
      </c>
      <c r="G2449" s="14">
        <v>695.38</v>
      </c>
      <c r="H2449" s="18">
        <v>11162.07</v>
      </c>
    </row>
    <row r="2450" spans="1:10" ht="15" customHeight="1" x14ac:dyDescent="0.3">
      <c r="A2450" s="11">
        <v>2020</v>
      </c>
      <c r="B2450" s="17">
        <v>19370.25</v>
      </c>
      <c r="C2450" s="12">
        <v>0</v>
      </c>
      <c r="D2450" s="20">
        <v>-4455.8599999999997</v>
      </c>
      <c r="E2450" s="17">
        <v>1269.8699999999999</v>
      </c>
      <c r="F2450" s="13">
        <v>10.18</v>
      </c>
      <c r="G2450" s="14">
        <v>323.81</v>
      </c>
      <c r="H2450" s="18">
        <v>13310.53</v>
      </c>
    </row>
    <row r="2451" spans="1:10" ht="15" customHeight="1" x14ac:dyDescent="0.3">
      <c r="A2451" s="11">
        <v>2021</v>
      </c>
      <c r="B2451" s="17">
        <v>54186.41</v>
      </c>
      <c r="C2451" s="12">
        <v>0</v>
      </c>
      <c r="D2451" s="20">
        <v>-9088.17</v>
      </c>
      <c r="E2451" s="17">
        <v>21245.200000000001</v>
      </c>
      <c r="F2451" s="21">
        <v>-97.66</v>
      </c>
      <c r="G2451" s="14">
        <v>399</v>
      </c>
      <c r="H2451" s="18">
        <v>23551.7</v>
      </c>
    </row>
    <row r="2452" spans="1:10" ht="14.15" customHeight="1" x14ac:dyDescent="0.3">
      <c r="A2452" s="11">
        <v>2022</v>
      </c>
      <c r="B2452" s="17">
        <v>141126.71</v>
      </c>
      <c r="C2452" s="12">
        <v>0</v>
      </c>
      <c r="D2452" s="20">
        <v>-7096.86</v>
      </c>
      <c r="E2452" s="17">
        <v>59017.440000000002</v>
      </c>
      <c r="F2452" s="13">
        <v>3.03</v>
      </c>
      <c r="G2452" s="14">
        <v>297.11</v>
      </c>
      <c r="H2452" s="18">
        <v>74712.27</v>
      </c>
    </row>
    <row r="2453" spans="1:10" ht="15" customHeight="1" x14ac:dyDescent="0.3">
      <c r="A2453" s="11">
        <v>2023</v>
      </c>
      <c r="B2453" s="17">
        <v>255972.09</v>
      </c>
      <c r="C2453" s="12">
        <v>312.99</v>
      </c>
      <c r="D2453" s="20">
        <v>-10929.12</v>
      </c>
      <c r="E2453" s="17">
        <v>86234.84</v>
      </c>
      <c r="F2453" s="13">
        <v>3.77</v>
      </c>
      <c r="G2453" s="14">
        <v>306.99</v>
      </c>
      <c r="H2453" s="18">
        <v>158810.35999999999</v>
      </c>
    </row>
    <row r="2454" spans="1:10" ht="14.15" customHeight="1" x14ac:dyDescent="0.3">
      <c r="A2454" s="11">
        <v>2024</v>
      </c>
      <c r="B2454" s="17">
        <v>897699.81</v>
      </c>
      <c r="C2454" s="12">
        <v>0</v>
      </c>
      <c r="D2454" s="20">
        <v>-65156.68</v>
      </c>
      <c r="E2454" s="17">
        <v>544196.93000000005</v>
      </c>
      <c r="F2454" s="21">
        <v>-413.33</v>
      </c>
      <c r="G2454" s="14">
        <v>389.55</v>
      </c>
      <c r="H2454" s="18">
        <v>288369.98</v>
      </c>
    </row>
    <row r="2455" spans="1:10" ht="14.15" customHeight="1" x14ac:dyDescent="0.3">
      <c r="A2455" s="22">
        <v>2025</v>
      </c>
      <c r="B2455" s="23">
        <v>95394511.730000004</v>
      </c>
      <c r="C2455" s="23">
        <v>31131.02</v>
      </c>
      <c r="D2455" s="24">
        <v>-102689.95</v>
      </c>
      <c r="E2455" s="23">
        <v>91855248.069999993</v>
      </c>
      <c r="F2455" s="25">
        <v>2437515.94</v>
      </c>
      <c r="G2455" s="37">
        <v>463.14</v>
      </c>
      <c r="H2455" s="27">
        <v>1029725.65</v>
      </c>
    </row>
    <row r="2456" spans="1:10" ht="13.5" customHeight="1" x14ac:dyDescent="0.3">
      <c r="A2456" s="28"/>
      <c r="B2456" s="29">
        <v>96811295.670000002</v>
      </c>
      <c r="C2456" s="29">
        <v>31444.01</v>
      </c>
      <c r="D2456" s="30">
        <v>-200840.1</v>
      </c>
      <c r="E2456" s="29">
        <v>92571468.180000007</v>
      </c>
      <c r="F2456" s="31">
        <v>2437016.7200000002</v>
      </c>
      <c r="G2456" s="32">
        <v>6994.75</v>
      </c>
      <c r="H2456" s="33">
        <v>1626419.93</v>
      </c>
      <c r="J2456" s="58">
        <f>H2456</f>
        <v>1626419.93</v>
      </c>
    </row>
    <row r="2457" spans="1:10" ht="49" customHeight="1" x14ac:dyDescent="0.3">
      <c r="A2457" s="93" t="s">
        <v>77</v>
      </c>
      <c r="B2457" s="93"/>
      <c r="C2457" s="93"/>
      <c r="D2457" s="93"/>
      <c r="E2457" s="93"/>
      <c r="F2457" s="93"/>
      <c r="G2457" s="93"/>
      <c r="H2457" s="93"/>
    </row>
    <row r="2458" spans="1:10" ht="14.15" customHeight="1" x14ac:dyDescent="0.3">
      <c r="A2458" s="1" t="s">
        <v>1</v>
      </c>
      <c r="B2458" s="2" t="s">
        <v>2</v>
      </c>
      <c r="C2458" s="2" t="s">
        <v>3</v>
      </c>
      <c r="D2458" s="3" t="s">
        <v>4</v>
      </c>
      <c r="E2458" s="2" t="s">
        <v>5</v>
      </c>
      <c r="F2458" s="3" t="s">
        <v>6</v>
      </c>
      <c r="G2458" s="4" t="s">
        <v>7</v>
      </c>
      <c r="H2458" s="5" t="s">
        <v>8</v>
      </c>
    </row>
    <row r="2459" spans="1:10" ht="15" customHeight="1" x14ac:dyDescent="0.3">
      <c r="A2459" s="6">
        <v>1983</v>
      </c>
      <c r="B2459" s="7">
        <v>0.01</v>
      </c>
      <c r="C2459" s="7">
        <v>0</v>
      </c>
      <c r="D2459" s="8">
        <v>0</v>
      </c>
      <c r="E2459" s="7">
        <v>0.01</v>
      </c>
      <c r="F2459" s="8">
        <v>0</v>
      </c>
      <c r="G2459" s="9">
        <v>0</v>
      </c>
      <c r="H2459" s="35">
        <v>0</v>
      </c>
    </row>
    <row r="2460" spans="1:10" ht="15" customHeight="1" x14ac:dyDescent="0.3">
      <c r="A2460" s="11">
        <v>1984</v>
      </c>
      <c r="B2460" s="12">
        <v>0.04</v>
      </c>
      <c r="C2460" s="12">
        <v>0</v>
      </c>
      <c r="D2460" s="13">
        <v>0</v>
      </c>
      <c r="E2460" s="12">
        <v>0.04</v>
      </c>
      <c r="F2460" s="13">
        <v>0</v>
      </c>
      <c r="G2460" s="14">
        <v>0</v>
      </c>
      <c r="H2460" s="16">
        <v>0</v>
      </c>
    </row>
    <row r="2461" spans="1:10" ht="15" customHeight="1" x14ac:dyDescent="0.3">
      <c r="A2461" s="11">
        <v>1985</v>
      </c>
      <c r="B2461" s="12">
        <v>0.05</v>
      </c>
      <c r="C2461" s="12">
        <v>0</v>
      </c>
      <c r="D2461" s="13">
        <v>0</v>
      </c>
      <c r="E2461" s="12">
        <v>0.04</v>
      </c>
      <c r="F2461" s="13">
        <v>0</v>
      </c>
      <c r="G2461" s="14">
        <v>0</v>
      </c>
      <c r="H2461" s="16">
        <v>0.01</v>
      </c>
    </row>
    <row r="2462" spans="1:10" ht="14.15" customHeight="1" x14ac:dyDescent="0.3">
      <c r="A2462" s="11">
        <v>1986</v>
      </c>
      <c r="B2462" s="12">
        <v>0.06</v>
      </c>
      <c r="C2462" s="12">
        <v>0</v>
      </c>
      <c r="D2462" s="13">
        <v>0</v>
      </c>
      <c r="E2462" s="12">
        <v>0.04</v>
      </c>
      <c r="F2462" s="13">
        <v>0</v>
      </c>
      <c r="G2462" s="14">
        <v>0</v>
      </c>
      <c r="H2462" s="16">
        <v>0.02</v>
      </c>
    </row>
    <row r="2463" spans="1:10" ht="15" customHeight="1" x14ac:dyDescent="0.3">
      <c r="A2463" s="11">
        <v>1987</v>
      </c>
      <c r="B2463" s="12">
        <v>0.08</v>
      </c>
      <c r="C2463" s="12">
        <v>0</v>
      </c>
      <c r="D2463" s="13">
        <v>0</v>
      </c>
      <c r="E2463" s="12">
        <v>0.05</v>
      </c>
      <c r="F2463" s="13">
        <v>0</v>
      </c>
      <c r="G2463" s="14">
        <v>0</v>
      </c>
      <c r="H2463" s="16">
        <v>0.03</v>
      </c>
    </row>
    <row r="2464" spans="1:10" ht="14.15" customHeight="1" x14ac:dyDescent="0.3">
      <c r="A2464" s="11">
        <v>1988</v>
      </c>
      <c r="B2464" s="12">
        <v>0.03</v>
      </c>
      <c r="C2464" s="12">
        <v>0</v>
      </c>
      <c r="D2464" s="13">
        <v>0</v>
      </c>
      <c r="E2464" s="12">
        <v>0</v>
      </c>
      <c r="F2464" s="13">
        <v>0</v>
      </c>
      <c r="G2464" s="14">
        <v>0</v>
      </c>
      <c r="H2464" s="16">
        <v>0.03</v>
      </c>
    </row>
    <row r="2465" spans="1:10" ht="15" customHeight="1" x14ac:dyDescent="0.3">
      <c r="A2465" s="11">
        <v>1989</v>
      </c>
      <c r="B2465" s="12">
        <v>0.02</v>
      </c>
      <c r="C2465" s="12">
        <v>0</v>
      </c>
      <c r="D2465" s="13">
        <v>0</v>
      </c>
      <c r="E2465" s="12">
        <v>0</v>
      </c>
      <c r="F2465" s="13">
        <v>0</v>
      </c>
      <c r="G2465" s="14">
        <v>0</v>
      </c>
      <c r="H2465" s="16">
        <v>0.02</v>
      </c>
    </row>
    <row r="2466" spans="1:10" ht="14.15" customHeight="1" x14ac:dyDescent="0.3">
      <c r="A2466" s="11">
        <v>1990</v>
      </c>
      <c r="B2466" s="12">
        <v>0.02</v>
      </c>
      <c r="C2466" s="12">
        <v>0</v>
      </c>
      <c r="D2466" s="13">
        <v>0</v>
      </c>
      <c r="E2466" s="12">
        <v>0</v>
      </c>
      <c r="F2466" s="13">
        <v>0</v>
      </c>
      <c r="G2466" s="14">
        <v>0</v>
      </c>
      <c r="H2466" s="16">
        <v>0.02</v>
      </c>
    </row>
    <row r="2467" spans="1:10" ht="15" customHeight="1" x14ac:dyDescent="0.3">
      <c r="A2467" s="11">
        <v>1991</v>
      </c>
      <c r="B2467" s="12">
        <v>0.02</v>
      </c>
      <c r="C2467" s="12">
        <v>0</v>
      </c>
      <c r="D2467" s="13">
        <v>0</v>
      </c>
      <c r="E2467" s="12">
        <v>0</v>
      </c>
      <c r="F2467" s="13">
        <v>0</v>
      </c>
      <c r="G2467" s="14">
        <v>0</v>
      </c>
      <c r="H2467" s="16">
        <v>0.02</v>
      </c>
    </row>
    <row r="2468" spans="1:10" ht="14.15" customHeight="1" x14ac:dyDescent="0.3">
      <c r="A2468" s="11">
        <v>1992</v>
      </c>
      <c r="B2468" s="12">
        <v>0.02</v>
      </c>
      <c r="C2468" s="12">
        <v>0</v>
      </c>
      <c r="D2468" s="13">
        <v>0</v>
      </c>
      <c r="E2468" s="12">
        <v>0</v>
      </c>
      <c r="F2468" s="13">
        <v>0</v>
      </c>
      <c r="G2468" s="14">
        <v>0</v>
      </c>
      <c r="H2468" s="16">
        <v>0.02</v>
      </c>
    </row>
    <row r="2469" spans="1:10" ht="15" customHeight="1" x14ac:dyDescent="0.3">
      <c r="A2469" s="11">
        <v>1993</v>
      </c>
      <c r="B2469" s="12">
        <v>0.02</v>
      </c>
      <c r="C2469" s="12">
        <v>0</v>
      </c>
      <c r="D2469" s="13">
        <v>0</v>
      </c>
      <c r="E2469" s="12">
        <v>0</v>
      </c>
      <c r="F2469" s="13">
        <v>0</v>
      </c>
      <c r="G2469" s="14">
        <v>0</v>
      </c>
      <c r="H2469" s="16">
        <v>0.02</v>
      </c>
    </row>
    <row r="2470" spans="1:10" ht="15" customHeight="1" x14ac:dyDescent="0.3">
      <c r="A2470" s="11">
        <v>1994</v>
      </c>
      <c r="B2470" s="12">
        <v>0</v>
      </c>
      <c r="C2470" s="12">
        <v>0</v>
      </c>
      <c r="D2470" s="13">
        <v>0</v>
      </c>
      <c r="E2470" s="12">
        <v>0</v>
      </c>
      <c r="F2470" s="13">
        <v>0</v>
      </c>
      <c r="G2470" s="14">
        <v>0</v>
      </c>
      <c r="H2470" s="16">
        <v>0</v>
      </c>
    </row>
    <row r="2471" spans="1:10" ht="14.15" customHeight="1" x14ac:dyDescent="0.3">
      <c r="A2471" s="22">
        <v>2020</v>
      </c>
      <c r="B2471" s="36">
        <v>0</v>
      </c>
      <c r="C2471" s="36">
        <v>0</v>
      </c>
      <c r="D2471" s="44">
        <v>0</v>
      </c>
      <c r="E2471" s="36">
        <v>0</v>
      </c>
      <c r="F2471" s="44">
        <v>0</v>
      </c>
      <c r="G2471" s="37">
        <v>0</v>
      </c>
      <c r="H2471" s="45">
        <v>0</v>
      </c>
    </row>
    <row r="2472" spans="1:10" ht="13.5" customHeight="1" x14ac:dyDescent="0.3">
      <c r="A2472" s="28"/>
      <c r="B2472" s="7">
        <v>0.37</v>
      </c>
      <c r="C2472" s="7">
        <v>0</v>
      </c>
      <c r="D2472" s="8">
        <v>0</v>
      </c>
      <c r="E2472" s="7">
        <v>0.18</v>
      </c>
      <c r="F2472" s="8">
        <v>0</v>
      </c>
      <c r="G2472" s="9">
        <v>0</v>
      </c>
      <c r="H2472" s="35">
        <v>0.19</v>
      </c>
      <c r="J2472" s="58">
        <f>H2472</f>
        <v>0.19</v>
      </c>
    </row>
    <row r="2473" spans="1:10" ht="49" customHeight="1" x14ac:dyDescent="0.3">
      <c r="A2473" s="93" t="s">
        <v>78</v>
      </c>
      <c r="B2473" s="93"/>
      <c r="C2473" s="93"/>
      <c r="D2473" s="93"/>
      <c r="E2473" s="93"/>
      <c r="F2473" s="93"/>
      <c r="G2473" s="93"/>
      <c r="H2473" s="93"/>
    </row>
    <row r="2474" spans="1:10" ht="14.15" customHeight="1" x14ac:dyDescent="0.3">
      <c r="A2474" s="1" t="s">
        <v>1</v>
      </c>
      <c r="B2474" s="2" t="s">
        <v>2</v>
      </c>
      <c r="C2474" s="2" t="s">
        <v>3</v>
      </c>
      <c r="D2474" s="3" t="s">
        <v>4</v>
      </c>
      <c r="E2474" s="2" t="s">
        <v>5</v>
      </c>
      <c r="F2474" s="3" t="s">
        <v>6</v>
      </c>
      <c r="G2474" s="4" t="s">
        <v>7</v>
      </c>
      <c r="H2474" s="5" t="s">
        <v>8</v>
      </c>
    </row>
    <row r="2475" spans="1:10" ht="15" customHeight="1" x14ac:dyDescent="0.3">
      <c r="A2475" s="6">
        <v>1983</v>
      </c>
      <c r="B2475" s="7">
        <v>2.04</v>
      </c>
      <c r="C2475" s="7">
        <v>0</v>
      </c>
      <c r="D2475" s="8">
        <v>0</v>
      </c>
      <c r="E2475" s="7">
        <v>2.04</v>
      </c>
      <c r="F2475" s="8">
        <v>0</v>
      </c>
      <c r="G2475" s="9">
        <v>0</v>
      </c>
      <c r="H2475" s="35">
        <v>0</v>
      </c>
    </row>
    <row r="2476" spans="1:10" ht="15" customHeight="1" x14ac:dyDescent="0.3">
      <c r="A2476" s="11">
        <v>1984</v>
      </c>
      <c r="B2476" s="12">
        <v>8.74</v>
      </c>
      <c r="C2476" s="12">
        <v>0</v>
      </c>
      <c r="D2476" s="13">
        <v>0</v>
      </c>
      <c r="E2476" s="12">
        <v>8.74</v>
      </c>
      <c r="F2476" s="13">
        <v>0</v>
      </c>
      <c r="G2476" s="14">
        <v>0</v>
      </c>
      <c r="H2476" s="16">
        <v>0</v>
      </c>
    </row>
    <row r="2477" spans="1:10" ht="15" customHeight="1" x14ac:dyDescent="0.3">
      <c r="A2477" s="11">
        <v>1985</v>
      </c>
      <c r="B2477" s="12">
        <v>12.15</v>
      </c>
      <c r="C2477" s="12">
        <v>0</v>
      </c>
      <c r="D2477" s="13">
        <v>0</v>
      </c>
      <c r="E2477" s="12">
        <v>9.42</v>
      </c>
      <c r="F2477" s="13">
        <v>0</v>
      </c>
      <c r="G2477" s="14">
        <v>0</v>
      </c>
      <c r="H2477" s="16">
        <v>2.73</v>
      </c>
    </row>
    <row r="2478" spans="1:10" ht="14.15" customHeight="1" x14ac:dyDescent="0.3">
      <c r="A2478" s="11">
        <v>1986</v>
      </c>
      <c r="B2478" s="12">
        <v>13.56</v>
      </c>
      <c r="C2478" s="12">
        <v>0</v>
      </c>
      <c r="D2478" s="13">
        <v>0</v>
      </c>
      <c r="E2478" s="12">
        <v>9.6999999999999993</v>
      </c>
      <c r="F2478" s="13">
        <v>0</v>
      </c>
      <c r="G2478" s="14">
        <v>0</v>
      </c>
      <c r="H2478" s="16">
        <v>3.86</v>
      </c>
    </row>
    <row r="2479" spans="1:10" ht="15" customHeight="1" x14ac:dyDescent="0.3">
      <c r="A2479" s="11">
        <v>1987</v>
      </c>
      <c r="B2479" s="12">
        <v>17.16</v>
      </c>
      <c r="C2479" s="12">
        <v>0</v>
      </c>
      <c r="D2479" s="13">
        <v>0</v>
      </c>
      <c r="E2479" s="12">
        <v>11.85</v>
      </c>
      <c r="F2479" s="13">
        <v>0</v>
      </c>
      <c r="G2479" s="14">
        <v>0</v>
      </c>
      <c r="H2479" s="16">
        <v>5.31</v>
      </c>
    </row>
    <row r="2480" spans="1:10" ht="14.15" customHeight="1" x14ac:dyDescent="0.3">
      <c r="A2480" s="11">
        <v>1988</v>
      </c>
      <c r="B2480" s="12">
        <v>5.65</v>
      </c>
      <c r="C2480" s="12">
        <v>0</v>
      </c>
      <c r="D2480" s="13">
        <v>0</v>
      </c>
      <c r="E2480" s="12">
        <v>0</v>
      </c>
      <c r="F2480" s="13">
        <v>0</v>
      </c>
      <c r="G2480" s="14">
        <v>0</v>
      </c>
      <c r="H2480" s="16">
        <v>5.65</v>
      </c>
    </row>
    <row r="2481" spans="1:8" ht="15" customHeight="1" x14ac:dyDescent="0.3">
      <c r="A2481" s="11">
        <v>1989</v>
      </c>
      <c r="B2481" s="12">
        <v>5.52</v>
      </c>
      <c r="C2481" s="12">
        <v>0</v>
      </c>
      <c r="D2481" s="13">
        <v>0</v>
      </c>
      <c r="E2481" s="12">
        <v>0</v>
      </c>
      <c r="F2481" s="13">
        <v>0</v>
      </c>
      <c r="G2481" s="14">
        <v>0</v>
      </c>
      <c r="H2481" s="16">
        <v>5.52</v>
      </c>
    </row>
    <row r="2482" spans="1:8" ht="14.15" customHeight="1" x14ac:dyDescent="0.3">
      <c r="A2482" s="11">
        <v>1990</v>
      </c>
      <c r="B2482" s="12">
        <v>5.37</v>
      </c>
      <c r="C2482" s="12">
        <v>0</v>
      </c>
      <c r="D2482" s="13">
        <v>0</v>
      </c>
      <c r="E2482" s="12">
        <v>0</v>
      </c>
      <c r="F2482" s="13">
        <v>0</v>
      </c>
      <c r="G2482" s="14">
        <v>0</v>
      </c>
      <c r="H2482" s="16">
        <v>5.37</v>
      </c>
    </row>
    <row r="2483" spans="1:8" ht="15" customHeight="1" x14ac:dyDescent="0.3">
      <c r="A2483" s="11">
        <v>1991</v>
      </c>
      <c r="B2483" s="12">
        <v>4.6100000000000003</v>
      </c>
      <c r="C2483" s="12">
        <v>0</v>
      </c>
      <c r="D2483" s="13">
        <v>0</v>
      </c>
      <c r="E2483" s="12">
        <v>0</v>
      </c>
      <c r="F2483" s="13">
        <v>0</v>
      </c>
      <c r="G2483" s="14">
        <v>0</v>
      </c>
      <c r="H2483" s="16">
        <v>4.6100000000000003</v>
      </c>
    </row>
    <row r="2484" spans="1:8" ht="14.15" customHeight="1" x14ac:dyDescent="0.3">
      <c r="A2484" s="11">
        <v>1992</v>
      </c>
      <c r="B2484" s="12">
        <v>4.1100000000000003</v>
      </c>
      <c r="C2484" s="12">
        <v>0</v>
      </c>
      <c r="D2484" s="13">
        <v>0</v>
      </c>
      <c r="E2484" s="12">
        <v>0</v>
      </c>
      <c r="F2484" s="13">
        <v>0</v>
      </c>
      <c r="G2484" s="14">
        <v>0</v>
      </c>
      <c r="H2484" s="16">
        <v>4.1100000000000003</v>
      </c>
    </row>
    <row r="2485" spans="1:8" ht="15" customHeight="1" x14ac:dyDescent="0.3">
      <c r="A2485" s="11">
        <v>1993</v>
      </c>
      <c r="B2485" s="12">
        <v>3.58</v>
      </c>
      <c r="C2485" s="12">
        <v>0</v>
      </c>
      <c r="D2485" s="13">
        <v>0</v>
      </c>
      <c r="E2485" s="12">
        <v>0</v>
      </c>
      <c r="F2485" s="13">
        <v>0</v>
      </c>
      <c r="G2485" s="14">
        <v>0</v>
      </c>
      <c r="H2485" s="16">
        <v>3.58</v>
      </c>
    </row>
    <row r="2486" spans="1:8" ht="15" customHeight="1" x14ac:dyDescent="0.3">
      <c r="A2486" s="11">
        <v>1994</v>
      </c>
      <c r="B2486" s="12">
        <v>0</v>
      </c>
      <c r="C2486" s="12">
        <v>0</v>
      </c>
      <c r="D2486" s="13">
        <v>0</v>
      </c>
      <c r="E2486" s="12">
        <v>0</v>
      </c>
      <c r="F2486" s="13">
        <v>0</v>
      </c>
      <c r="G2486" s="14">
        <v>0</v>
      </c>
      <c r="H2486" s="16">
        <v>0</v>
      </c>
    </row>
    <row r="2487" spans="1:8" ht="14.15" customHeight="1" x14ac:dyDescent="0.3">
      <c r="A2487" s="11">
        <v>1995</v>
      </c>
      <c r="B2487" s="12">
        <v>4.08</v>
      </c>
      <c r="C2487" s="12">
        <v>0</v>
      </c>
      <c r="D2487" s="13">
        <v>0</v>
      </c>
      <c r="E2487" s="12">
        <v>0</v>
      </c>
      <c r="F2487" s="13">
        <v>0</v>
      </c>
      <c r="G2487" s="14">
        <v>0</v>
      </c>
      <c r="H2487" s="16">
        <v>4.08</v>
      </c>
    </row>
    <row r="2488" spans="1:8" ht="15" customHeight="1" x14ac:dyDescent="0.3">
      <c r="A2488" s="11">
        <v>1996</v>
      </c>
      <c r="B2488" s="12">
        <v>4.96</v>
      </c>
      <c r="C2488" s="12">
        <v>0</v>
      </c>
      <c r="D2488" s="13">
        <v>0</v>
      </c>
      <c r="E2488" s="12">
        <v>0</v>
      </c>
      <c r="F2488" s="13">
        <v>0</v>
      </c>
      <c r="G2488" s="14">
        <v>0</v>
      </c>
      <c r="H2488" s="16">
        <v>4.96</v>
      </c>
    </row>
    <row r="2489" spans="1:8" ht="14.15" customHeight="1" x14ac:dyDescent="0.3">
      <c r="A2489" s="11">
        <v>1997</v>
      </c>
      <c r="B2489" s="12">
        <v>6.44</v>
      </c>
      <c r="C2489" s="12">
        <v>0</v>
      </c>
      <c r="D2489" s="13">
        <v>0</v>
      </c>
      <c r="E2489" s="12">
        <v>0</v>
      </c>
      <c r="F2489" s="13">
        <v>0</v>
      </c>
      <c r="G2489" s="14">
        <v>0</v>
      </c>
      <c r="H2489" s="16">
        <v>6.44</v>
      </c>
    </row>
    <row r="2490" spans="1:8" ht="15" customHeight="1" x14ac:dyDescent="0.3">
      <c r="A2490" s="11">
        <v>1998</v>
      </c>
      <c r="B2490" s="12">
        <v>31.13</v>
      </c>
      <c r="C2490" s="12">
        <v>0</v>
      </c>
      <c r="D2490" s="13">
        <v>0</v>
      </c>
      <c r="E2490" s="12">
        <v>0</v>
      </c>
      <c r="F2490" s="13">
        <v>0</v>
      </c>
      <c r="G2490" s="14">
        <v>0</v>
      </c>
      <c r="H2490" s="16">
        <v>31.13</v>
      </c>
    </row>
    <row r="2491" spans="1:8" ht="14.15" customHeight="1" x14ac:dyDescent="0.3">
      <c r="A2491" s="11">
        <v>1999</v>
      </c>
      <c r="B2491" s="12">
        <v>43.91</v>
      </c>
      <c r="C2491" s="12">
        <v>0</v>
      </c>
      <c r="D2491" s="13">
        <v>0</v>
      </c>
      <c r="E2491" s="12">
        <v>0</v>
      </c>
      <c r="F2491" s="13">
        <v>0</v>
      </c>
      <c r="G2491" s="14">
        <v>0</v>
      </c>
      <c r="H2491" s="16">
        <v>43.91</v>
      </c>
    </row>
    <row r="2492" spans="1:8" ht="15" customHeight="1" x14ac:dyDescent="0.3">
      <c r="A2492" s="11">
        <v>2000</v>
      </c>
      <c r="B2492" s="12">
        <v>73.040000000000006</v>
      </c>
      <c r="C2492" s="12">
        <v>0</v>
      </c>
      <c r="D2492" s="13">
        <v>0</v>
      </c>
      <c r="E2492" s="12">
        <v>0</v>
      </c>
      <c r="F2492" s="13">
        <v>0</v>
      </c>
      <c r="G2492" s="14">
        <v>0</v>
      </c>
      <c r="H2492" s="16">
        <v>73.040000000000006</v>
      </c>
    </row>
    <row r="2493" spans="1:8" ht="15" customHeight="1" x14ac:dyDescent="0.3">
      <c r="A2493" s="11">
        <v>2001</v>
      </c>
      <c r="B2493" s="12">
        <v>52.09</v>
      </c>
      <c r="C2493" s="12">
        <v>0</v>
      </c>
      <c r="D2493" s="13">
        <v>0</v>
      </c>
      <c r="E2493" s="12">
        <v>0</v>
      </c>
      <c r="F2493" s="13">
        <v>0</v>
      </c>
      <c r="G2493" s="14">
        <v>0</v>
      </c>
      <c r="H2493" s="16">
        <v>52.09</v>
      </c>
    </row>
    <row r="2494" spans="1:8" ht="14.15" customHeight="1" x14ac:dyDescent="0.3">
      <c r="A2494" s="11">
        <v>2002</v>
      </c>
      <c r="B2494" s="12">
        <v>31.48</v>
      </c>
      <c r="C2494" s="12">
        <v>0</v>
      </c>
      <c r="D2494" s="13">
        <v>0</v>
      </c>
      <c r="E2494" s="12">
        <v>0</v>
      </c>
      <c r="F2494" s="13">
        <v>0</v>
      </c>
      <c r="G2494" s="14">
        <v>0</v>
      </c>
      <c r="H2494" s="16">
        <v>31.48</v>
      </c>
    </row>
    <row r="2495" spans="1:8" ht="15" customHeight="1" x14ac:dyDescent="0.3">
      <c r="A2495" s="11">
        <v>2003</v>
      </c>
      <c r="B2495" s="12">
        <v>29.18</v>
      </c>
      <c r="C2495" s="12">
        <v>0</v>
      </c>
      <c r="D2495" s="13">
        <v>0</v>
      </c>
      <c r="E2495" s="12">
        <v>0</v>
      </c>
      <c r="F2495" s="13">
        <v>0</v>
      </c>
      <c r="G2495" s="14">
        <v>4.5</v>
      </c>
      <c r="H2495" s="16">
        <v>24.68</v>
      </c>
    </row>
    <row r="2496" spans="1:8" ht="14.15" customHeight="1" x14ac:dyDescent="0.3">
      <c r="A2496" s="11">
        <v>2004</v>
      </c>
      <c r="B2496" s="12">
        <v>60.59</v>
      </c>
      <c r="C2496" s="12">
        <v>0</v>
      </c>
      <c r="D2496" s="13">
        <v>0</v>
      </c>
      <c r="E2496" s="12">
        <v>1.1299999999999999</v>
      </c>
      <c r="F2496" s="13">
        <v>0</v>
      </c>
      <c r="G2496" s="14">
        <v>9.7799999999999994</v>
      </c>
      <c r="H2496" s="16">
        <v>49.68</v>
      </c>
    </row>
    <row r="2497" spans="1:8" ht="15" customHeight="1" x14ac:dyDescent="0.3">
      <c r="A2497" s="11">
        <v>2005</v>
      </c>
      <c r="B2497" s="12">
        <v>80.510000000000005</v>
      </c>
      <c r="C2497" s="12">
        <v>0</v>
      </c>
      <c r="D2497" s="13">
        <v>0</v>
      </c>
      <c r="E2497" s="12">
        <v>2.08</v>
      </c>
      <c r="F2497" s="13">
        <v>0</v>
      </c>
      <c r="G2497" s="14">
        <v>10.1</v>
      </c>
      <c r="H2497" s="16">
        <v>68.33</v>
      </c>
    </row>
    <row r="2498" spans="1:8" ht="14.15" customHeight="1" x14ac:dyDescent="0.3">
      <c r="A2498" s="11">
        <v>2006</v>
      </c>
      <c r="B2498" s="12">
        <v>100.49</v>
      </c>
      <c r="C2498" s="12">
        <v>0</v>
      </c>
      <c r="D2498" s="13">
        <v>0</v>
      </c>
      <c r="E2498" s="12">
        <v>8.92</v>
      </c>
      <c r="F2498" s="13">
        <v>0</v>
      </c>
      <c r="G2498" s="14">
        <v>12.91</v>
      </c>
      <c r="H2498" s="16">
        <v>78.66</v>
      </c>
    </row>
    <row r="2499" spans="1:8" ht="15" customHeight="1" x14ac:dyDescent="0.3">
      <c r="A2499" s="11">
        <v>2007</v>
      </c>
      <c r="B2499" s="12">
        <v>105.67</v>
      </c>
      <c r="C2499" s="12">
        <v>0</v>
      </c>
      <c r="D2499" s="13">
        <v>0</v>
      </c>
      <c r="E2499" s="12">
        <v>4.18</v>
      </c>
      <c r="F2499" s="13">
        <v>0</v>
      </c>
      <c r="G2499" s="14">
        <v>11.86</v>
      </c>
      <c r="H2499" s="16">
        <v>89.63</v>
      </c>
    </row>
    <row r="2500" spans="1:8" ht="14.15" customHeight="1" x14ac:dyDescent="0.3">
      <c r="A2500" s="11">
        <v>2008</v>
      </c>
      <c r="B2500" s="12">
        <v>290.79000000000002</v>
      </c>
      <c r="C2500" s="12">
        <v>0</v>
      </c>
      <c r="D2500" s="13">
        <v>0</v>
      </c>
      <c r="E2500" s="12">
        <v>43.49</v>
      </c>
      <c r="F2500" s="13">
        <v>0</v>
      </c>
      <c r="G2500" s="14">
        <v>66.41</v>
      </c>
      <c r="H2500" s="16">
        <v>180.89</v>
      </c>
    </row>
    <row r="2501" spans="1:8" ht="15" customHeight="1" x14ac:dyDescent="0.3">
      <c r="A2501" s="11">
        <v>2009</v>
      </c>
      <c r="B2501" s="12">
        <v>566.04999999999995</v>
      </c>
      <c r="C2501" s="12">
        <v>0</v>
      </c>
      <c r="D2501" s="13">
        <v>0</v>
      </c>
      <c r="E2501" s="12">
        <v>44.57</v>
      </c>
      <c r="F2501" s="13">
        <v>0</v>
      </c>
      <c r="G2501" s="14">
        <v>107.25</v>
      </c>
      <c r="H2501" s="16">
        <v>414.23</v>
      </c>
    </row>
    <row r="2502" spans="1:8" ht="15" customHeight="1" x14ac:dyDescent="0.3">
      <c r="A2502" s="11">
        <v>2010</v>
      </c>
      <c r="B2502" s="12">
        <v>341.36</v>
      </c>
      <c r="C2502" s="12">
        <v>0</v>
      </c>
      <c r="D2502" s="13">
        <v>0</v>
      </c>
      <c r="E2502" s="12">
        <v>36.03</v>
      </c>
      <c r="F2502" s="13">
        <v>0</v>
      </c>
      <c r="G2502" s="14">
        <v>9.3800000000000008</v>
      </c>
      <c r="H2502" s="16">
        <v>295.95</v>
      </c>
    </row>
    <row r="2503" spans="1:8" ht="14.15" customHeight="1" x14ac:dyDescent="0.3">
      <c r="A2503" s="11">
        <v>2011</v>
      </c>
      <c r="B2503" s="12">
        <v>688.55</v>
      </c>
      <c r="C2503" s="12">
        <v>0</v>
      </c>
      <c r="D2503" s="13">
        <v>0</v>
      </c>
      <c r="E2503" s="12">
        <v>36.72</v>
      </c>
      <c r="F2503" s="13">
        <v>0</v>
      </c>
      <c r="G2503" s="14">
        <v>7.31</v>
      </c>
      <c r="H2503" s="16">
        <v>644.52</v>
      </c>
    </row>
    <row r="2504" spans="1:8" ht="15" customHeight="1" x14ac:dyDescent="0.3">
      <c r="A2504" s="11">
        <v>2012</v>
      </c>
      <c r="B2504" s="12">
        <v>370.81</v>
      </c>
      <c r="C2504" s="12">
        <v>0</v>
      </c>
      <c r="D2504" s="13">
        <v>0</v>
      </c>
      <c r="E2504" s="12">
        <v>0.1</v>
      </c>
      <c r="F2504" s="13">
        <v>0</v>
      </c>
      <c r="G2504" s="14">
        <v>7.28</v>
      </c>
      <c r="H2504" s="16">
        <v>363.43</v>
      </c>
    </row>
    <row r="2505" spans="1:8" ht="14.15" customHeight="1" x14ac:dyDescent="0.3">
      <c r="A2505" s="11">
        <v>2013</v>
      </c>
      <c r="B2505" s="12">
        <v>426.06</v>
      </c>
      <c r="C2505" s="12">
        <v>0</v>
      </c>
      <c r="D2505" s="13">
        <v>0</v>
      </c>
      <c r="E2505" s="12">
        <v>0.2</v>
      </c>
      <c r="F2505" s="13">
        <v>0</v>
      </c>
      <c r="G2505" s="14">
        <v>7.6</v>
      </c>
      <c r="H2505" s="16">
        <v>418.26</v>
      </c>
    </row>
    <row r="2506" spans="1:8" ht="15" customHeight="1" x14ac:dyDescent="0.3">
      <c r="A2506" s="11">
        <v>2014</v>
      </c>
      <c r="B2506" s="12">
        <v>571.28</v>
      </c>
      <c r="C2506" s="12">
        <v>0</v>
      </c>
      <c r="D2506" s="13">
        <v>0</v>
      </c>
      <c r="E2506" s="12">
        <v>60.66</v>
      </c>
      <c r="F2506" s="13">
        <v>0</v>
      </c>
      <c r="G2506" s="14">
        <v>6.97</v>
      </c>
      <c r="H2506" s="16">
        <v>503.65</v>
      </c>
    </row>
    <row r="2507" spans="1:8" ht="14.15" customHeight="1" x14ac:dyDescent="0.3">
      <c r="A2507" s="11">
        <v>2015</v>
      </c>
      <c r="B2507" s="12">
        <v>469.64</v>
      </c>
      <c r="C2507" s="12">
        <v>0</v>
      </c>
      <c r="D2507" s="13">
        <v>0</v>
      </c>
      <c r="E2507" s="12">
        <v>71.16</v>
      </c>
      <c r="F2507" s="13">
        <v>0</v>
      </c>
      <c r="G2507" s="14">
        <v>12.11</v>
      </c>
      <c r="H2507" s="16">
        <v>386.37</v>
      </c>
    </row>
    <row r="2508" spans="1:8" ht="15" customHeight="1" x14ac:dyDescent="0.3">
      <c r="A2508" s="11">
        <v>2016</v>
      </c>
      <c r="B2508" s="12">
        <v>794.18</v>
      </c>
      <c r="C2508" s="12">
        <v>0</v>
      </c>
      <c r="D2508" s="13">
        <v>0</v>
      </c>
      <c r="E2508" s="12">
        <v>80.48</v>
      </c>
      <c r="F2508" s="13">
        <v>0</v>
      </c>
      <c r="G2508" s="14">
        <v>239.01</v>
      </c>
      <c r="H2508" s="16">
        <v>474.69</v>
      </c>
    </row>
    <row r="2509" spans="1:8" ht="13.5" customHeight="1" x14ac:dyDescent="0.3">
      <c r="A2509" s="11">
        <v>2017</v>
      </c>
      <c r="B2509" s="12">
        <v>703.55</v>
      </c>
      <c r="C2509" s="12">
        <v>0</v>
      </c>
      <c r="D2509" s="13">
        <v>0</v>
      </c>
      <c r="E2509" s="12">
        <v>76.58</v>
      </c>
      <c r="F2509" s="13">
        <v>0</v>
      </c>
      <c r="G2509" s="14">
        <v>17.02</v>
      </c>
      <c r="H2509" s="16">
        <v>609.95000000000005</v>
      </c>
    </row>
    <row r="2510" spans="1:8" ht="13.5" customHeight="1" x14ac:dyDescent="0.3">
      <c r="A2510" s="11">
        <v>2018</v>
      </c>
      <c r="B2510" s="17">
        <v>1731.05</v>
      </c>
      <c r="C2510" s="12">
        <v>0</v>
      </c>
      <c r="D2510" s="13">
        <v>0</v>
      </c>
      <c r="E2510" s="12">
        <v>151.88999999999999</v>
      </c>
      <c r="F2510" s="13">
        <v>0</v>
      </c>
      <c r="G2510" s="14">
        <v>616.37</v>
      </c>
      <c r="H2510" s="16">
        <v>962.79</v>
      </c>
    </row>
    <row r="2511" spans="1:8" ht="14.15" customHeight="1" x14ac:dyDescent="0.3">
      <c r="A2511" s="11">
        <v>2019</v>
      </c>
      <c r="B2511" s="17">
        <v>3153.05</v>
      </c>
      <c r="C2511" s="12">
        <v>0</v>
      </c>
      <c r="D2511" s="21">
        <v>-409.81</v>
      </c>
      <c r="E2511" s="12">
        <v>569.44000000000005</v>
      </c>
      <c r="F2511" s="21">
        <v>-1.5</v>
      </c>
      <c r="G2511" s="14">
        <v>200.19</v>
      </c>
      <c r="H2511" s="18">
        <v>1975.11</v>
      </c>
    </row>
    <row r="2512" spans="1:8" ht="15" customHeight="1" x14ac:dyDescent="0.3">
      <c r="A2512" s="11">
        <v>2020</v>
      </c>
      <c r="B2512" s="17">
        <v>2882.96</v>
      </c>
      <c r="C2512" s="12">
        <v>0</v>
      </c>
      <c r="D2512" s="20">
        <v>-1186.17</v>
      </c>
      <c r="E2512" s="12">
        <v>338.05</v>
      </c>
      <c r="F2512" s="13">
        <v>2.71</v>
      </c>
      <c r="G2512" s="14">
        <v>86.2</v>
      </c>
      <c r="H2512" s="18">
        <v>1269.83</v>
      </c>
    </row>
    <row r="2513" spans="1:10" ht="15" customHeight="1" x14ac:dyDescent="0.3">
      <c r="A2513" s="11">
        <v>2021</v>
      </c>
      <c r="B2513" s="17">
        <v>9934.33</v>
      </c>
      <c r="C2513" s="12">
        <v>0</v>
      </c>
      <c r="D2513" s="20">
        <v>-2499.98</v>
      </c>
      <c r="E2513" s="17">
        <v>5844.13</v>
      </c>
      <c r="F2513" s="21">
        <v>-26.84</v>
      </c>
      <c r="G2513" s="14">
        <v>109.75</v>
      </c>
      <c r="H2513" s="18">
        <v>1507.31</v>
      </c>
    </row>
    <row r="2514" spans="1:10" ht="14.15" customHeight="1" x14ac:dyDescent="0.3">
      <c r="A2514" s="11">
        <v>2022</v>
      </c>
      <c r="B2514" s="17">
        <v>28460.560000000001</v>
      </c>
      <c r="C2514" s="12">
        <v>0</v>
      </c>
      <c r="D2514" s="20">
        <v>-1791.34</v>
      </c>
      <c r="E2514" s="17">
        <v>14896.8</v>
      </c>
      <c r="F2514" s="13">
        <v>0.77</v>
      </c>
      <c r="G2514" s="14">
        <v>74.989999999999995</v>
      </c>
      <c r="H2514" s="18">
        <v>11696.66</v>
      </c>
    </row>
    <row r="2515" spans="1:10" ht="15" customHeight="1" x14ac:dyDescent="0.3">
      <c r="A2515" s="11">
        <v>2023</v>
      </c>
      <c r="B2515" s="17">
        <v>81785.8</v>
      </c>
      <c r="C2515" s="12">
        <v>100.01</v>
      </c>
      <c r="D2515" s="20">
        <v>-3491.97</v>
      </c>
      <c r="E2515" s="17">
        <v>27552.93</v>
      </c>
      <c r="F2515" s="13">
        <v>1.21</v>
      </c>
      <c r="G2515" s="14">
        <v>98.08</v>
      </c>
      <c r="H2515" s="18">
        <v>50741.62</v>
      </c>
    </row>
    <row r="2516" spans="1:10" ht="14.15" customHeight="1" x14ac:dyDescent="0.3">
      <c r="A2516" s="11">
        <v>2024</v>
      </c>
      <c r="B2516" s="17">
        <v>279905.8</v>
      </c>
      <c r="C2516" s="12">
        <v>0</v>
      </c>
      <c r="D2516" s="20">
        <v>-20316.080000000002</v>
      </c>
      <c r="E2516" s="17">
        <v>169682.42</v>
      </c>
      <c r="F2516" s="21">
        <v>-128.88999999999999</v>
      </c>
      <c r="G2516" s="14">
        <v>121.46</v>
      </c>
      <c r="H2516" s="18">
        <v>89914.73</v>
      </c>
    </row>
    <row r="2517" spans="1:10" ht="14.15" customHeight="1" x14ac:dyDescent="0.3">
      <c r="A2517" s="22">
        <v>2025</v>
      </c>
      <c r="B2517" s="23">
        <v>28905992.75</v>
      </c>
      <c r="C2517" s="23">
        <v>9433.19</v>
      </c>
      <c r="D2517" s="24">
        <v>-31116.63</v>
      </c>
      <c r="E2517" s="23">
        <v>27833541.850000001</v>
      </c>
      <c r="F2517" s="25">
        <v>738604.52</v>
      </c>
      <c r="G2517" s="37">
        <v>140.33000000000001</v>
      </c>
      <c r="H2517" s="27">
        <v>312022.61</v>
      </c>
    </row>
    <row r="2518" spans="1:10" ht="13.5" customHeight="1" x14ac:dyDescent="0.3">
      <c r="A2518" s="28"/>
      <c r="B2518" s="29">
        <v>29319774.629999999</v>
      </c>
      <c r="C2518" s="29">
        <v>9533.2000000000007</v>
      </c>
      <c r="D2518" s="30">
        <v>-60811.98</v>
      </c>
      <c r="E2518" s="29">
        <v>28053085.559999999</v>
      </c>
      <c r="F2518" s="31">
        <v>738451.98</v>
      </c>
      <c r="G2518" s="32">
        <v>1976.86</v>
      </c>
      <c r="H2518" s="33">
        <v>474981.45</v>
      </c>
      <c r="J2518" s="58">
        <f>H2518</f>
        <v>474981.45</v>
      </c>
    </row>
    <row r="2519" spans="1:10" ht="49" customHeight="1" x14ac:dyDescent="0.3">
      <c r="A2519" s="93" t="s">
        <v>79</v>
      </c>
      <c r="B2519" s="93"/>
      <c r="C2519" s="93"/>
      <c r="D2519" s="93"/>
      <c r="E2519" s="93"/>
      <c r="F2519" s="93"/>
      <c r="G2519" s="93"/>
      <c r="H2519" s="93"/>
    </row>
    <row r="2520" spans="1:10" ht="14.15" customHeight="1" x14ac:dyDescent="0.3">
      <c r="A2520" s="1" t="s">
        <v>1</v>
      </c>
      <c r="B2520" s="2" t="s">
        <v>2</v>
      </c>
      <c r="C2520" s="2" t="s">
        <v>3</v>
      </c>
      <c r="D2520" s="3" t="s">
        <v>4</v>
      </c>
      <c r="E2520" s="2" t="s">
        <v>5</v>
      </c>
      <c r="F2520" s="3" t="s">
        <v>6</v>
      </c>
      <c r="G2520" s="4" t="s">
        <v>7</v>
      </c>
      <c r="H2520" s="5" t="s">
        <v>8</v>
      </c>
    </row>
    <row r="2521" spans="1:10" ht="15" customHeight="1" x14ac:dyDescent="0.3">
      <c r="A2521" s="6">
        <v>1983</v>
      </c>
      <c r="B2521" s="7">
        <v>0.5</v>
      </c>
      <c r="C2521" s="7">
        <v>0</v>
      </c>
      <c r="D2521" s="8">
        <v>0</v>
      </c>
      <c r="E2521" s="7">
        <v>0.5</v>
      </c>
      <c r="F2521" s="8">
        <v>0</v>
      </c>
      <c r="G2521" s="9">
        <v>0</v>
      </c>
      <c r="H2521" s="35">
        <v>0</v>
      </c>
    </row>
    <row r="2522" spans="1:10" ht="15" customHeight="1" x14ac:dyDescent="0.3">
      <c r="A2522" s="11">
        <v>1984</v>
      </c>
      <c r="B2522" s="12">
        <v>2.15</v>
      </c>
      <c r="C2522" s="12">
        <v>0</v>
      </c>
      <c r="D2522" s="13">
        <v>0</v>
      </c>
      <c r="E2522" s="12">
        <v>2.15</v>
      </c>
      <c r="F2522" s="13">
        <v>0</v>
      </c>
      <c r="G2522" s="14">
        <v>0</v>
      </c>
      <c r="H2522" s="16">
        <v>0</v>
      </c>
    </row>
    <row r="2523" spans="1:10" ht="15" customHeight="1" x14ac:dyDescent="0.3">
      <c r="A2523" s="11">
        <v>1985</v>
      </c>
      <c r="B2523" s="12">
        <v>2.99</v>
      </c>
      <c r="C2523" s="12">
        <v>0</v>
      </c>
      <c r="D2523" s="13">
        <v>0</v>
      </c>
      <c r="E2523" s="12">
        <v>2.31</v>
      </c>
      <c r="F2523" s="13">
        <v>0</v>
      </c>
      <c r="G2523" s="14">
        <v>0</v>
      </c>
      <c r="H2523" s="16">
        <v>0.68</v>
      </c>
    </row>
    <row r="2524" spans="1:10" ht="14.15" customHeight="1" x14ac:dyDescent="0.3">
      <c r="A2524" s="11">
        <v>1986</v>
      </c>
      <c r="B2524" s="12">
        <v>3.33</v>
      </c>
      <c r="C2524" s="12">
        <v>0</v>
      </c>
      <c r="D2524" s="13">
        <v>0</v>
      </c>
      <c r="E2524" s="12">
        <v>2.38</v>
      </c>
      <c r="F2524" s="13">
        <v>0</v>
      </c>
      <c r="G2524" s="14">
        <v>0</v>
      </c>
      <c r="H2524" s="16">
        <v>0.95</v>
      </c>
    </row>
    <row r="2525" spans="1:10" ht="15" customHeight="1" x14ac:dyDescent="0.3">
      <c r="A2525" s="11">
        <v>1987</v>
      </c>
      <c r="B2525" s="12">
        <v>4.22</v>
      </c>
      <c r="C2525" s="12">
        <v>0</v>
      </c>
      <c r="D2525" s="13">
        <v>0</v>
      </c>
      <c r="E2525" s="12">
        <v>2.91</v>
      </c>
      <c r="F2525" s="13">
        <v>0</v>
      </c>
      <c r="G2525" s="14">
        <v>0</v>
      </c>
      <c r="H2525" s="16">
        <v>1.31</v>
      </c>
    </row>
    <row r="2526" spans="1:10" ht="14.15" customHeight="1" x14ac:dyDescent="0.3">
      <c r="A2526" s="11">
        <v>1988</v>
      </c>
      <c r="B2526" s="12">
        <v>1.39</v>
      </c>
      <c r="C2526" s="12">
        <v>0</v>
      </c>
      <c r="D2526" s="13">
        <v>0</v>
      </c>
      <c r="E2526" s="12">
        <v>0</v>
      </c>
      <c r="F2526" s="13">
        <v>0</v>
      </c>
      <c r="G2526" s="14">
        <v>0</v>
      </c>
      <c r="H2526" s="16">
        <v>1.39</v>
      </c>
    </row>
    <row r="2527" spans="1:10" ht="15" customHeight="1" x14ac:dyDescent="0.3">
      <c r="A2527" s="11">
        <v>1989</v>
      </c>
      <c r="B2527" s="12">
        <v>1.36</v>
      </c>
      <c r="C2527" s="12">
        <v>0</v>
      </c>
      <c r="D2527" s="13">
        <v>0</v>
      </c>
      <c r="E2527" s="12">
        <v>0</v>
      </c>
      <c r="F2527" s="13">
        <v>0</v>
      </c>
      <c r="G2527" s="14">
        <v>0</v>
      </c>
      <c r="H2527" s="16">
        <v>1.36</v>
      </c>
    </row>
    <row r="2528" spans="1:10" ht="14.15" customHeight="1" x14ac:dyDescent="0.3">
      <c r="A2528" s="11">
        <v>1990</v>
      </c>
      <c r="B2528" s="12">
        <v>1.32</v>
      </c>
      <c r="C2528" s="12">
        <v>0</v>
      </c>
      <c r="D2528" s="13">
        <v>0</v>
      </c>
      <c r="E2528" s="12">
        <v>0</v>
      </c>
      <c r="F2528" s="13">
        <v>0</v>
      </c>
      <c r="G2528" s="14">
        <v>0</v>
      </c>
      <c r="H2528" s="16">
        <v>1.32</v>
      </c>
    </row>
    <row r="2529" spans="1:8" ht="15" customHeight="1" x14ac:dyDescent="0.3">
      <c r="A2529" s="11">
        <v>1991</v>
      </c>
      <c r="B2529" s="12">
        <v>1.1299999999999999</v>
      </c>
      <c r="C2529" s="12">
        <v>0</v>
      </c>
      <c r="D2529" s="13">
        <v>0</v>
      </c>
      <c r="E2529" s="12">
        <v>0</v>
      </c>
      <c r="F2529" s="13">
        <v>0</v>
      </c>
      <c r="G2529" s="14">
        <v>0</v>
      </c>
      <c r="H2529" s="16">
        <v>1.1299999999999999</v>
      </c>
    </row>
    <row r="2530" spans="1:8" ht="14.15" customHeight="1" x14ac:dyDescent="0.3">
      <c r="A2530" s="11">
        <v>1992</v>
      </c>
      <c r="B2530" s="12">
        <v>1.01</v>
      </c>
      <c r="C2530" s="12">
        <v>0</v>
      </c>
      <c r="D2530" s="13">
        <v>0</v>
      </c>
      <c r="E2530" s="12">
        <v>0</v>
      </c>
      <c r="F2530" s="13">
        <v>0</v>
      </c>
      <c r="G2530" s="14">
        <v>0</v>
      </c>
      <c r="H2530" s="16">
        <v>1.01</v>
      </c>
    </row>
    <row r="2531" spans="1:8" ht="15" customHeight="1" x14ac:dyDescent="0.3">
      <c r="A2531" s="11">
        <v>1993</v>
      </c>
      <c r="B2531" s="12">
        <v>0.88</v>
      </c>
      <c r="C2531" s="12">
        <v>0</v>
      </c>
      <c r="D2531" s="13">
        <v>0</v>
      </c>
      <c r="E2531" s="12">
        <v>0</v>
      </c>
      <c r="F2531" s="13">
        <v>0</v>
      </c>
      <c r="G2531" s="14">
        <v>0</v>
      </c>
      <c r="H2531" s="16">
        <v>0.88</v>
      </c>
    </row>
    <row r="2532" spans="1:8" ht="15" customHeight="1" x14ac:dyDescent="0.3">
      <c r="A2532" s="11">
        <v>1994</v>
      </c>
      <c r="B2532" s="12">
        <v>0</v>
      </c>
      <c r="C2532" s="12">
        <v>0</v>
      </c>
      <c r="D2532" s="13">
        <v>0</v>
      </c>
      <c r="E2532" s="12">
        <v>0</v>
      </c>
      <c r="F2532" s="13">
        <v>0</v>
      </c>
      <c r="G2532" s="14">
        <v>0</v>
      </c>
      <c r="H2532" s="16">
        <v>0</v>
      </c>
    </row>
    <row r="2533" spans="1:8" ht="14.15" customHeight="1" x14ac:dyDescent="0.3">
      <c r="A2533" s="11">
        <v>1995</v>
      </c>
      <c r="B2533" s="12">
        <v>1.28</v>
      </c>
      <c r="C2533" s="12">
        <v>0</v>
      </c>
      <c r="D2533" s="13">
        <v>0</v>
      </c>
      <c r="E2533" s="12">
        <v>0</v>
      </c>
      <c r="F2533" s="13">
        <v>0</v>
      </c>
      <c r="G2533" s="14">
        <v>0</v>
      </c>
      <c r="H2533" s="16">
        <v>1.28</v>
      </c>
    </row>
    <row r="2534" spans="1:8" ht="15" customHeight="1" x14ac:dyDescent="0.3">
      <c r="A2534" s="11">
        <v>1996</v>
      </c>
      <c r="B2534" s="12">
        <v>1.5</v>
      </c>
      <c r="C2534" s="12">
        <v>0</v>
      </c>
      <c r="D2534" s="13">
        <v>0</v>
      </c>
      <c r="E2534" s="12">
        <v>0</v>
      </c>
      <c r="F2534" s="13">
        <v>0</v>
      </c>
      <c r="G2534" s="14">
        <v>0</v>
      </c>
      <c r="H2534" s="16">
        <v>1.5</v>
      </c>
    </row>
    <row r="2535" spans="1:8" ht="14.15" customHeight="1" x14ac:dyDescent="0.3">
      <c r="A2535" s="11">
        <v>1997</v>
      </c>
      <c r="B2535" s="12">
        <v>1.99</v>
      </c>
      <c r="C2535" s="12">
        <v>0</v>
      </c>
      <c r="D2535" s="13">
        <v>0</v>
      </c>
      <c r="E2535" s="12">
        <v>0</v>
      </c>
      <c r="F2535" s="13">
        <v>0</v>
      </c>
      <c r="G2535" s="14">
        <v>0</v>
      </c>
      <c r="H2535" s="16">
        <v>1.99</v>
      </c>
    </row>
    <row r="2536" spans="1:8" ht="15" customHeight="1" x14ac:dyDescent="0.3">
      <c r="A2536" s="11">
        <v>1998</v>
      </c>
      <c r="B2536" s="12">
        <v>9.2899999999999991</v>
      </c>
      <c r="C2536" s="12">
        <v>0</v>
      </c>
      <c r="D2536" s="13">
        <v>0</v>
      </c>
      <c r="E2536" s="12">
        <v>0</v>
      </c>
      <c r="F2536" s="13">
        <v>0</v>
      </c>
      <c r="G2536" s="14">
        <v>0</v>
      </c>
      <c r="H2536" s="16">
        <v>9.2899999999999991</v>
      </c>
    </row>
    <row r="2537" spans="1:8" ht="14.15" customHeight="1" x14ac:dyDescent="0.3">
      <c r="A2537" s="11">
        <v>1999</v>
      </c>
      <c r="B2537" s="12">
        <v>26.9</v>
      </c>
      <c r="C2537" s="12">
        <v>0</v>
      </c>
      <c r="D2537" s="13">
        <v>0</v>
      </c>
      <c r="E2537" s="12">
        <v>0</v>
      </c>
      <c r="F2537" s="13">
        <v>0</v>
      </c>
      <c r="G2537" s="14">
        <v>0</v>
      </c>
      <c r="H2537" s="16">
        <v>26.9</v>
      </c>
    </row>
    <row r="2538" spans="1:8" ht="15" customHeight="1" x14ac:dyDescent="0.3">
      <c r="A2538" s="11">
        <v>2000</v>
      </c>
      <c r="B2538" s="12">
        <v>40.81</v>
      </c>
      <c r="C2538" s="12">
        <v>0</v>
      </c>
      <c r="D2538" s="13">
        <v>0</v>
      </c>
      <c r="E2538" s="12">
        <v>0</v>
      </c>
      <c r="F2538" s="13">
        <v>0</v>
      </c>
      <c r="G2538" s="14">
        <v>0</v>
      </c>
      <c r="H2538" s="16">
        <v>40.81</v>
      </c>
    </row>
    <row r="2539" spans="1:8" ht="15" customHeight="1" x14ac:dyDescent="0.3">
      <c r="A2539" s="11">
        <v>2001</v>
      </c>
      <c r="B2539" s="12">
        <v>28.72</v>
      </c>
      <c r="C2539" s="12">
        <v>0</v>
      </c>
      <c r="D2539" s="13">
        <v>0</v>
      </c>
      <c r="E2539" s="12">
        <v>0</v>
      </c>
      <c r="F2539" s="13">
        <v>0</v>
      </c>
      <c r="G2539" s="14">
        <v>0</v>
      </c>
      <c r="H2539" s="16">
        <v>28.72</v>
      </c>
    </row>
    <row r="2540" spans="1:8" ht="14.15" customHeight="1" x14ac:dyDescent="0.3">
      <c r="A2540" s="11">
        <v>2002</v>
      </c>
      <c r="B2540" s="12">
        <v>17.28</v>
      </c>
      <c r="C2540" s="12">
        <v>0</v>
      </c>
      <c r="D2540" s="13">
        <v>0</v>
      </c>
      <c r="E2540" s="12">
        <v>0</v>
      </c>
      <c r="F2540" s="13">
        <v>0</v>
      </c>
      <c r="G2540" s="14">
        <v>0</v>
      </c>
      <c r="H2540" s="16">
        <v>17.28</v>
      </c>
    </row>
    <row r="2541" spans="1:8" ht="15" customHeight="1" x14ac:dyDescent="0.3">
      <c r="A2541" s="11">
        <v>2003</v>
      </c>
      <c r="B2541" s="12">
        <v>15.7</v>
      </c>
      <c r="C2541" s="12">
        <v>0</v>
      </c>
      <c r="D2541" s="13">
        <v>0</v>
      </c>
      <c r="E2541" s="12">
        <v>0</v>
      </c>
      <c r="F2541" s="13">
        <v>0</v>
      </c>
      <c r="G2541" s="14">
        <v>2.25</v>
      </c>
      <c r="H2541" s="16">
        <v>13.45</v>
      </c>
    </row>
    <row r="2542" spans="1:8" ht="14.15" customHeight="1" x14ac:dyDescent="0.3">
      <c r="A2542" s="11">
        <v>2004</v>
      </c>
      <c r="B2542" s="12">
        <v>32.14</v>
      </c>
      <c r="C2542" s="12">
        <v>0</v>
      </c>
      <c r="D2542" s="13">
        <v>0</v>
      </c>
      <c r="E2542" s="12">
        <v>0.56000000000000005</v>
      </c>
      <c r="F2542" s="13">
        <v>0</v>
      </c>
      <c r="G2542" s="14">
        <v>4.83</v>
      </c>
      <c r="H2542" s="16">
        <v>26.75</v>
      </c>
    </row>
    <row r="2543" spans="1:8" ht="15" customHeight="1" x14ac:dyDescent="0.3">
      <c r="A2543" s="11">
        <v>2005</v>
      </c>
      <c r="B2543" s="12">
        <v>40.04</v>
      </c>
      <c r="C2543" s="12">
        <v>0</v>
      </c>
      <c r="D2543" s="13">
        <v>0</v>
      </c>
      <c r="E2543" s="12">
        <v>0.93</v>
      </c>
      <c r="F2543" s="13">
        <v>0</v>
      </c>
      <c r="G2543" s="14">
        <v>4.5199999999999996</v>
      </c>
      <c r="H2543" s="16">
        <v>34.590000000000003</v>
      </c>
    </row>
    <row r="2544" spans="1:8" ht="14.15" customHeight="1" x14ac:dyDescent="0.3">
      <c r="A2544" s="11">
        <v>2006</v>
      </c>
      <c r="B2544" s="12">
        <v>50.45</v>
      </c>
      <c r="C2544" s="12">
        <v>0</v>
      </c>
      <c r="D2544" s="13">
        <v>0</v>
      </c>
      <c r="E2544" s="12">
        <v>3.97</v>
      </c>
      <c r="F2544" s="13">
        <v>0</v>
      </c>
      <c r="G2544" s="14">
        <v>5.74</v>
      </c>
      <c r="H2544" s="16">
        <v>40.74</v>
      </c>
    </row>
    <row r="2545" spans="1:8" ht="15" customHeight="1" x14ac:dyDescent="0.3">
      <c r="A2545" s="11">
        <v>2007</v>
      </c>
      <c r="B2545" s="12">
        <v>91.14</v>
      </c>
      <c r="C2545" s="12">
        <v>0</v>
      </c>
      <c r="D2545" s="13">
        <v>0</v>
      </c>
      <c r="E2545" s="12">
        <v>3.13</v>
      </c>
      <c r="F2545" s="13">
        <v>0</v>
      </c>
      <c r="G2545" s="14">
        <v>8.8699999999999992</v>
      </c>
      <c r="H2545" s="16">
        <v>79.14</v>
      </c>
    </row>
    <row r="2546" spans="1:8" ht="14.15" customHeight="1" x14ac:dyDescent="0.3">
      <c r="A2546" s="11">
        <v>2008</v>
      </c>
      <c r="B2546" s="12">
        <v>240.84</v>
      </c>
      <c r="C2546" s="12">
        <v>0</v>
      </c>
      <c r="D2546" s="13">
        <v>0</v>
      </c>
      <c r="E2546" s="12">
        <v>31.76</v>
      </c>
      <c r="F2546" s="13">
        <v>0</v>
      </c>
      <c r="G2546" s="14">
        <v>48.49</v>
      </c>
      <c r="H2546" s="16">
        <v>160.59</v>
      </c>
    </row>
    <row r="2547" spans="1:8" ht="15" customHeight="1" x14ac:dyDescent="0.3">
      <c r="A2547" s="11">
        <v>2009</v>
      </c>
      <c r="B2547" s="12">
        <v>484.56</v>
      </c>
      <c r="C2547" s="12">
        <v>0</v>
      </c>
      <c r="D2547" s="13">
        <v>0</v>
      </c>
      <c r="E2547" s="12">
        <v>33.15</v>
      </c>
      <c r="F2547" s="13">
        <v>0</v>
      </c>
      <c r="G2547" s="14">
        <v>79.77</v>
      </c>
      <c r="H2547" s="16">
        <v>371.64</v>
      </c>
    </row>
    <row r="2548" spans="1:8" ht="15" customHeight="1" x14ac:dyDescent="0.3">
      <c r="A2548" s="11">
        <v>2010</v>
      </c>
      <c r="B2548" s="12">
        <v>309.07</v>
      </c>
      <c r="C2548" s="12">
        <v>0</v>
      </c>
      <c r="D2548" s="13">
        <v>0</v>
      </c>
      <c r="E2548" s="12">
        <v>27.67</v>
      </c>
      <c r="F2548" s="13">
        <v>0</v>
      </c>
      <c r="G2548" s="14">
        <v>7.2</v>
      </c>
      <c r="H2548" s="16">
        <v>274.2</v>
      </c>
    </row>
    <row r="2549" spans="1:8" ht="14.15" customHeight="1" x14ac:dyDescent="0.3">
      <c r="A2549" s="11">
        <v>2011</v>
      </c>
      <c r="B2549" s="12">
        <v>614.58000000000004</v>
      </c>
      <c r="C2549" s="12">
        <v>0</v>
      </c>
      <c r="D2549" s="13">
        <v>0</v>
      </c>
      <c r="E2549" s="12">
        <v>28.15</v>
      </c>
      <c r="F2549" s="13">
        <v>0</v>
      </c>
      <c r="G2549" s="14">
        <v>5.6</v>
      </c>
      <c r="H2549" s="16">
        <v>580.83000000000004</v>
      </c>
    </row>
    <row r="2550" spans="1:8" ht="15" customHeight="1" x14ac:dyDescent="0.3">
      <c r="A2550" s="11">
        <v>2012</v>
      </c>
      <c r="B2550" s="12">
        <v>315.42</v>
      </c>
      <c r="C2550" s="12">
        <v>0</v>
      </c>
      <c r="D2550" s="13">
        <v>0</v>
      </c>
      <c r="E2550" s="12">
        <v>7.0000000000000007E-2</v>
      </c>
      <c r="F2550" s="13">
        <v>0</v>
      </c>
      <c r="G2550" s="14">
        <v>5.34</v>
      </c>
      <c r="H2550" s="16">
        <v>310.01</v>
      </c>
    </row>
    <row r="2551" spans="1:8" ht="14.15" customHeight="1" x14ac:dyDescent="0.3">
      <c r="A2551" s="11">
        <v>2013</v>
      </c>
      <c r="B2551" s="12">
        <v>353.56</v>
      </c>
      <c r="C2551" s="12">
        <v>0</v>
      </c>
      <c r="D2551" s="13">
        <v>0</v>
      </c>
      <c r="E2551" s="12">
        <v>0.14000000000000001</v>
      </c>
      <c r="F2551" s="13">
        <v>0</v>
      </c>
      <c r="G2551" s="14">
        <v>5.37</v>
      </c>
      <c r="H2551" s="16">
        <v>348.05</v>
      </c>
    </row>
    <row r="2552" spans="1:8" ht="15" customHeight="1" x14ac:dyDescent="0.3">
      <c r="A2552" s="11">
        <v>2014</v>
      </c>
      <c r="B2552" s="12">
        <v>482.44</v>
      </c>
      <c r="C2552" s="12">
        <v>0</v>
      </c>
      <c r="D2552" s="13">
        <v>0</v>
      </c>
      <c r="E2552" s="12">
        <v>44.38</v>
      </c>
      <c r="F2552" s="13">
        <v>0</v>
      </c>
      <c r="G2552" s="14">
        <v>5.0999999999999996</v>
      </c>
      <c r="H2552" s="16">
        <v>432.96</v>
      </c>
    </row>
    <row r="2553" spans="1:8" ht="14.15" customHeight="1" x14ac:dyDescent="0.3">
      <c r="A2553" s="11">
        <v>2015</v>
      </c>
      <c r="B2553" s="12">
        <v>368.69</v>
      </c>
      <c r="C2553" s="12">
        <v>0</v>
      </c>
      <c r="D2553" s="13">
        <v>0</v>
      </c>
      <c r="E2553" s="12">
        <v>51.91</v>
      </c>
      <c r="F2553" s="13">
        <v>0</v>
      </c>
      <c r="G2553" s="14">
        <v>8.83</v>
      </c>
      <c r="H2553" s="16">
        <v>307.95</v>
      </c>
    </row>
    <row r="2554" spans="1:8" ht="15" customHeight="1" x14ac:dyDescent="0.3">
      <c r="A2554" s="11">
        <v>2016</v>
      </c>
      <c r="B2554" s="12">
        <v>659.55</v>
      </c>
      <c r="C2554" s="12">
        <v>0</v>
      </c>
      <c r="D2554" s="13">
        <v>0</v>
      </c>
      <c r="E2554" s="12">
        <v>56.76</v>
      </c>
      <c r="F2554" s="13">
        <v>0</v>
      </c>
      <c r="G2554" s="14">
        <v>168.63</v>
      </c>
      <c r="H2554" s="16">
        <v>434.16</v>
      </c>
    </row>
    <row r="2555" spans="1:8" ht="13.5" customHeight="1" x14ac:dyDescent="0.3">
      <c r="A2555" s="11">
        <v>2017</v>
      </c>
      <c r="B2555" s="12">
        <v>768.19</v>
      </c>
      <c r="C2555" s="12">
        <v>0</v>
      </c>
      <c r="D2555" s="13">
        <v>0</v>
      </c>
      <c r="E2555" s="12">
        <v>60.16</v>
      </c>
      <c r="F2555" s="13">
        <v>0</v>
      </c>
      <c r="G2555" s="14">
        <v>13.36</v>
      </c>
      <c r="H2555" s="16">
        <v>694.67</v>
      </c>
    </row>
    <row r="2556" spans="1:8" ht="13.5" customHeight="1" x14ac:dyDescent="0.3">
      <c r="A2556" s="11">
        <v>2018</v>
      </c>
      <c r="B2556" s="17">
        <v>1729.27</v>
      </c>
      <c r="C2556" s="12">
        <v>0</v>
      </c>
      <c r="D2556" s="13">
        <v>0</v>
      </c>
      <c r="E2556" s="12">
        <v>115.77</v>
      </c>
      <c r="F2556" s="13">
        <v>0</v>
      </c>
      <c r="G2556" s="14">
        <v>469.8</v>
      </c>
      <c r="H2556" s="18">
        <v>1143.7</v>
      </c>
    </row>
    <row r="2557" spans="1:8" ht="14.15" customHeight="1" x14ac:dyDescent="0.3">
      <c r="A2557" s="11">
        <v>2019</v>
      </c>
      <c r="B2557" s="17">
        <v>3232.86</v>
      </c>
      <c r="C2557" s="12">
        <v>0</v>
      </c>
      <c r="D2557" s="21">
        <v>-301.69</v>
      </c>
      <c r="E2557" s="12">
        <v>419.2</v>
      </c>
      <c r="F2557" s="21">
        <v>-1.1100000000000001</v>
      </c>
      <c r="G2557" s="14">
        <v>147.38999999999999</v>
      </c>
      <c r="H2557" s="18">
        <v>2365.69</v>
      </c>
    </row>
    <row r="2558" spans="1:8" ht="15" customHeight="1" x14ac:dyDescent="0.3">
      <c r="A2558" s="11">
        <v>2020</v>
      </c>
      <c r="B2558" s="17">
        <v>3819.81</v>
      </c>
      <c r="C2558" s="12">
        <v>0</v>
      </c>
      <c r="D2558" s="21">
        <v>-878.7</v>
      </c>
      <c r="E2558" s="12">
        <v>250.43</v>
      </c>
      <c r="F2558" s="13">
        <v>2.0099999999999998</v>
      </c>
      <c r="G2558" s="14">
        <v>63.85</v>
      </c>
      <c r="H2558" s="18">
        <v>2624.82</v>
      </c>
    </row>
    <row r="2559" spans="1:8" ht="15" customHeight="1" x14ac:dyDescent="0.3">
      <c r="A2559" s="11">
        <v>2021</v>
      </c>
      <c r="B2559" s="17">
        <v>10564</v>
      </c>
      <c r="C2559" s="12">
        <v>0</v>
      </c>
      <c r="D2559" s="20">
        <v>-1771.8</v>
      </c>
      <c r="E2559" s="17">
        <v>4141.8900000000003</v>
      </c>
      <c r="F2559" s="21">
        <v>-19.04</v>
      </c>
      <c r="G2559" s="14">
        <v>77.790000000000006</v>
      </c>
      <c r="H2559" s="18">
        <v>4591.5600000000004</v>
      </c>
    </row>
    <row r="2560" spans="1:8" ht="14.15" customHeight="1" x14ac:dyDescent="0.3">
      <c r="A2560" s="11">
        <v>2022</v>
      </c>
      <c r="B2560" s="17">
        <v>25019.95</v>
      </c>
      <c r="C2560" s="12">
        <v>0</v>
      </c>
      <c r="D2560" s="20">
        <v>-1258.18</v>
      </c>
      <c r="E2560" s="17">
        <v>10463.02</v>
      </c>
      <c r="F2560" s="13">
        <v>0.55000000000000004</v>
      </c>
      <c r="G2560" s="14">
        <v>52.67</v>
      </c>
      <c r="H2560" s="18">
        <v>13245.53</v>
      </c>
    </row>
    <row r="2561" spans="1:10" ht="15" customHeight="1" x14ac:dyDescent="0.3">
      <c r="A2561" s="11">
        <v>2023</v>
      </c>
      <c r="B2561" s="17">
        <v>49057.42</v>
      </c>
      <c r="C2561" s="12">
        <v>59.99</v>
      </c>
      <c r="D2561" s="20">
        <v>-2094.5700000000002</v>
      </c>
      <c r="E2561" s="17">
        <v>16527.03</v>
      </c>
      <c r="F2561" s="13">
        <v>0.73</v>
      </c>
      <c r="G2561" s="14">
        <v>58.83</v>
      </c>
      <c r="H2561" s="18">
        <v>30436.25</v>
      </c>
    </row>
    <row r="2562" spans="1:10" ht="14.15" customHeight="1" x14ac:dyDescent="0.3">
      <c r="A2562" s="11">
        <v>2024</v>
      </c>
      <c r="B2562" s="17">
        <v>163243.28</v>
      </c>
      <c r="C2562" s="12">
        <v>0</v>
      </c>
      <c r="D2562" s="20">
        <v>-11848.5</v>
      </c>
      <c r="E2562" s="17">
        <v>98960.13</v>
      </c>
      <c r="F2562" s="21">
        <v>-75.16</v>
      </c>
      <c r="G2562" s="14">
        <v>70.849999999999994</v>
      </c>
      <c r="H2562" s="18">
        <v>52438.96</v>
      </c>
    </row>
    <row r="2563" spans="1:10" ht="14.15" customHeight="1" x14ac:dyDescent="0.3">
      <c r="A2563" s="22">
        <v>2025</v>
      </c>
      <c r="B2563" s="23">
        <v>16877008.829999998</v>
      </c>
      <c r="C2563" s="23">
        <v>5507.65</v>
      </c>
      <c r="D2563" s="24">
        <v>-18167.71</v>
      </c>
      <c r="E2563" s="23">
        <v>16250849.279999999</v>
      </c>
      <c r="F2563" s="25">
        <v>431240.51</v>
      </c>
      <c r="G2563" s="37">
        <v>81.94</v>
      </c>
      <c r="H2563" s="27">
        <v>182177.04</v>
      </c>
    </row>
    <row r="2564" spans="1:10" ht="13.5" customHeight="1" x14ac:dyDescent="0.3">
      <c r="A2564" s="28"/>
      <c r="B2564" s="29">
        <v>17138649.84</v>
      </c>
      <c r="C2564" s="29">
        <v>5567.64</v>
      </c>
      <c r="D2564" s="30">
        <v>-36321.15</v>
      </c>
      <c r="E2564" s="29">
        <v>16382079.74</v>
      </c>
      <c r="F2564" s="31">
        <v>431148.49</v>
      </c>
      <c r="G2564" s="32">
        <v>1397.02</v>
      </c>
      <c r="H2564" s="33">
        <v>293271.08</v>
      </c>
      <c r="J2564" s="58">
        <f>H2564</f>
        <v>293271.08</v>
      </c>
    </row>
    <row r="2565" spans="1:10" ht="49" customHeight="1" x14ac:dyDescent="0.3">
      <c r="A2565" s="93" t="s">
        <v>80</v>
      </c>
      <c r="B2565" s="93"/>
      <c r="C2565" s="93"/>
      <c r="D2565" s="93"/>
      <c r="E2565" s="93"/>
      <c r="F2565" s="93"/>
      <c r="G2565" s="93"/>
      <c r="H2565" s="93"/>
    </row>
    <row r="2566" spans="1:10" ht="14.15" customHeight="1" x14ac:dyDescent="0.3">
      <c r="A2566" s="1" t="s">
        <v>1</v>
      </c>
      <c r="B2566" s="2" t="s">
        <v>2</v>
      </c>
      <c r="C2566" s="2" t="s">
        <v>3</v>
      </c>
      <c r="D2566" s="3" t="s">
        <v>4</v>
      </c>
      <c r="E2566" s="2" t="s">
        <v>5</v>
      </c>
      <c r="F2566" s="3" t="s">
        <v>6</v>
      </c>
      <c r="G2566" s="4" t="s">
        <v>7</v>
      </c>
      <c r="H2566" s="5" t="s">
        <v>8</v>
      </c>
    </row>
    <row r="2567" spans="1:10" ht="15" customHeight="1" x14ac:dyDescent="0.3">
      <c r="A2567" s="6">
        <v>1983</v>
      </c>
      <c r="B2567" s="7">
        <v>0.08</v>
      </c>
      <c r="C2567" s="7">
        <v>0</v>
      </c>
      <c r="D2567" s="8">
        <v>0</v>
      </c>
      <c r="E2567" s="7">
        <v>0.08</v>
      </c>
      <c r="F2567" s="8">
        <v>0</v>
      </c>
      <c r="G2567" s="9">
        <v>0</v>
      </c>
      <c r="H2567" s="35">
        <v>0</v>
      </c>
    </row>
    <row r="2568" spans="1:10" ht="15" customHeight="1" x14ac:dyDescent="0.3">
      <c r="A2568" s="11">
        <v>1984</v>
      </c>
      <c r="B2568" s="12">
        <v>0.33</v>
      </c>
      <c r="C2568" s="12">
        <v>0</v>
      </c>
      <c r="D2568" s="13">
        <v>0</v>
      </c>
      <c r="E2568" s="12">
        <v>0.33</v>
      </c>
      <c r="F2568" s="13">
        <v>0</v>
      </c>
      <c r="G2568" s="14">
        <v>0</v>
      </c>
      <c r="H2568" s="16">
        <v>0</v>
      </c>
    </row>
    <row r="2569" spans="1:10" ht="15" customHeight="1" x14ac:dyDescent="0.3">
      <c r="A2569" s="11">
        <v>1985</v>
      </c>
      <c r="B2569" s="12">
        <v>0.46</v>
      </c>
      <c r="C2569" s="12">
        <v>0</v>
      </c>
      <c r="D2569" s="13">
        <v>0</v>
      </c>
      <c r="E2569" s="12">
        <v>0.36</v>
      </c>
      <c r="F2569" s="13">
        <v>0</v>
      </c>
      <c r="G2569" s="14">
        <v>0</v>
      </c>
      <c r="H2569" s="16">
        <v>0.1</v>
      </c>
    </row>
    <row r="2570" spans="1:10" ht="14.15" customHeight="1" x14ac:dyDescent="0.3">
      <c r="A2570" s="11">
        <v>1986</v>
      </c>
      <c r="B2570" s="12">
        <v>0.52</v>
      </c>
      <c r="C2570" s="12">
        <v>0</v>
      </c>
      <c r="D2570" s="13">
        <v>0</v>
      </c>
      <c r="E2570" s="12">
        <v>0.37</v>
      </c>
      <c r="F2570" s="13">
        <v>0</v>
      </c>
      <c r="G2570" s="14">
        <v>0</v>
      </c>
      <c r="H2570" s="16">
        <v>0.15</v>
      </c>
    </row>
    <row r="2571" spans="1:10" ht="15" customHeight="1" x14ac:dyDescent="0.3">
      <c r="A2571" s="11">
        <v>1987</v>
      </c>
      <c r="B2571" s="12">
        <v>0.65</v>
      </c>
      <c r="C2571" s="12">
        <v>0</v>
      </c>
      <c r="D2571" s="13">
        <v>0</v>
      </c>
      <c r="E2571" s="12">
        <v>0.45</v>
      </c>
      <c r="F2571" s="13">
        <v>0</v>
      </c>
      <c r="G2571" s="14">
        <v>0</v>
      </c>
      <c r="H2571" s="16">
        <v>0.2</v>
      </c>
    </row>
    <row r="2572" spans="1:10" ht="14.15" customHeight="1" x14ac:dyDescent="0.3">
      <c r="A2572" s="11">
        <v>1988</v>
      </c>
      <c r="B2572" s="12">
        <v>0.21</v>
      </c>
      <c r="C2572" s="12">
        <v>0</v>
      </c>
      <c r="D2572" s="13">
        <v>0</v>
      </c>
      <c r="E2572" s="12">
        <v>0</v>
      </c>
      <c r="F2572" s="13">
        <v>0</v>
      </c>
      <c r="G2572" s="14">
        <v>0</v>
      </c>
      <c r="H2572" s="16">
        <v>0.21</v>
      </c>
    </row>
    <row r="2573" spans="1:10" ht="15" customHeight="1" x14ac:dyDescent="0.3">
      <c r="A2573" s="11">
        <v>1989</v>
      </c>
      <c r="B2573" s="12">
        <v>0.21</v>
      </c>
      <c r="C2573" s="12">
        <v>0</v>
      </c>
      <c r="D2573" s="13">
        <v>0</v>
      </c>
      <c r="E2573" s="12">
        <v>0</v>
      </c>
      <c r="F2573" s="13">
        <v>0</v>
      </c>
      <c r="G2573" s="14">
        <v>0</v>
      </c>
      <c r="H2573" s="16">
        <v>0.21</v>
      </c>
    </row>
    <row r="2574" spans="1:10" ht="14.15" customHeight="1" x14ac:dyDescent="0.3">
      <c r="A2574" s="11">
        <v>1990</v>
      </c>
      <c r="B2574" s="12">
        <v>0.2</v>
      </c>
      <c r="C2574" s="12">
        <v>0</v>
      </c>
      <c r="D2574" s="13">
        <v>0</v>
      </c>
      <c r="E2574" s="12">
        <v>0</v>
      </c>
      <c r="F2574" s="13">
        <v>0</v>
      </c>
      <c r="G2574" s="14">
        <v>0</v>
      </c>
      <c r="H2574" s="16">
        <v>0.2</v>
      </c>
    </row>
    <row r="2575" spans="1:10" ht="15" customHeight="1" x14ac:dyDescent="0.3">
      <c r="A2575" s="11">
        <v>1991</v>
      </c>
      <c r="B2575" s="12">
        <v>0.18</v>
      </c>
      <c r="C2575" s="12">
        <v>0</v>
      </c>
      <c r="D2575" s="13">
        <v>0</v>
      </c>
      <c r="E2575" s="12">
        <v>0</v>
      </c>
      <c r="F2575" s="13">
        <v>0</v>
      </c>
      <c r="G2575" s="14">
        <v>0</v>
      </c>
      <c r="H2575" s="16">
        <v>0.18</v>
      </c>
    </row>
    <row r="2576" spans="1:10" ht="14.15" customHeight="1" x14ac:dyDescent="0.3">
      <c r="A2576" s="11">
        <v>1992</v>
      </c>
      <c r="B2576" s="12">
        <v>0.16</v>
      </c>
      <c r="C2576" s="12">
        <v>0</v>
      </c>
      <c r="D2576" s="13">
        <v>0</v>
      </c>
      <c r="E2576" s="12">
        <v>0</v>
      </c>
      <c r="F2576" s="13">
        <v>0</v>
      </c>
      <c r="G2576" s="14">
        <v>0</v>
      </c>
      <c r="H2576" s="16">
        <v>0.16</v>
      </c>
    </row>
    <row r="2577" spans="1:8" ht="15" customHeight="1" x14ac:dyDescent="0.3">
      <c r="A2577" s="11">
        <v>1993</v>
      </c>
      <c r="B2577" s="12">
        <v>0.14000000000000001</v>
      </c>
      <c r="C2577" s="12">
        <v>0</v>
      </c>
      <c r="D2577" s="13">
        <v>0</v>
      </c>
      <c r="E2577" s="12">
        <v>0</v>
      </c>
      <c r="F2577" s="13">
        <v>0</v>
      </c>
      <c r="G2577" s="14">
        <v>0</v>
      </c>
      <c r="H2577" s="16">
        <v>0.14000000000000001</v>
      </c>
    </row>
    <row r="2578" spans="1:8" ht="15" customHeight="1" x14ac:dyDescent="0.3">
      <c r="A2578" s="11">
        <v>1994</v>
      </c>
      <c r="B2578" s="12">
        <v>0</v>
      </c>
      <c r="C2578" s="12">
        <v>0</v>
      </c>
      <c r="D2578" s="13">
        <v>0</v>
      </c>
      <c r="E2578" s="12">
        <v>0</v>
      </c>
      <c r="F2578" s="13">
        <v>0</v>
      </c>
      <c r="G2578" s="14">
        <v>0</v>
      </c>
      <c r="H2578" s="16">
        <v>0</v>
      </c>
    </row>
    <row r="2579" spans="1:8" ht="14.15" customHeight="1" x14ac:dyDescent="0.3">
      <c r="A2579" s="11">
        <v>1995</v>
      </c>
      <c r="B2579" s="12">
        <v>0.13</v>
      </c>
      <c r="C2579" s="12">
        <v>0</v>
      </c>
      <c r="D2579" s="13">
        <v>0</v>
      </c>
      <c r="E2579" s="12">
        <v>0</v>
      </c>
      <c r="F2579" s="13">
        <v>0</v>
      </c>
      <c r="G2579" s="14">
        <v>0</v>
      </c>
      <c r="H2579" s="16">
        <v>0.13</v>
      </c>
    </row>
    <row r="2580" spans="1:8" ht="15" customHeight="1" x14ac:dyDescent="0.3">
      <c r="A2580" s="11">
        <v>1996</v>
      </c>
      <c r="B2580" s="12">
        <v>0.17</v>
      </c>
      <c r="C2580" s="12">
        <v>0</v>
      </c>
      <c r="D2580" s="13">
        <v>0</v>
      </c>
      <c r="E2580" s="12">
        <v>0</v>
      </c>
      <c r="F2580" s="13">
        <v>0</v>
      </c>
      <c r="G2580" s="14">
        <v>0</v>
      </c>
      <c r="H2580" s="16">
        <v>0.17</v>
      </c>
    </row>
    <row r="2581" spans="1:8" ht="14.15" customHeight="1" x14ac:dyDescent="0.3">
      <c r="A2581" s="11">
        <v>1997</v>
      </c>
      <c r="B2581" s="12">
        <v>0.21</v>
      </c>
      <c r="C2581" s="12">
        <v>0</v>
      </c>
      <c r="D2581" s="13">
        <v>0</v>
      </c>
      <c r="E2581" s="12">
        <v>0</v>
      </c>
      <c r="F2581" s="13">
        <v>0</v>
      </c>
      <c r="G2581" s="14">
        <v>0</v>
      </c>
      <c r="H2581" s="16">
        <v>0.21</v>
      </c>
    </row>
    <row r="2582" spans="1:8" ht="15" customHeight="1" x14ac:dyDescent="0.3">
      <c r="A2582" s="11">
        <v>1998</v>
      </c>
      <c r="B2582" s="12">
        <v>1.37</v>
      </c>
      <c r="C2582" s="12">
        <v>0</v>
      </c>
      <c r="D2582" s="13">
        <v>0</v>
      </c>
      <c r="E2582" s="12">
        <v>0</v>
      </c>
      <c r="F2582" s="13">
        <v>0</v>
      </c>
      <c r="G2582" s="14">
        <v>0</v>
      </c>
      <c r="H2582" s="16">
        <v>1.37</v>
      </c>
    </row>
    <row r="2583" spans="1:8" ht="14.15" customHeight="1" x14ac:dyDescent="0.3">
      <c r="A2583" s="11">
        <v>1999</v>
      </c>
      <c r="B2583" s="12">
        <v>1.64</v>
      </c>
      <c r="C2583" s="12">
        <v>0</v>
      </c>
      <c r="D2583" s="13">
        <v>0</v>
      </c>
      <c r="E2583" s="12">
        <v>0</v>
      </c>
      <c r="F2583" s="13">
        <v>0</v>
      </c>
      <c r="G2583" s="14">
        <v>0</v>
      </c>
      <c r="H2583" s="16">
        <v>1.64</v>
      </c>
    </row>
    <row r="2584" spans="1:8" ht="15" customHeight="1" x14ac:dyDescent="0.3">
      <c r="A2584" s="11">
        <v>2000</v>
      </c>
      <c r="B2584" s="12">
        <v>3.28</v>
      </c>
      <c r="C2584" s="12">
        <v>0</v>
      </c>
      <c r="D2584" s="13">
        <v>0</v>
      </c>
      <c r="E2584" s="12">
        <v>0</v>
      </c>
      <c r="F2584" s="13">
        <v>0</v>
      </c>
      <c r="G2584" s="14">
        <v>0</v>
      </c>
      <c r="H2584" s="16">
        <v>3.28</v>
      </c>
    </row>
    <row r="2585" spans="1:8" ht="15" customHeight="1" x14ac:dyDescent="0.3">
      <c r="A2585" s="11">
        <v>2001</v>
      </c>
      <c r="B2585" s="12">
        <v>2.37</v>
      </c>
      <c r="C2585" s="12">
        <v>0</v>
      </c>
      <c r="D2585" s="13">
        <v>0</v>
      </c>
      <c r="E2585" s="12">
        <v>0</v>
      </c>
      <c r="F2585" s="13">
        <v>0</v>
      </c>
      <c r="G2585" s="14">
        <v>0</v>
      </c>
      <c r="H2585" s="16">
        <v>2.37</v>
      </c>
    </row>
    <row r="2586" spans="1:8" ht="14.15" customHeight="1" x14ac:dyDescent="0.3">
      <c r="A2586" s="11">
        <v>2002</v>
      </c>
      <c r="B2586" s="12">
        <v>1.37</v>
      </c>
      <c r="C2586" s="12">
        <v>0</v>
      </c>
      <c r="D2586" s="13">
        <v>0</v>
      </c>
      <c r="E2586" s="12">
        <v>0</v>
      </c>
      <c r="F2586" s="13">
        <v>0</v>
      </c>
      <c r="G2586" s="14">
        <v>0</v>
      </c>
      <c r="H2586" s="16">
        <v>1.37</v>
      </c>
    </row>
    <row r="2587" spans="1:8" ht="15" customHeight="1" x14ac:dyDescent="0.3">
      <c r="A2587" s="11">
        <v>2003</v>
      </c>
      <c r="B2587" s="12">
        <v>1.48</v>
      </c>
      <c r="C2587" s="12">
        <v>0</v>
      </c>
      <c r="D2587" s="13">
        <v>0</v>
      </c>
      <c r="E2587" s="12">
        <v>0</v>
      </c>
      <c r="F2587" s="13">
        <v>0</v>
      </c>
      <c r="G2587" s="14">
        <v>0.22</v>
      </c>
      <c r="H2587" s="16">
        <v>1.26</v>
      </c>
    </row>
    <row r="2588" spans="1:8" ht="14.15" customHeight="1" x14ac:dyDescent="0.3">
      <c r="A2588" s="11">
        <v>2004</v>
      </c>
      <c r="B2588" s="12">
        <v>3.78</v>
      </c>
      <c r="C2588" s="12">
        <v>0</v>
      </c>
      <c r="D2588" s="13">
        <v>0</v>
      </c>
      <c r="E2588" s="12">
        <v>7.0000000000000007E-2</v>
      </c>
      <c r="F2588" s="13">
        <v>0</v>
      </c>
      <c r="G2588" s="14">
        <v>0.59</v>
      </c>
      <c r="H2588" s="16">
        <v>3.12</v>
      </c>
    </row>
    <row r="2589" spans="1:8" ht="15" customHeight="1" x14ac:dyDescent="0.3">
      <c r="A2589" s="11">
        <v>2005</v>
      </c>
      <c r="B2589" s="12">
        <v>5.38</v>
      </c>
      <c r="C2589" s="12">
        <v>0</v>
      </c>
      <c r="D2589" s="13">
        <v>0</v>
      </c>
      <c r="E2589" s="12">
        <v>0.13</v>
      </c>
      <c r="F2589" s="13">
        <v>0</v>
      </c>
      <c r="G2589" s="14">
        <v>0.63</v>
      </c>
      <c r="H2589" s="16">
        <v>4.62</v>
      </c>
    </row>
    <row r="2590" spans="1:8" ht="14.15" customHeight="1" x14ac:dyDescent="0.3">
      <c r="A2590" s="11">
        <v>2006</v>
      </c>
      <c r="B2590" s="12">
        <v>5.7</v>
      </c>
      <c r="C2590" s="12">
        <v>0</v>
      </c>
      <c r="D2590" s="13">
        <v>0</v>
      </c>
      <c r="E2590" s="12">
        <v>0.46</v>
      </c>
      <c r="F2590" s="13">
        <v>0</v>
      </c>
      <c r="G2590" s="14">
        <v>0.67</v>
      </c>
      <c r="H2590" s="16">
        <v>4.57</v>
      </c>
    </row>
    <row r="2591" spans="1:8" ht="15" customHeight="1" x14ac:dyDescent="0.3">
      <c r="A2591" s="11">
        <v>2007</v>
      </c>
      <c r="B2591" s="12">
        <v>6.82</v>
      </c>
      <c r="C2591" s="12">
        <v>0</v>
      </c>
      <c r="D2591" s="13">
        <v>0</v>
      </c>
      <c r="E2591" s="12">
        <v>0.21</v>
      </c>
      <c r="F2591" s="13">
        <v>0</v>
      </c>
      <c r="G2591" s="14">
        <v>0.69</v>
      </c>
      <c r="H2591" s="16">
        <v>5.92</v>
      </c>
    </row>
    <row r="2592" spans="1:8" ht="14.15" customHeight="1" x14ac:dyDescent="0.3">
      <c r="A2592" s="11">
        <v>2008</v>
      </c>
      <c r="B2592" s="12">
        <v>17.54</v>
      </c>
      <c r="C2592" s="12">
        <v>0</v>
      </c>
      <c r="D2592" s="13">
        <v>0</v>
      </c>
      <c r="E2592" s="12">
        <v>2.4</v>
      </c>
      <c r="F2592" s="13">
        <v>0</v>
      </c>
      <c r="G2592" s="14">
        <v>3.66</v>
      </c>
      <c r="H2592" s="16">
        <v>11.48</v>
      </c>
    </row>
    <row r="2593" spans="1:8" ht="15" customHeight="1" x14ac:dyDescent="0.3">
      <c r="A2593" s="11">
        <v>2009</v>
      </c>
      <c r="B2593" s="12">
        <v>35.28</v>
      </c>
      <c r="C2593" s="12">
        <v>0</v>
      </c>
      <c r="D2593" s="13">
        <v>0</v>
      </c>
      <c r="E2593" s="12">
        <v>2.5</v>
      </c>
      <c r="F2593" s="13">
        <v>0</v>
      </c>
      <c r="G2593" s="14">
        <v>6.02</v>
      </c>
      <c r="H2593" s="16">
        <v>26.76</v>
      </c>
    </row>
    <row r="2594" spans="1:8" ht="15" customHeight="1" x14ac:dyDescent="0.3">
      <c r="A2594" s="11">
        <v>2010</v>
      </c>
      <c r="B2594" s="12">
        <v>24.29</v>
      </c>
      <c r="C2594" s="12">
        <v>0</v>
      </c>
      <c r="D2594" s="13">
        <v>0</v>
      </c>
      <c r="E2594" s="12">
        <v>2.2599999999999998</v>
      </c>
      <c r="F2594" s="13">
        <v>0</v>
      </c>
      <c r="G2594" s="14">
        <v>0.59</v>
      </c>
      <c r="H2594" s="16">
        <v>21.44</v>
      </c>
    </row>
    <row r="2595" spans="1:8" ht="14.15" customHeight="1" x14ac:dyDescent="0.3">
      <c r="A2595" s="11">
        <v>2011</v>
      </c>
      <c r="B2595" s="12">
        <v>35.75</v>
      </c>
      <c r="C2595" s="12">
        <v>0</v>
      </c>
      <c r="D2595" s="13">
        <v>0</v>
      </c>
      <c r="E2595" s="12">
        <v>1.71</v>
      </c>
      <c r="F2595" s="13">
        <v>0</v>
      </c>
      <c r="G2595" s="14">
        <v>0.34</v>
      </c>
      <c r="H2595" s="16">
        <v>33.700000000000003</v>
      </c>
    </row>
    <row r="2596" spans="1:8" ht="15" customHeight="1" x14ac:dyDescent="0.3">
      <c r="A2596" s="11">
        <v>2012</v>
      </c>
      <c r="B2596" s="12">
        <v>19.66</v>
      </c>
      <c r="C2596" s="12">
        <v>0</v>
      </c>
      <c r="D2596" s="13">
        <v>0</v>
      </c>
      <c r="E2596" s="12">
        <v>0</v>
      </c>
      <c r="F2596" s="13">
        <v>0</v>
      </c>
      <c r="G2596" s="14">
        <v>0.35</v>
      </c>
      <c r="H2596" s="16">
        <v>19.309999999999999</v>
      </c>
    </row>
    <row r="2597" spans="1:8" ht="14.15" customHeight="1" x14ac:dyDescent="0.3">
      <c r="A2597" s="11">
        <v>2013</v>
      </c>
      <c r="B2597" s="12">
        <v>21.12</v>
      </c>
      <c r="C2597" s="12">
        <v>0</v>
      </c>
      <c r="D2597" s="13">
        <v>0</v>
      </c>
      <c r="E2597" s="12">
        <v>0</v>
      </c>
      <c r="F2597" s="13">
        <v>0</v>
      </c>
      <c r="G2597" s="14">
        <v>0.34</v>
      </c>
      <c r="H2597" s="16">
        <v>20.78</v>
      </c>
    </row>
    <row r="2598" spans="1:8" ht="15" customHeight="1" x14ac:dyDescent="0.3">
      <c r="A2598" s="11">
        <v>2014</v>
      </c>
      <c r="B2598" s="12">
        <v>27.89</v>
      </c>
      <c r="C2598" s="12">
        <v>0</v>
      </c>
      <c r="D2598" s="13">
        <v>0</v>
      </c>
      <c r="E2598" s="12">
        <v>2.69</v>
      </c>
      <c r="F2598" s="13">
        <v>0</v>
      </c>
      <c r="G2598" s="14">
        <v>0.31</v>
      </c>
      <c r="H2598" s="16">
        <v>24.89</v>
      </c>
    </row>
    <row r="2599" spans="1:8" ht="14.15" customHeight="1" x14ac:dyDescent="0.3">
      <c r="A2599" s="11">
        <v>2015</v>
      </c>
      <c r="B2599" s="12">
        <v>22.29</v>
      </c>
      <c r="C2599" s="12">
        <v>0</v>
      </c>
      <c r="D2599" s="13">
        <v>0</v>
      </c>
      <c r="E2599" s="12">
        <v>3.3</v>
      </c>
      <c r="F2599" s="13">
        <v>0</v>
      </c>
      <c r="G2599" s="14">
        <v>0.56000000000000005</v>
      </c>
      <c r="H2599" s="16">
        <v>18.43</v>
      </c>
    </row>
    <row r="2600" spans="1:8" ht="15" customHeight="1" x14ac:dyDescent="0.3">
      <c r="A2600" s="11">
        <v>2016</v>
      </c>
      <c r="B2600" s="12">
        <v>39.54</v>
      </c>
      <c r="C2600" s="12">
        <v>0</v>
      </c>
      <c r="D2600" s="13">
        <v>0</v>
      </c>
      <c r="E2600" s="12">
        <v>3.62</v>
      </c>
      <c r="F2600" s="13">
        <v>0</v>
      </c>
      <c r="G2600" s="14">
        <v>10.7</v>
      </c>
      <c r="H2600" s="16">
        <v>25.22</v>
      </c>
    </row>
    <row r="2601" spans="1:8" ht="13.5" customHeight="1" x14ac:dyDescent="0.3">
      <c r="A2601" s="11">
        <v>2017</v>
      </c>
      <c r="B2601" s="12">
        <v>38.869999999999997</v>
      </c>
      <c r="C2601" s="12">
        <v>0</v>
      </c>
      <c r="D2601" s="13">
        <v>0</v>
      </c>
      <c r="E2601" s="12">
        <v>3.36</v>
      </c>
      <c r="F2601" s="13">
        <v>0</v>
      </c>
      <c r="G2601" s="14">
        <v>0.74</v>
      </c>
      <c r="H2601" s="16">
        <v>34.770000000000003</v>
      </c>
    </row>
    <row r="2602" spans="1:8" ht="13.5" customHeight="1" x14ac:dyDescent="0.3">
      <c r="A2602" s="11">
        <v>2018</v>
      </c>
      <c r="B2602" s="12">
        <v>93.08</v>
      </c>
      <c r="C2602" s="12">
        <v>0</v>
      </c>
      <c r="D2602" s="13">
        <v>0</v>
      </c>
      <c r="E2602" s="12">
        <v>6.82</v>
      </c>
      <c r="F2602" s="13">
        <v>0</v>
      </c>
      <c r="G2602" s="14">
        <v>27.71</v>
      </c>
      <c r="H2602" s="16">
        <v>58.55</v>
      </c>
    </row>
    <row r="2603" spans="1:8" ht="14.15" customHeight="1" x14ac:dyDescent="0.3">
      <c r="A2603" s="11">
        <v>2019</v>
      </c>
      <c r="B2603" s="12">
        <v>173.21</v>
      </c>
      <c r="C2603" s="12">
        <v>0</v>
      </c>
      <c r="D2603" s="21">
        <v>-18.27</v>
      </c>
      <c r="E2603" s="12">
        <v>25.38</v>
      </c>
      <c r="F2603" s="21">
        <v>-0.06</v>
      </c>
      <c r="G2603" s="14">
        <v>8.92</v>
      </c>
      <c r="H2603" s="16">
        <v>120.7</v>
      </c>
    </row>
    <row r="2604" spans="1:8" ht="15" customHeight="1" x14ac:dyDescent="0.3">
      <c r="A2604" s="11">
        <v>2020</v>
      </c>
      <c r="B2604" s="12">
        <v>192.4</v>
      </c>
      <c r="C2604" s="12">
        <v>0</v>
      </c>
      <c r="D2604" s="21">
        <v>-56.23</v>
      </c>
      <c r="E2604" s="12">
        <v>16.02</v>
      </c>
      <c r="F2604" s="13">
        <v>0.11</v>
      </c>
      <c r="G2604" s="14">
        <v>4.08</v>
      </c>
      <c r="H2604" s="16">
        <v>115.96</v>
      </c>
    </row>
    <row r="2605" spans="1:8" ht="15" customHeight="1" x14ac:dyDescent="0.3">
      <c r="A2605" s="11">
        <v>2021</v>
      </c>
      <c r="B2605" s="12">
        <v>539.38</v>
      </c>
      <c r="C2605" s="12">
        <v>0</v>
      </c>
      <c r="D2605" s="21">
        <v>-107.23</v>
      </c>
      <c r="E2605" s="12">
        <v>250.71</v>
      </c>
      <c r="F2605" s="21">
        <v>-1.1599999999999999</v>
      </c>
      <c r="G2605" s="14">
        <v>4.72</v>
      </c>
      <c r="H2605" s="16">
        <v>177.88</v>
      </c>
    </row>
    <row r="2606" spans="1:8" ht="14.15" customHeight="1" x14ac:dyDescent="0.3">
      <c r="A2606" s="11">
        <v>2022</v>
      </c>
      <c r="B2606" s="17">
        <v>1376.9</v>
      </c>
      <c r="C2606" s="12">
        <v>0</v>
      </c>
      <c r="D2606" s="21">
        <v>-85.25</v>
      </c>
      <c r="E2606" s="12">
        <v>708.9</v>
      </c>
      <c r="F2606" s="13">
        <v>0.02</v>
      </c>
      <c r="G2606" s="14">
        <v>3.57</v>
      </c>
      <c r="H2606" s="16">
        <v>579.16</v>
      </c>
    </row>
    <row r="2607" spans="1:8" ht="15" customHeight="1" x14ac:dyDescent="0.3">
      <c r="A2607" s="11">
        <v>2023</v>
      </c>
      <c r="B2607" s="17">
        <v>3072.21</v>
      </c>
      <c r="C2607" s="12">
        <v>3.92</v>
      </c>
      <c r="D2607" s="21">
        <v>-136.82</v>
      </c>
      <c r="E2607" s="17">
        <v>1079.55</v>
      </c>
      <c r="F2607" s="13">
        <v>0.04</v>
      </c>
      <c r="G2607" s="14">
        <v>3.84</v>
      </c>
      <c r="H2607" s="18">
        <v>1855.88</v>
      </c>
    </row>
    <row r="2608" spans="1:8" ht="14.15" customHeight="1" x14ac:dyDescent="0.3">
      <c r="A2608" s="11">
        <v>2024</v>
      </c>
      <c r="B2608" s="17">
        <v>10948.55</v>
      </c>
      <c r="C2608" s="12">
        <v>0</v>
      </c>
      <c r="D2608" s="21">
        <v>-794.67</v>
      </c>
      <c r="E2608" s="17">
        <v>6637.13</v>
      </c>
      <c r="F2608" s="21">
        <v>-5.04</v>
      </c>
      <c r="G2608" s="14">
        <v>4.76</v>
      </c>
      <c r="H2608" s="18">
        <v>3517.03</v>
      </c>
    </row>
    <row r="2609" spans="1:10" ht="14.15" customHeight="1" x14ac:dyDescent="0.3">
      <c r="A2609" s="22">
        <v>2025</v>
      </c>
      <c r="B2609" s="23">
        <v>1125987.31</v>
      </c>
      <c r="C2609" s="36">
        <v>367.46</v>
      </c>
      <c r="D2609" s="24">
        <v>-1212.0899999999999</v>
      </c>
      <c r="E2609" s="23">
        <v>1084211.67</v>
      </c>
      <c r="F2609" s="25">
        <v>28771.17</v>
      </c>
      <c r="G2609" s="37">
        <v>5.46</v>
      </c>
      <c r="H2609" s="27">
        <v>12154.38</v>
      </c>
    </row>
    <row r="2610" spans="1:10" ht="13.5" customHeight="1" x14ac:dyDescent="0.3">
      <c r="A2610" s="28"/>
      <c r="B2610" s="29">
        <v>1142702.1100000001</v>
      </c>
      <c r="C2610" s="7">
        <v>371.38</v>
      </c>
      <c r="D2610" s="30">
        <v>-2410.56</v>
      </c>
      <c r="E2610" s="29">
        <v>1092960.48</v>
      </c>
      <c r="F2610" s="31">
        <v>28765.08</v>
      </c>
      <c r="G2610" s="9">
        <v>89.47</v>
      </c>
      <c r="H2610" s="33">
        <v>18847.900000000001</v>
      </c>
      <c r="J2610" s="58">
        <f>H2610</f>
        <v>18847.900000000001</v>
      </c>
    </row>
    <row r="2611" spans="1:10" ht="49" customHeight="1" x14ac:dyDescent="0.3">
      <c r="A2611" s="93" t="s">
        <v>81</v>
      </c>
      <c r="B2611" s="93"/>
      <c r="C2611" s="93"/>
      <c r="D2611" s="93"/>
      <c r="E2611" s="93"/>
      <c r="F2611" s="93"/>
      <c r="G2611" s="93"/>
      <c r="H2611" s="93"/>
    </row>
    <row r="2612" spans="1:10" ht="14.15" customHeight="1" x14ac:dyDescent="0.3">
      <c r="A2612" s="1" t="s">
        <v>1</v>
      </c>
      <c r="B2612" s="2" t="s">
        <v>2</v>
      </c>
      <c r="C2612" s="2" t="s">
        <v>3</v>
      </c>
      <c r="D2612" s="3" t="s">
        <v>4</v>
      </c>
      <c r="E2612" s="2" t="s">
        <v>5</v>
      </c>
      <c r="F2612" s="3" t="s">
        <v>6</v>
      </c>
      <c r="G2612" s="4" t="s">
        <v>7</v>
      </c>
      <c r="H2612" s="5" t="s">
        <v>8</v>
      </c>
    </row>
    <row r="2613" spans="1:10" ht="15" customHeight="1" x14ac:dyDescent="0.3">
      <c r="A2613" s="6">
        <v>1983</v>
      </c>
      <c r="B2613" s="7">
        <v>0.37</v>
      </c>
      <c r="C2613" s="7">
        <v>0</v>
      </c>
      <c r="D2613" s="8">
        <v>0</v>
      </c>
      <c r="E2613" s="7">
        <v>0.37</v>
      </c>
      <c r="F2613" s="8">
        <v>0</v>
      </c>
      <c r="G2613" s="9">
        <v>0</v>
      </c>
      <c r="H2613" s="35">
        <v>0</v>
      </c>
    </row>
    <row r="2614" spans="1:10" ht="15" customHeight="1" x14ac:dyDescent="0.3">
      <c r="A2614" s="11">
        <v>1984</v>
      </c>
      <c r="B2614" s="12">
        <v>1.57</v>
      </c>
      <c r="C2614" s="12">
        <v>0</v>
      </c>
      <c r="D2614" s="13">
        <v>0</v>
      </c>
      <c r="E2614" s="12">
        <v>1.56</v>
      </c>
      <c r="F2614" s="13">
        <v>0</v>
      </c>
      <c r="G2614" s="14">
        <v>0</v>
      </c>
      <c r="H2614" s="16">
        <v>0.01</v>
      </c>
    </row>
    <row r="2615" spans="1:10" ht="15" customHeight="1" x14ac:dyDescent="0.3">
      <c r="A2615" s="11">
        <v>1985</v>
      </c>
      <c r="B2615" s="12">
        <v>2.1800000000000002</v>
      </c>
      <c r="C2615" s="12">
        <v>0</v>
      </c>
      <c r="D2615" s="13">
        <v>0</v>
      </c>
      <c r="E2615" s="12">
        <v>1.69</v>
      </c>
      <c r="F2615" s="13">
        <v>0</v>
      </c>
      <c r="G2615" s="14">
        <v>0</v>
      </c>
      <c r="H2615" s="16">
        <v>0.49</v>
      </c>
    </row>
    <row r="2616" spans="1:10" ht="14.15" customHeight="1" x14ac:dyDescent="0.3">
      <c r="A2616" s="11">
        <v>1986</v>
      </c>
      <c r="B2616" s="12">
        <v>2.4300000000000002</v>
      </c>
      <c r="C2616" s="12">
        <v>0</v>
      </c>
      <c r="D2616" s="13">
        <v>0</v>
      </c>
      <c r="E2616" s="12">
        <v>1.74</v>
      </c>
      <c r="F2616" s="13">
        <v>0</v>
      </c>
      <c r="G2616" s="14">
        <v>0</v>
      </c>
      <c r="H2616" s="16">
        <v>0.69</v>
      </c>
    </row>
    <row r="2617" spans="1:10" ht="15" customHeight="1" x14ac:dyDescent="0.3">
      <c r="A2617" s="11">
        <v>1987</v>
      </c>
      <c r="B2617" s="12">
        <v>3.07</v>
      </c>
      <c r="C2617" s="12">
        <v>0</v>
      </c>
      <c r="D2617" s="13">
        <v>0</v>
      </c>
      <c r="E2617" s="12">
        <v>2.12</v>
      </c>
      <c r="F2617" s="13">
        <v>0</v>
      </c>
      <c r="G2617" s="14">
        <v>0</v>
      </c>
      <c r="H2617" s="16">
        <v>0.95</v>
      </c>
    </row>
    <row r="2618" spans="1:10" ht="14.15" customHeight="1" x14ac:dyDescent="0.3">
      <c r="A2618" s="11">
        <v>1988</v>
      </c>
      <c r="B2618" s="12">
        <v>1.01</v>
      </c>
      <c r="C2618" s="12">
        <v>0</v>
      </c>
      <c r="D2618" s="13">
        <v>0</v>
      </c>
      <c r="E2618" s="12">
        <v>0</v>
      </c>
      <c r="F2618" s="13">
        <v>0</v>
      </c>
      <c r="G2618" s="14">
        <v>0</v>
      </c>
      <c r="H2618" s="16">
        <v>1.01</v>
      </c>
    </row>
    <row r="2619" spans="1:10" ht="15" customHeight="1" x14ac:dyDescent="0.3">
      <c r="A2619" s="11">
        <v>1989</v>
      </c>
      <c r="B2619" s="12">
        <v>0.99</v>
      </c>
      <c r="C2619" s="12">
        <v>0</v>
      </c>
      <c r="D2619" s="13">
        <v>0</v>
      </c>
      <c r="E2619" s="12">
        <v>0</v>
      </c>
      <c r="F2619" s="13">
        <v>0</v>
      </c>
      <c r="G2619" s="14">
        <v>0</v>
      </c>
      <c r="H2619" s="16">
        <v>0.99</v>
      </c>
    </row>
    <row r="2620" spans="1:10" ht="14.15" customHeight="1" x14ac:dyDescent="0.3">
      <c r="A2620" s="11">
        <v>1990</v>
      </c>
      <c r="B2620" s="12">
        <v>0.96</v>
      </c>
      <c r="C2620" s="12">
        <v>0</v>
      </c>
      <c r="D2620" s="13">
        <v>0</v>
      </c>
      <c r="E2620" s="12">
        <v>0</v>
      </c>
      <c r="F2620" s="13">
        <v>0</v>
      </c>
      <c r="G2620" s="14">
        <v>0</v>
      </c>
      <c r="H2620" s="16">
        <v>0.96</v>
      </c>
    </row>
    <row r="2621" spans="1:10" ht="15" customHeight="1" x14ac:dyDescent="0.3">
      <c r="A2621" s="11">
        <v>1991</v>
      </c>
      <c r="B2621" s="12">
        <v>0.82</v>
      </c>
      <c r="C2621" s="12">
        <v>0</v>
      </c>
      <c r="D2621" s="13">
        <v>0</v>
      </c>
      <c r="E2621" s="12">
        <v>0</v>
      </c>
      <c r="F2621" s="13">
        <v>0</v>
      </c>
      <c r="G2621" s="14">
        <v>0</v>
      </c>
      <c r="H2621" s="16">
        <v>0.82</v>
      </c>
    </row>
    <row r="2622" spans="1:10" ht="14.15" customHeight="1" x14ac:dyDescent="0.3">
      <c r="A2622" s="11">
        <v>1992</v>
      </c>
      <c r="B2622" s="12">
        <v>0.74</v>
      </c>
      <c r="C2622" s="12">
        <v>0</v>
      </c>
      <c r="D2622" s="13">
        <v>0</v>
      </c>
      <c r="E2622" s="12">
        <v>0</v>
      </c>
      <c r="F2622" s="13">
        <v>0</v>
      </c>
      <c r="G2622" s="14">
        <v>0</v>
      </c>
      <c r="H2622" s="16">
        <v>0.74</v>
      </c>
    </row>
    <row r="2623" spans="1:10" ht="15" customHeight="1" x14ac:dyDescent="0.3">
      <c r="A2623" s="11">
        <v>1993</v>
      </c>
      <c r="B2623" s="12">
        <v>0.64</v>
      </c>
      <c r="C2623" s="12">
        <v>0</v>
      </c>
      <c r="D2623" s="13">
        <v>0</v>
      </c>
      <c r="E2623" s="12">
        <v>0</v>
      </c>
      <c r="F2623" s="13">
        <v>0</v>
      </c>
      <c r="G2623" s="14">
        <v>0</v>
      </c>
      <c r="H2623" s="16">
        <v>0.64</v>
      </c>
    </row>
    <row r="2624" spans="1:10" ht="15" customHeight="1" x14ac:dyDescent="0.3">
      <c r="A2624" s="11">
        <v>1994</v>
      </c>
      <c r="B2624" s="12">
        <v>0</v>
      </c>
      <c r="C2624" s="12">
        <v>0</v>
      </c>
      <c r="D2624" s="13">
        <v>0</v>
      </c>
      <c r="E2624" s="12">
        <v>0</v>
      </c>
      <c r="F2624" s="13">
        <v>0</v>
      </c>
      <c r="G2624" s="14">
        <v>0</v>
      </c>
      <c r="H2624" s="16">
        <v>0</v>
      </c>
    </row>
    <row r="2625" spans="1:8" ht="14.15" customHeight="1" x14ac:dyDescent="0.3">
      <c r="A2625" s="11">
        <v>1995</v>
      </c>
      <c r="B2625" s="12">
        <v>0.64</v>
      </c>
      <c r="C2625" s="12">
        <v>0</v>
      </c>
      <c r="D2625" s="13">
        <v>0</v>
      </c>
      <c r="E2625" s="12">
        <v>0</v>
      </c>
      <c r="F2625" s="13">
        <v>0</v>
      </c>
      <c r="G2625" s="14">
        <v>0</v>
      </c>
      <c r="H2625" s="16">
        <v>0.64</v>
      </c>
    </row>
    <row r="2626" spans="1:8" ht="15" customHeight="1" x14ac:dyDescent="0.3">
      <c r="A2626" s="11">
        <v>1996</v>
      </c>
      <c r="B2626" s="12">
        <v>0.94</v>
      </c>
      <c r="C2626" s="12">
        <v>0</v>
      </c>
      <c r="D2626" s="13">
        <v>0</v>
      </c>
      <c r="E2626" s="12">
        <v>0</v>
      </c>
      <c r="F2626" s="13">
        <v>0</v>
      </c>
      <c r="G2626" s="14">
        <v>0</v>
      </c>
      <c r="H2626" s="16">
        <v>0.94</v>
      </c>
    </row>
    <row r="2627" spans="1:8" ht="14.15" customHeight="1" x14ac:dyDescent="0.3">
      <c r="A2627" s="11">
        <v>1997</v>
      </c>
      <c r="B2627" s="12">
        <v>1.29</v>
      </c>
      <c r="C2627" s="12">
        <v>0</v>
      </c>
      <c r="D2627" s="13">
        <v>0</v>
      </c>
      <c r="E2627" s="12">
        <v>0</v>
      </c>
      <c r="F2627" s="13">
        <v>0</v>
      </c>
      <c r="G2627" s="14">
        <v>0</v>
      </c>
      <c r="H2627" s="16">
        <v>1.29</v>
      </c>
    </row>
    <row r="2628" spans="1:8" ht="15" customHeight="1" x14ac:dyDescent="0.3">
      <c r="A2628" s="11">
        <v>1998</v>
      </c>
      <c r="B2628" s="12">
        <v>6.09</v>
      </c>
      <c r="C2628" s="12">
        <v>0</v>
      </c>
      <c r="D2628" s="13">
        <v>0</v>
      </c>
      <c r="E2628" s="12">
        <v>0</v>
      </c>
      <c r="F2628" s="13">
        <v>0</v>
      </c>
      <c r="G2628" s="14">
        <v>0</v>
      </c>
      <c r="H2628" s="16">
        <v>6.09</v>
      </c>
    </row>
    <row r="2629" spans="1:8" ht="14.15" customHeight="1" x14ac:dyDescent="0.3">
      <c r="A2629" s="11">
        <v>1999</v>
      </c>
      <c r="B2629" s="12">
        <v>7.96</v>
      </c>
      <c r="C2629" s="12">
        <v>0</v>
      </c>
      <c r="D2629" s="13">
        <v>0</v>
      </c>
      <c r="E2629" s="12">
        <v>0</v>
      </c>
      <c r="F2629" s="13">
        <v>0</v>
      </c>
      <c r="G2629" s="14">
        <v>0</v>
      </c>
      <c r="H2629" s="16">
        <v>7.96</v>
      </c>
    </row>
    <row r="2630" spans="1:8" ht="15" customHeight="1" x14ac:dyDescent="0.3">
      <c r="A2630" s="11">
        <v>2000</v>
      </c>
      <c r="B2630" s="12">
        <v>13.37</v>
      </c>
      <c r="C2630" s="12">
        <v>0</v>
      </c>
      <c r="D2630" s="13">
        <v>0</v>
      </c>
      <c r="E2630" s="12">
        <v>0</v>
      </c>
      <c r="F2630" s="13">
        <v>0</v>
      </c>
      <c r="G2630" s="14">
        <v>0</v>
      </c>
      <c r="H2630" s="16">
        <v>13.37</v>
      </c>
    </row>
    <row r="2631" spans="1:8" ht="15" customHeight="1" x14ac:dyDescent="0.3">
      <c r="A2631" s="11">
        <v>2001</v>
      </c>
      <c r="B2631" s="12">
        <v>9.6</v>
      </c>
      <c r="C2631" s="12">
        <v>0</v>
      </c>
      <c r="D2631" s="13">
        <v>0</v>
      </c>
      <c r="E2631" s="12">
        <v>0</v>
      </c>
      <c r="F2631" s="13">
        <v>0</v>
      </c>
      <c r="G2631" s="14">
        <v>0</v>
      </c>
      <c r="H2631" s="16">
        <v>9.6</v>
      </c>
    </row>
    <row r="2632" spans="1:8" ht="14.15" customHeight="1" x14ac:dyDescent="0.3">
      <c r="A2632" s="11">
        <v>2002</v>
      </c>
      <c r="B2632" s="12">
        <v>5.97</v>
      </c>
      <c r="C2632" s="12">
        <v>0</v>
      </c>
      <c r="D2632" s="13">
        <v>0</v>
      </c>
      <c r="E2632" s="12">
        <v>0</v>
      </c>
      <c r="F2632" s="13">
        <v>0</v>
      </c>
      <c r="G2632" s="14">
        <v>0</v>
      </c>
      <c r="H2632" s="16">
        <v>5.97</v>
      </c>
    </row>
    <row r="2633" spans="1:8" ht="15" customHeight="1" x14ac:dyDescent="0.3">
      <c r="A2633" s="11">
        <v>2003</v>
      </c>
      <c r="B2633" s="12">
        <v>5.03</v>
      </c>
      <c r="C2633" s="12">
        <v>0</v>
      </c>
      <c r="D2633" s="13">
        <v>0</v>
      </c>
      <c r="E2633" s="12">
        <v>0</v>
      </c>
      <c r="F2633" s="13">
        <v>0</v>
      </c>
      <c r="G2633" s="14">
        <v>0.69</v>
      </c>
      <c r="H2633" s="16">
        <v>4.34</v>
      </c>
    </row>
    <row r="2634" spans="1:8" ht="14.15" customHeight="1" x14ac:dyDescent="0.3">
      <c r="A2634" s="11">
        <v>2004</v>
      </c>
      <c r="B2634" s="12">
        <v>10.220000000000001</v>
      </c>
      <c r="C2634" s="12">
        <v>0</v>
      </c>
      <c r="D2634" s="13">
        <v>0</v>
      </c>
      <c r="E2634" s="12">
        <v>0.17</v>
      </c>
      <c r="F2634" s="13">
        <v>0</v>
      </c>
      <c r="G2634" s="14">
        <v>1.48</v>
      </c>
      <c r="H2634" s="16">
        <v>8.57</v>
      </c>
    </row>
    <row r="2635" spans="1:8" ht="15" customHeight="1" x14ac:dyDescent="0.3">
      <c r="A2635" s="11">
        <v>2005</v>
      </c>
      <c r="B2635" s="12">
        <v>9.3000000000000007</v>
      </c>
      <c r="C2635" s="12">
        <v>0</v>
      </c>
      <c r="D2635" s="13">
        <v>0</v>
      </c>
      <c r="E2635" s="12">
        <v>0.2</v>
      </c>
      <c r="F2635" s="13">
        <v>0</v>
      </c>
      <c r="G2635" s="14">
        <v>0.99</v>
      </c>
      <c r="H2635" s="16">
        <v>8.11</v>
      </c>
    </row>
    <row r="2636" spans="1:8" ht="14.15" customHeight="1" x14ac:dyDescent="0.3">
      <c r="A2636" s="11">
        <v>2006</v>
      </c>
      <c r="B2636" s="12">
        <v>12.49</v>
      </c>
      <c r="C2636" s="12">
        <v>0</v>
      </c>
      <c r="D2636" s="13">
        <v>0</v>
      </c>
      <c r="E2636" s="12">
        <v>0.93</v>
      </c>
      <c r="F2636" s="13">
        <v>0</v>
      </c>
      <c r="G2636" s="14">
        <v>1.35</v>
      </c>
      <c r="H2636" s="16">
        <v>10.210000000000001</v>
      </c>
    </row>
    <row r="2637" spans="1:8" ht="15" customHeight="1" x14ac:dyDescent="0.3">
      <c r="A2637" s="11">
        <v>2007</v>
      </c>
      <c r="B2637" s="12">
        <v>16.03</v>
      </c>
      <c r="C2637" s="12">
        <v>0</v>
      </c>
      <c r="D2637" s="13">
        <v>0</v>
      </c>
      <c r="E2637" s="12">
        <v>0.54</v>
      </c>
      <c r="F2637" s="13">
        <v>0</v>
      </c>
      <c r="G2637" s="14">
        <v>1.49</v>
      </c>
      <c r="H2637" s="16">
        <v>14</v>
      </c>
    </row>
    <row r="2638" spans="1:8" ht="14.15" customHeight="1" x14ac:dyDescent="0.3">
      <c r="A2638" s="11">
        <v>2008</v>
      </c>
      <c r="B2638" s="12">
        <v>42.84</v>
      </c>
      <c r="C2638" s="12">
        <v>0</v>
      </c>
      <c r="D2638" s="13">
        <v>0</v>
      </c>
      <c r="E2638" s="12">
        <v>5.4</v>
      </c>
      <c r="F2638" s="13">
        <v>0</v>
      </c>
      <c r="G2638" s="14">
        <v>8.26</v>
      </c>
      <c r="H2638" s="16">
        <v>29.18</v>
      </c>
    </row>
    <row r="2639" spans="1:8" ht="15" customHeight="1" x14ac:dyDescent="0.3">
      <c r="A2639" s="11">
        <v>2009</v>
      </c>
      <c r="B2639" s="12">
        <v>82.42</v>
      </c>
      <c r="C2639" s="12">
        <v>0</v>
      </c>
      <c r="D2639" s="13">
        <v>0</v>
      </c>
      <c r="E2639" s="12">
        <v>5.39</v>
      </c>
      <c r="F2639" s="13">
        <v>0</v>
      </c>
      <c r="G2639" s="14">
        <v>12.96</v>
      </c>
      <c r="H2639" s="16">
        <v>64.069999999999993</v>
      </c>
    </row>
    <row r="2640" spans="1:8" ht="15" customHeight="1" x14ac:dyDescent="0.3">
      <c r="A2640" s="11">
        <v>2010</v>
      </c>
      <c r="B2640" s="12">
        <v>54.94</v>
      </c>
      <c r="C2640" s="12">
        <v>0</v>
      </c>
      <c r="D2640" s="13">
        <v>0</v>
      </c>
      <c r="E2640" s="12">
        <v>4.7</v>
      </c>
      <c r="F2640" s="13">
        <v>0</v>
      </c>
      <c r="G2640" s="14">
        <v>1.22</v>
      </c>
      <c r="H2640" s="16">
        <v>49.02</v>
      </c>
    </row>
    <row r="2641" spans="1:10" ht="14.15" customHeight="1" x14ac:dyDescent="0.3">
      <c r="A2641" s="11">
        <v>2011</v>
      </c>
      <c r="B2641" s="12">
        <v>108.35</v>
      </c>
      <c r="C2641" s="12">
        <v>0</v>
      </c>
      <c r="D2641" s="13">
        <v>0</v>
      </c>
      <c r="E2641" s="12">
        <v>4.74</v>
      </c>
      <c r="F2641" s="13">
        <v>0</v>
      </c>
      <c r="G2641" s="14">
        <v>0.94</v>
      </c>
      <c r="H2641" s="16">
        <v>102.67</v>
      </c>
    </row>
    <row r="2642" spans="1:10" ht="15" customHeight="1" x14ac:dyDescent="0.3">
      <c r="A2642" s="11">
        <v>2012</v>
      </c>
      <c r="B2642" s="12">
        <v>55.29</v>
      </c>
      <c r="C2642" s="12">
        <v>0</v>
      </c>
      <c r="D2642" s="13">
        <v>0</v>
      </c>
      <c r="E2642" s="12">
        <v>0.01</v>
      </c>
      <c r="F2642" s="13">
        <v>0</v>
      </c>
      <c r="G2642" s="14">
        <v>0.89</v>
      </c>
      <c r="H2642" s="16">
        <v>54.39</v>
      </c>
    </row>
    <row r="2643" spans="1:10" ht="14.15" customHeight="1" x14ac:dyDescent="0.3">
      <c r="A2643" s="11">
        <v>2013</v>
      </c>
      <c r="B2643" s="12">
        <v>76.84</v>
      </c>
      <c r="C2643" s="12">
        <v>0</v>
      </c>
      <c r="D2643" s="13">
        <v>0</v>
      </c>
      <c r="E2643" s="12">
        <v>0.02</v>
      </c>
      <c r="F2643" s="13">
        <v>0</v>
      </c>
      <c r="G2643" s="14">
        <v>1.1200000000000001</v>
      </c>
      <c r="H2643" s="16">
        <v>75.7</v>
      </c>
    </row>
    <row r="2644" spans="1:10" ht="15" customHeight="1" x14ac:dyDescent="0.3">
      <c r="A2644" s="11">
        <v>2014</v>
      </c>
      <c r="B2644" s="12">
        <v>109</v>
      </c>
      <c r="C2644" s="12">
        <v>0</v>
      </c>
      <c r="D2644" s="13">
        <v>0</v>
      </c>
      <c r="E2644" s="12">
        <v>9.65</v>
      </c>
      <c r="F2644" s="13">
        <v>0</v>
      </c>
      <c r="G2644" s="14">
        <v>1.1100000000000001</v>
      </c>
      <c r="H2644" s="16">
        <v>98.24</v>
      </c>
    </row>
    <row r="2645" spans="1:10" ht="14.15" customHeight="1" x14ac:dyDescent="0.3">
      <c r="A2645" s="11">
        <v>2015</v>
      </c>
      <c r="B2645" s="12">
        <v>87.49</v>
      </c>
      <c r="C2645" s="12">
        <v>0</v>
      </c>
      <c r="D2645" s="13">
        <v>0</v>
      </c>
      <c r="E2645" s="12">
        <v>11.84</v>
      </c>
      <c r="F2645" s="13">
        <v>0</v>
      </c>
      <c r="G2645" s="14">
        <v>2.0099999999999998</v>
      </c>
      <c r="H2645" s="16">
        <v>73.64</v>
      </c>
    </row>
    <row r="2646" spans="1:10" ht="15" customHeight="1" x14ac:dyDescent="0.3">
      <c r="A2646" s="11">
        <v>2016</v>
      </c>
      <c r="B2646" s="12">
        <v>158.83000000000001</v>
      </c>
      <c r="C2646" s="12">
        <v>0</v>
      </c>
      <c r="D2646" s="13">
        <v>0</v>
      </c>
      <c r="E2646" s="12">
        <v>13.15</v>
      </c>
      <c r="F2646" s="13">
        <v>0</v>
      </c>
      <c r="G2646" s="14">
        <v>39.020000000000003</v>
      </c>
      <c r="H2646" s="16">
        <v>106.66</v>
      </c>
    </row>
    <row r="2647" spans="1:10" ht="13.5" customHeight="1" x14ac:dyDescent="0.3">
      <c r="A2647" s="11">
        <v>2017</v>
      </c>
      <c r="B2647" s="12">
        <v>193.43</v>
      </c>
      <c r="C2647" s="12">
        <v>0</v>
      </c>
      <c r="D2647" s="13">
        <v>0</v>
      </c>
      <c r="E2647" s="12">
        <v>14.5</v>
      </c>
      <c r="F2647" s="13">
        <v>0</v>
      </c>
      <c r="G2647" s="14">
        <v>3.22</v>
      </c>
      <c r="H2647" s="16">
        <v>175.71</v>
      </c>
    </row>
    <row r="2648" spans="1:10" ht="13.5" customHeight="1" x14ac:dyDescent="0.3">
      <c r="A2648" s="11">
        <v>2018</v>
      </c>
      <c r="B2648" s="12">
        <v>450.5</v>
      </c>
      <c r="C2648" s="12">
        <v>0</v>
      </c>
      <c r="D2648" s="13">
        <v>0</v>
      </c>
      <c r="E2648" s="12">
        <v>29.02</v>
      </c>
      <c r="F2648" s="13">
        <v>0</v>
      </c>
      <c r="G2648" s="14">
        <v>117.75</v>
      </c>
      <c r="H2648" s="16">
        <v>303.73</v>
      </c>
    </row>
    <row r="2649" spans="1:10" ht="14.15" customHeight="1" x14ac:dyDescent="0.3">
      <c r="A2649" s="11">
        <v>2019</v>
      </c>
      <c r="B2649" s="12">
        <v>832.89</v>
      </c>
      <c r="C2649" s="12">
        <v>0</v>
      </c>
      <c r="D2649" s="21">
        <v>-74.89</v>
      </c>
      <c r="E2649" s="12">
        <v>104.05</v>
      </c>
      <c r="F2649" s="21">
        <v>-0.28000000000000003</v>
      </c>
      <c r="G2649" s="14">
        <v>36.590000000000003</v>
      </c>
      <c r="H2649" s="16">
        <v>617.64</v>
      </c>
    </row>
    <row r="2650" spans="1:10" ht="15" customHeight="1" x14ac:dyDescent="0.3">
      <c r="A2650" s="11">
        <v>2020</v>
      </c>
      <c r="B2650" s="12">
        <v>982.13</v>
      </c>
      <c r="C2650" s="12">
        <v>0</v>
      </c>
      <c r="D2650" s="21">
        <v>-218.66</v>
      </c>
      <c r="E2650" s="12">
        <v>62.3</v>
      </c>
      <c r="F2650" s="13">
        <v>0.51</v>
      </c>
      <c r="G2650" s="14">
        <v>15.89</v>
      </c>
      <c r="H2650" s="16">
        <v>684.77</v>
      </c>
    </row>
    <row r="2651" spans="1:10" ht="15" customHeight="1" x14ac:dyDescent="0.3">
      <c r="A2651" s="11">
        <v>2021</v>
      </c>
      <c r="B2651" s="17">
        <v>2836.2</v>
      </c>
      <c r="C2651" s="12">
        <v>0</v>
      </c>
      <c r="D2651" s="21">
        <v>-453.7</v>
      </c>
      <c r="E2651" s="17">
        <v>1060.5899999999999</v>
      </c>
      <c r="F2651" s="21">
        <v>-4.8600000000000003</v>
      </c>
      <c r="G2651" s="14">
        <v>19.920000000000002</v>
      </c>
      <c r="H2651" s="18">
        <v>1306.8499999999999</v>
      </c>
    </row>
    <row r="2652" spans="1:10" ht="14.15" customHeight="1" x14ac:dyDescent="0.3">
      <c r="A2652" s="11">
        <v>2022</v>
      </c>
      <c r="B2652" s="17">
        <v>6821.15</v>
      </c>
      <c r="C2652" s="12">
        <v>0</v>
      </c>
      <c r="D2652" s="21">
        <v>-330.98</v>
      </c>
      <c r="E2652" s="17">
        <v>2752.34</v>
      </c>
      <c r="F2652" s="13">
        <v>0.14000000000000001</v>
      </c>
      <c r="G2652" s="14">
        <v>13.86</v>
      </c>
      <c r="H2652" s="18">
        <v>3723.83</v>
      </c>
    </row>
    <row r="2653" spans="1:10" ht="15" customHeight="1" x14ac:dyDescent="0.3">
      <c r="A2653" s="11">
        <v>2023</v>
      </c>
      <c r="B2653" s="17">
        <v>12839.14</v>
      </c>
      <c r="C2653" s="12">
        <v>14.96</v>
      </c>
      <c r="D2653" s="21">
        <v>-522.08000000000004</v>
      </c>
      <c r="E2653" s="17">
        <v>4119.3900000000003</v>
      </c>
      <c r="F2653" s="13">
        <v>0.18</v>
      </c>
      <c r="G2653" s="14">
        <v>14.67</v>
      </c>
      <c r="H2653" s="18">
        <v>8197.7800000000007</v>
      </c>
    </row>
    <row r="2654" spans="1:10" ht="14.15" customHeight="1" x14ac:dyDescent="0.3">
      <c r="A2654" s="11">
        <v>2024</v>
      </c>
      <c r="B2654" s="17">
        <v>42487.9</v>
      </c>
      <c r="C2654" s="12">
        <v>0</v>
      </c>
      <c r="D2654" s="20">
        <v>-3083.86</v>
      </c>
      <c r="E2654" s="17">
        <v>25756.7</v>
      </c>
      <c r="F2654" s="21">
        <v>-19.559999999999999</v>
      </c>
      <c r="G2654" s="14">
        <v>18.440000000000001</v>
      </c>
      <c r="H2654" s="18">
        <v>13648.46</v>
      </c>
    </row>
    <row r="2655" spans="1:10" ht="14.15" customHeight="1" x14ac:dyDescent="0.3">
      <c r="A2655" s="22">
        <v>2025</v>
      </c>
      <c r="B2655" s="23">
        <v>4449260.9800000004</v>
      </c>
      <c r="C2655" s="23">
        <v>1451.98</v>
      </c>
      <c r="D2655" s="24">
        <v>-4789.54</v>
      </c>
      <c r="E2655" s="23">
        <v>4284187.46</v>
      </c>
      <c r="F2655" s="25">
        <v>113687.32</v>
      </c>
      <c r="G2655" s="37">
        <v>21.61</v>
      </c>
      <c r="H2655" s="27">
        <v>48027.03</v>
      </c>
    </row>
    <row r="2656" spans="1:10" ht="13.5" customHeight="1" x14ac:dyDescent="0.3">
      <c r="A2656" s="28"/>
      <c r="B2656" s="29">
        <v>4517594.03</v>
      </c>
      <c r="C2656" s="29">
        <v>1466.94</v>
      </c>
      <c r="D2656" s="30">
        <v>-9473.7099999999991</v>
      </c>
      <c r="E2656" s="29">
        <v>4318150.57</v>
      </c>
      <c r="F2656" s="31">
        <v>113663.45</v>
      </c>
      <c r="G2656" s="9">
        <v>335.48</v>
      </c>
      <c r="H2656" s="33">
        <v>77437.759999999995</v>
      </c>
      <c r="J2656" s="58">
        <f>H2656</f>
        <v>77437.759999999995</v>
      </c>
    </row>
    <row r="2657" spans="1:10" ht="49" customHeight="1" x14ac:dyDescent="0.3">
      <c r="A2657" s="93" t="s">
        <v>82</v>
      </c>
      <c r="B2657" s="93"/>
      <c r="C2657" s="93"/>
      <c r="D2657" s="93"/>
      <c r="E2657" s="93"/>
      <c r="F2657" s="93"/>
      <c r="G2657" s="93"/>
      <c r="H2657" s="93"/>
    </row>
    <row r="2658" spans="1:10" ht="14.15" customHeight="1" x14ac:dyDescent="0.3">
      <c r="A2658" s="1" t="s">
        <v>1</v>
      </c>
      <c r="B2658" s="2" t="s">
        <v>2</v>
      </c>
      <c r="C2658" s="2" t="s">
        <v>3</v>
      </c>
      <c r="D2658" s="3" t="s">
        <v>4</v>
      </c>
      <c r="E2658" s="2" t="s">
        <v>5</v>
      </c>
      <c r="F2658" s="3" t="s">
        <v>6</v>
      </c>
      <c r="G2658" s="4" t="s">
        <v>7</v>
      </c>
      <c r="H2658" s="5" t="s">
        <v>8</v>
      </c>
    </row>
    <row r="2659" spans="1:10" ht="15" customHeight="1" x14ac:dyDescent="0.3">
      <c r="A2659" s="6">
        <v>1983</v>
      </c>
      <c r="B2659" s="7">
        <v>0.01</v>
      </c>
      <c r="C2659" s="7">
        <v>0</v>
      </c>
      <c r="D2659" s="8">
        <v>0</v>
      </c>
      <c r="E2659" s="7">
        <v>0.01</v>
      </c>
      <c r="F2659" s="8">
        <v>0</v>
      </c>
      <c r="G2659" s="9">
        <v>0</v>
      </c>
      <c r="H2659" s="35">
        <v>0</v>
      </c>
    </row>
    <row r="2660" spans="1:10" ht="15" customHeight="1" x14ac:dyDescent="0.3">
      <c r="A2660" s="11">
        <v>1984</v>
      </c>
      <c r="B2660" s="12">
        <v>0.05</v>
      </c>
      <c r="C2660" s="12">
        <v>0</v>
      </c>
      <c r="D2660" s="13">
        <v>0</v>
      </c>
      <c r="E2660" s="12">
        <v>0.05</v>
      </c>
      <c r="F2660" s="13">
        <v>0</v>
      </c>
      <c r="G2660" s="14">
        <v>0</v>
      </c>
      <c r="H2660" s="16">
        <v>0</v>
      </c>
    </row>
    <row r="2661" spans="1:10" ht="15" customHeight="1" x14ac:dyDescent="0.3">
      <c r="A2661" s="11">
        <v>1985</v>
      </c>
      <c r="B2661" s="12">
        <v>0.06</v>
      </c>
      <c r="C2661" s="12">
        <v>0</v>
      </c>
      <c r="D2661" s="13">
        <v>0</v>
      </c>
      <c r="E2661" s="12">
        <v>0.05</v>
      </c>
      <c r="F2661" s="13">
        <v>0</v>
      </c>
      <c r="G2661" s="14">
        <v>0</v>
      </c>
      <c r="H2661" s="16">
        <v>0.01</v>
      </c>
    </row>
    <row r="2662" spans="1:10" ht="14.15" customHeight="1" x14ac:dyDescent="0.3">
      <c r="A2662" s="11">
        <v>1986</v>
      </c>
      <c r="B2662" s="12">
        <v>7.0000000000000007E-2</v>
      </c>
      <c r="C2662" s="12">
        <v>0</v>
      </c>
      <c r="D2662" s="13">
        <v>0</v>
      </c>
      <c r="E2662" s="12">
        <v>0.05</v>
      </c>
      <c r="F2662" s="13">
        <v>0</v>
      </c>
      <c r="G2662" s="14">
        <v>0</v>
      </c>
      <c r="H2662" s="16">
        <v>0.02</v>
      </c>
    </row>
    <row r="2663" spans="1:10" ht="15" customHeight="1" x14ac:dyDescent="0.3">
      <c r="A2663" s="11">
        <v>1987</v>
      </c>
      <c r="B2663" s="12">
        <v>0.09</v>
      </c>
      <c r="C2663" s="12">
        <v>0</v>
      </c>
      <c r="D2663" s="13">
        <v>0</v>
      </c>
      <c r="E2663" s="12">
        <v>0.06</v>
      </c>
      <c r="F2663" s="13">
        <v>0</v>
      </c>
      <c r="G2663" s="14">
        <v>0</v>
      </c>
      <c r="H2663" s="16">
        <v>0.03</v>
      </c>
    </row>
    <row r="2664" spans="1:10" ht="14.15" customHeight="1" x14ac:dyDescent="0.3">
      <c r="A2664" s="11">
        <v>1988</v>
      </c>
      <c r="B2664" s="12">
        <v>0.03</v>
      </c>
      <c r="C2664" s="12">
        <v>0</v>
      </c>
      <c r="D2664" s="13">
        <v>0</v>
      </c>
      <c r="E2664" s="12">
        <v>0</v>
      </c>
      <c r="F2664" s="13">
        <v>0</v>
      </c>
      <c r="G2664" s="14">
        <v>0</v>
      </c>
      <c r="H2664" s="16">
        <v>0.03</v>
      </c>
    </row>
    <row r="2665" spans="1:10" ht="15" customHeight="1" x14ac:dyDescent="0.3">
      <c r="A2665" s="11">
        <v>1989</v>
      </c>
      <c r="B2665" s="12">
        <v>0.03</v>
      </c>
      <c r="C2665" s="12">
        <v>0</v>
      </c>
      <c r="D2665" s="13">
        <v>0</v>
      </c>
      <c r="E2665" s="12">
        <v>0</v>
      </c>
      <c r="F2665" s="13">
        <v>0</v>
      </c>
      <c r="G2665" s="14">
        <v>0</v>
      </c>
      <c r="H2665" s="16">
        <v>0.03</v>
      </c>
    </row>
    <row r="2666" spans="1:10" ht="14.15" customHeight="1" x14ac:dyDescent="0.3">
      <c r="A2666" s="11">
        <v>1990</v>
      </c>
      <c r="B2666" s="12">
        <v>0.03</v>
      </c>
      <c r="C2666" s="12">
        <v>0</v>
      </c>
      <c r="D2666" s="13">
        <v>0</v>
      </c>
      <c r="E2666" s="12">
        <v>0</v>
      </c>
      <c r="F2666" s="13">
        <v>0</v>
      </c>
      <c r="G2666" s="14">
        <v>0</v>
      </c>
      <c r="H2666" s="16">
        <v>0.03</v>
      </c>
    </row>
    <row r="2667" spans="1:10" ht="15" customHeight="1" x14ac:dyDescent="0.3">
      <c r="A2667" s="11">
        <v>1991</v>
      </c>
      <c r="B2667" s="12">
        <v>0.02</v>
      </c>
      <c r="C2667" s="12">
        <v>0</v>
      </c>
      <c r="D2667" s="13">
        <v>0</v>
      </c>
      <c r="E2667" s="12">
        <v>0</v>
      </c>
      <c r="F2667" s="13">
        <v>0</v>
      </c>
      <c r="G2667" s="14">
        <v>0</v>
      </c>
      <c r="H2667" s="16">
        <v>0.02</v>
      </c>
    </row>
    <row r="2668" spans="1:10" ht="14.15" customHeight="1" x14ac:dyDescent="0.3">
      <c r="A2668" s="11">
        <v>1992</v>
      </c>
      <c r="B2668" s="12">
        <v>0.02</v>
      </c>
      <c r="C2668" s="12">
        <v>0</v>
      </c>
      <c r="D2668" s="13">
        <v>0</v>
      </c>
      <c r="E2668" s="12">
        <v>0</v>
      </c>
      <c r="F2668" s="13">
        <v>0</v>
      </c>
      <c r="G2668" s="14">
        <v>0</v>
      </c>
      <c r="H2668" s="16">
        <v>0.02</v>
      </c>
    </row>
    <row r="2669" spans="1:10" ht="15" customHeight="1" x14ac:dyDescent="0.3">
      <c r="A2669" s="11">
        <v>1993</v>
      </c>
      <c r="B2669" s="12">
        <v>0.02</v>
      </c>
      <c r="C2669" s="12">
        <v>0</v>
      </c>
      <c r="D2669" s="13">
        <v>0</v>
      </c>
      <c r="E2669" s="12">
        <v>0</v>
      </c>
      <c r="F2669" s="13">
        <v>0</v>
      </c>
      <c r="G2669" s="14">
        <v>0</v>
      </c>
      <c r="H2669" s="16">
        <v>0.02</v>
      </c>
    </row>
    <row r="2670" spans="1:10" ht="15" customHeight="1" x14ac:dyDescent="0.3">
      <c r="A2670" s="11">
        <v>1994</v>
      </c>
      <c r="B2670" s="12">
        <v>0</v>
      </c>
      <c r="C2670" s="12">
        <v>0</v>
      </c>
      <c r="D2670" s="13">
        <v>0</v>
      </c>
      <c r="E2670" s="12">
        <v>0</v>
      </c>
      <c r="F2670" s="13">
        <v>0</v>
      </c>
      <c r="G2670" s="14">
        <v>0</v>
      </c>
      <c r="H2670" s="16">
        <v>0</v>
      </c>
    </row>
    <row r="2671" spans="1:10" ht="14.15" customHeight="1" x14ac:dyDescent="0.3">
      <c r="A2671" s="22">
        <v>2020</v>
      </c>
      <c r="B2671" s="36">
        <v>0</v>
      </c>
      <c r="C2671" s="36">
        <v>0</v>
      </c>
      <c r="D2671" s="44">
        <v>0</v>
      </c>
      <c r="E2671" s="36">
        <v>0</v>
      </c>
      <c r="F2671" s="44">
        <v>0</v>
      </c>
      <c r="G2671" s="37">
        <v>0</v>
      </c>
      <c r="H2671" s="45">
        <v>0</v>
      </c>
    </row>
    <row r="2672" spans="1:10" ht="13.5" customHeight="1" x14ac:dyDescent="0.3">
      <c r="A2672" s="28"/>
      <c r="B2672" s="7">
        <v>0.43</v>
      </c>
      <c r="C2672" s="7">
        <v>0</v>
      </c>
      <c r="D2672" s="8">
        <v>0</v>
      </c>
      <c r="E2672" s="7">
        <v>0.22</v>
      </c>
      <c r="F2672" s="8">
        <v>0</v>
      </c>
      <c r="G2672" s="9">
        <v>0</v>
      </c>
      <c r="H2672" s="35">
        <v>0.21</v>
      </c>
      <c r="J2672" s="58">
        <f>H2672</f>
        <v>0.21</v>
      </c>
    </row>
    <row r="2673" spans="1:8" ht="49" customHeight="1" x14ac:dyDescent="0.3">
      <c r="A2673" s="93" t="s">
        <v>83</v>
      </c>
      <c r="B2673" s="93"/>
      <c r="C2673" s="93"/>
      <c r="D2673" s="93"/>
      <c r="E2673" s="93"/>
      <c r="F2673" s="93"/>
      <c r="G2673" s="93"/>
      <c r="H2673" s="93"/>
    </row>
    <row r="2674" spans="1:8" ht="14.15" customHeight="1" x14ac:dyDescent="0.3">
      <c r="A2674" s="1" t="s">
        <v>1</v>
      </c>
      <c r="B2674" s="2" t="s">
        <v>2</v>
      </c>
      <c r="C2674" s="2" t="s">
        <v>3</v>
      </c>
      <c r="D2674" s="3" t="s">
        <v>4</v>
      </c>
      <c r="E2674" s="2" t="s">
        <v>5</v>
      </c>
      <c r="F2674" s="3" t="s">
        <v>6</v>
      </c>
      <c r="G2674" s="4" t="s">
        <v>7</v>
      </c>
      <c r="H2674" s="5" t="s">
        <v>8</v>
      </c>
    </row>
    <row r="2675" spans="1:8" ht="15" customHeight="1" x14ac:dyDescent="0.3">
      <c r="A2675" s="6">
        <v>2000</v>
      </c>
      <c r="B2675" s="7">
        <v>2.69</v>
      </c>
      <c r="C2675" s="7">
        <v>0</v>
      </c>
      <c r="D2675" s="8">
        <v>0</v>
      </c>
      <c r="E2675" s="7">
        <v>0</v>
      </c>
      <c r="F2675" s="8">
        <v>0</v>
      </c>
      <c r="G2675" s="9">
        <v>0</v>
      </c>
      <c r="H2675" s="35">
        <v>2.69</v>
      </c>
    </row>
    <row r="2676" spans="1:8" ht="15" customHeight="1" x14ac:dyDescent="0.3">
      <c r="A2676" s="11">
        <v>2001</v>
      </c>
      <c r="B2676" s="12">
        <v>2.13</v>
      </c>
      <c r="C2676" s="12">
        <v>0</v>
      </c>
      <c r="D2676" s="13">
        <v>0</v>
      </c>
      <c r="E2676" s="12">
        <v>0</v>
      </c>
      <c r="F2676" s="13">
        <v>0</v>
      </c>
      <c r="G2676" s="14">
        <v>0</v>
      </c>
      <c r="H2676" s="16">
        <v>2.13</v>
      </c>
    </row>
    <row r="2677" spans="1:8" ht="15" customHeight="1" x14ac:dyDescent="0.3">
      <c r="A2677" s="11">
        <v>2002</v>
      </c>
      <c r="B2677" s="12">
        <v>1.27</v>
      </c>
      <c r="C2677" s="12">
        <v>0</v>
      </c>
      <c r="D2677" s="13">
        <v>0</v>
      </c>
      <c r="E2677" s="12">
        <v>0</v>
      </c>
      <c r="F2677" s="13">
        <v>0</v>
      </c>
      <c r="G2677" s="14">
        <v>0</v>
      </c>
      <c r="H2677" s="16">
        <v>1.27</v>
      </c>
    </row>
    <row r="2678" spans="1:8" ht="14.15" customHeight="1" x14ac:dyDescent="0.3">
      <c r="A2678" s="11">
        <v>2003</v>
      </c>
      <c r="B2678" s="12">
        <v>0.99</v>
      </c>
      <c r="C2678" s="12">
        <v>0</v>
      </c>
      <c r="D2678" s="13">
        <v>0</v>
      </c>
      <c r="E2678" s="12">
        <v>0</v>
      </c>
      <c r="F2678" s="13">
        <v>0</v>
      </c>
      <c r="G2678" s="14">
        <v>0.14000000000000001</v>
      </c>
      <c r="H2678" s="16">
        <v>0.85</v>
      </c>
    </row>
    <row r="2679" spans="1:8" ht="15" customHeight="1" x14ac:dyDescent="0.3">
      <c r="A2679" s="11">
        <v>2004</v>
      </c>
      <c r="B2679" s="12">
        <v>2.0499999999999998</v>
      </c>
      <c r="C2679" s="12">
        <v>0</v>
      </c>
      <c r="D2679" s="13">
        <v>0</v>
      </c>
      <c r="E2679" s="12">
        <v>0.04</v>
      </c>
      <c r="F2679" s="13">
        <v>0</v>
      </c>
      <c r="G2679" s="14">
        <v>0.31</v>
      </c>
      <c r="H2679" s="16">
        <v>1.7</v>
      </c>
    </row>
    <row r="2680" spans="1:8" ht="14.15" customHeight="1" x14ac:dyDescent="0.3">
      <c r="A2680" s="11">
        <v>2005</v>
      </c>
      <c r="B2680" s="12">
        <v>2.87</v>
      </c>
      <c r="C2680" s="12">
        <v>0</v>
      </c>
      <c r="D2680" s="13">
        <v>0</v>
      </c>
      <c r="E2680" s="12">
        <v>7.0000000000000007E-2</v>
      </c>
      <c r="F2680" s="13">
        <v>0</v>
      </c>
      <c r="G2680" s="14">
        <v>0.33</v>
      </c>
      <c r="H2680" s="16">
        <v>2.4700000000000002</v>
      </c>
    </row>
    <row r="2681" spans="1:8" ht="15" customHeight="1" x14ac:dyDescent="0.3">
      <c r="A2681" s="11">
        <v>2006</v>
      </c>
      <c r="B2681" s="12">
        <v>3.36</v>
      </c>
      <c r="C2681" s="12">
        <v>0</v>
      </c>
      <c r="D2681" s="13">
        <v>0</v>
      </c>
      <c r="E2681" s="12">
        <v>0.26</v>
      </c>
      <c r="F2681" s="13">
        <v>0</v>
      </c>
      <c r="G2681" s="14">
        <v>0.39</v>
      </c>
      <c r="H2681" s="16">
        <v>2.71</v>
      </c>
    </row>
    <row r="2682" spans="1:8" ht="14.15" customHeight="1" x14ac:dyDescent="0.3">
      <c r="A2682" s="11">
        <v>2007</v>
      </c>
      <c r="B2682" s="12">
        <v>3.51</v>
      </c>
      <c r="C2682" s="12">
        <v>0</v>
      </c>
      <c r="D2682" s="13">
        <v>0</v>
      </c>
      <c r="E2682" s="12">
        <v>0.15</v>
      </c>
      <c r="F2682" s="13">
        <v>0</v>
      </c>
      <c r="G2682" s="14">
        <v>0.34</v>
      </c>
      <c r="H2682" s="16">
        <v>3.02</v>
      </c>
    </row>
    <row r="2683" spans="1:8" ht="15" customHeight="1" x14ac:dyDescent="0.3">
      <c r="A2683" s="11">
        <v>2008</v>
      </c>
      <c r="B2683" s="12">
        <v>9.5299999999999994</v>
      </c>
      <c r="C2683" s="12">
        <v>0</v>
      </c>
      <c r="D2683" s="13">
        <v>0</v>
      </c>
      <c r="E2683" s="12">
        <v>1.26</v>
      </c>
      <c r="F2683" s="13">
        <v>0</v>
      </c>
      <c r="G2683" s="14">
        <v>1.93</v>
      </c>
      <c r="H2683" s="16">
        <v>6.34</v>
      </c>
    </row>
    <row r="2684" spans="1:8" ht="14.15" customHeight="1" x14ac:dyDescent="0.3">
      <c r="A2684" s="11">
        <v>2009</v>
      </c>
      <c r="B2684" s="12">
        <v>16.760000000000002</v>
      </c>
      <c r="C2684" s="12">
        <v>0</v>
      </c>
      <c r="D2684" s="13">
        <v>0</v>
      </c>
      <c r="E2684" s="12">
        <v>1.1399999999999999</v>
      </c>
      <c r="F2684" s="13">
        <v>0</v>
      </c>
      <c r="G2684" s="14">
        <v>2.76</v>
      </c>
      <c r="H2684" s="16">
        <v>12.86</v>
      </c>
    </row>
    <row r="2685" spans="1:8" ht="15" customHeight="1" x14ac:dyDescent="0.3">
      <c r="A2685" s="11">
        <v>2010</v>
      </c>
      <c r="B2685" s="12">
        <v>10.81</v>
      </c>
      <c r="C2685" s="12">
        <v>0</v>
      </c>
      <c r="D2685" s="13">
        <v>0</v>
      </c>
      <c r="E2685" s="12">
        <v>0.97</v>
      </c>
      <c r="F2685" s="13">
        <v>0</v>
      </c>
      <c r="G2685" s="14">
        <v>0.25</v>
      </c>
      <c r="H2685" s="16">
        <v>9.59</v>
      </c>
    </row>
    <row r="2686" spans="1:8" ht="15" customHeight="1" x14ac:dyDescent="0.3">
      <c r="A2686" s="11">
        <v>2011</v>
      </c>
      <c r="B2686" s="12">
        <v>20.78</v>
      </c>
      <c r="C2686" s="12">
        <v>0</v>
      </c>
      <c r="D2686" s="13">
        <v>0</v>
      </c>
      <c r="E2686" s="12">
        <v>0.95</v>
      </c>
      <c r="F2686" s="13">
        <v>0</v>
      </c>
      <c r="G2686" s="14">
        <v>0.19</v>
      </c>
      <c r="H2686" s="16">
        <v>19.64</v>
      </c>
    </row>
    <row r="2687" spans="1:8" ht="14.15" customHeight="1" x14ac:dyDescent="0.3">
      <c r="A2687" s="11">
        <v>2012</v>
      </c>
      <c r="B2687" s="12">
        <v>10.94</v>
      </c>
      <c r="C2687" s="12">
        <v>0</v>
      </c>
      <c r="D2687" s="13">
        <v>0</v>
      </c>
      <c r="E2687" s="12">
        <v>0</v>
      </c>
      <c r="F2687" s="13">
        <v>0</v>
      </c>
      <c r="G2687" s="14">
        <v>0.19</v>
      </c>
      <c r="H2687" s="16">
        <v>10.75</v>
      </c>
    </row>
    <row r="2688" spans="1:8" ht="15" customHeight="1" x14ac:dyDescent="0.3">
      <c r="A2688" s="11">
        <v>2013</v>
      </c>
      <c r="B2688" s="12">
        <v>12.56</v>
      </c>
      <c r="C2688" s="12">
        <v>0</v>
      </c>
      <c r="D2688" s="13">
        <v>0</v>
      </c>
      <c r="E2688" s="12">
        <v>0</v>
      </c>
      <c r="F2688" s="13">
        <v>0</v>
      </c>
      <c r="G2688" s="14">
        <v>0.19</v>
      </c>
      <c r="H2688" s="16">
        <v>12.37</v>
      </c>
    </row>
    <row r="2689" spans="1:10" ht="14.15" customHeight="1" x14ac:dyDescent="0.3">
      <c r="A2689" s="11">
        <v>2014</v>
      </c>
      <c r="B2689" s="12">
        <v>18.47</v>
      </c>
      <c r="C2689" s="12">
        <v>0</v>
      </c>
      <c r="D2689" s="13">
        <v>0</v>
      </c>
      <c r="E2689" s="12">
        <v>1.69</v>
      </c>
      <c r="F2689" s="13">
        <v>0</v>
      </c>
      <c r="G2689" s="14">
        <v>0.2</v>
      </c>
      <c r="H2689" s="16">
        <v>16.579999999999998</v>
      </c>
    </row>
    <row r="2690" spans="1:10" ht="15" customHeight="1" x14ac:dyDescent="0.3">
      <c r="A2690" s="11">
        <v>2015</v>
      </c>
      <c r="B2690" s="12">
        <v>14.33</v>
      </c>
      <c r="C2690" s="12">
        <v>0</v>
      </c>
      <c r="D2690" s="13">
        <v>0</v>
      </c>
      <c r="E2690" s="12">
        <v>2.0099999999999998</v>
      </c>
      <c r="F2690" s="13">
        <v>0</v>
      </c>
      <c r="G2690" s="14">
        <v>0.34</v>
      </c>
      <c r="H2690" s="16">
        <v>11.98</v>
      </c>
    </row>
    <row r="2691" spans="1:10" ht="14.15" customHeight="1" x14ac:dyDescent="0.3">
      <c r="A2691" s="11">
        <v>2016</v>
      </c>
      <c r="B2691" s="12">
        <v>27.92</v>
      </c>
      <c r="C2691" s="12">
        <v>0</v>
      </c>
      <c r="D2691" s="13">
        <v>0</v>
      </c>
      <c r="E2691" s="12">
        <v>2.42</v>
      </c>
      <c r="F2691" s="13">
        <v>0</v>
      </c>
      <c r="G2691" s="14">
        <v>7.15</v>
      </c>
      <c r="H2691" s="16">
        <v>18.350000000000001</v>
      </c>
    </row>
    <row r="2692" spans="1:10" ht="15" customHeight="1" x14ac:dyDescent="0.3">
      <c r="A2692" s="11">
        <v>2017</v>
      </c>
      <c r="B2692" s="12">
        <v>32.06</v>
      </c>
      <c r="C2692" s="12">
        <v>0</v>
      </c>
      <c r="D2692" s="13">
        <v>0</v>
      </c>
      <c r="E2692" s="12">
        <v>2.5099999999999998</v>
      </c>
      <c r="F2692" s="13">
        <v>0</v>
      </c>
      <c r="G2692" s="14">
        <v>0.55000000000000004</v>
      </c>
      <c r="H2692" s="16">
        <v>29</v>
      </c>
    </row>
    <row r="2693" spans="1:10" ht="15" customHeight="1" x14ac:dyDescent="0.3">
      <c r="A2693" s="11">
        <v>2018</v>
      </c>
      <c r="B2693" s="12">
        <v>72.52</v>
      </c>
      <c r="C2693" s="12">
        <v>0</v>
      </c>
      <c r="D2693" s="13">
        <v>0</v>
      </c>
      <c r="E2693" s="12">
        <v>4.84</v>
      </c>
      <c r="F2693" s="13">
        <v>0</v>
      </c>
      <c r="G2693" s="14">
        <v>19.71</v>
      </c>
      <c r="H2693" s="16">
        <v>47.97</v>
      </c>
    </row>
    <row r="2694" spans="1:10" ht="14.15" customHeight="1" x14ac:dyDescent="0.3">
      <c r="A2694" s="11">
        <v>2019</v>
      </c>
      <c r="B2694" s="12">
        <v>143.97</v>
      </c>
      <c r="C2694" s="12">
        <v>0</v>
      </c>
      <c r="D2694" s="21">
        <v>-13.44</v>
      </c>
      <c r="E2694" s="12">
        <v>18.68</v>
      </c>
      <c r="F2694" s="21">
        <v>-0.05</v>
      </c>
      <c r="G2694" s="14">
        <v>6.57</v>
      </c>
      <c r="H2694" s="16">
        <v>105.33</v>
      </c>
    </row>
    <row r="2695" spans="1:10" ht="15" customHeight="1" x14ac:dyDescent="0.3">
      <c r="A2695" s="11">
        <v>2020</v>
      </c>
      <c r="B2695" s="12">
        <v>173.18</v>
      </c>
      <c r="C2695" s="12">
        <v>0</v>
      </c>
      <c r="D2695" s="21">
        <v>-39.83</v>
      </c>
      <c r="E2695" s="12">
        <v>11.36</v>
      </c>
      <c r="F2695" s="13">
        <v>0.1</v>
      </c>
      <c r="G2695" s="14">
        <v>2.89</v>
      </c>
      <c r="H2695" s="16">
        <v>119</v>
      </c>
    </row>
    <row r="2696" spans="1:10" ht="14.15" customHeight="1" x14ac:dyDescent="0.3">
      <c r="A2696" s="11">
        <v>2021</v>
      </c>
      <c r="B2696" s="12">
        <v>470.84</v>
      </c>
      <c r="C2696" s="12">
        <v>0</v>
      </c>
      <c r="D2696" s="21">
        <v>-78.95</v>
      </c>
      <c r="E2696" s="12">
        <v>184.6</v>
      </c>
      <c r="F2696" s="21">
        <v>-0.85</v>
      </c>
      <c r="G2696" s="14">
        <v>3.47</v>
      </c>
      <c r="H2696" s="16">
        <v>204.67</v>
      </c>
    </row>
    <row r="2697" spans="1:10" ht="15" customHeight="1" x14ac:dyDescent="0.3">
      <c r="A2697" s="11">
        <v>2022</v>
      </c>
      <c r="B2697" s="17">
        <v>1277.75</v>
      </c>
      <c r="C2697" s="12">
        <v>0</v>
      </c>
      <c r="D2697" s="21">
        <v>-64.27</v>
      </c>
      <c r="E2697" s="12">
        <v>534.37</v>
      </c>
      <c r="F2697" s="13">
        <v>0.02</v>
      </c>
      <c r="G2697" s="14">
        <v>2.69</v>
      </c>
      <c r="H2697" s="16">
        <v>676.4</v>
      </c>
    </row>
    <row r="2698" spans="1:10" ht="14.15" customHeight="1" x14ac:dyDescent="0.3">
      <c r="A2698" s="11">
        <v>2023</v>
      </c>
      <c r="B2698" s="17">
        <v>2384.81</v>
      </c>
      <c r="C2698" s="12">
        <v>2.92</v>
      </c>
      <c r="D2698" s="21">
        <v>-101.8</v>
      </c>
      <c r="E2698" s="12">
        <v>803.41</v>
      </c>
      <c r="F2698" s="13">
        <v>0.03</v>
      </c>
      <c r="G2698" s="14">
        <v>2.86</v>
      </c>
      <c r="H2698" s="18">
        <v>1479.63</v>
      </c>
    </row>
    <row r="2699" spans="1:10" ht="15" customHeight="1" x14ac:dyDescent="0.3">
      <c r="A2699" s="11">
        <v>2024</v>
      </c>
      <c r="B2699" s="17">
        <v>7887.29</v>
      </c>
      <c r="C2699" s="12">
        <v>0</v>
      </c>
      <c r="D2699" s="21">
        <v>-572.48</v>
      </c>
      <c r="E2699" s="17">
        <v>4781.38</v>
      </c>
      <c r="F2699" s="21">
        <v>-3.63</v>
      </c>
      <c r="G2699" s="14">
        <v>3.42</v>
      </c>
      <c r="H2699" s="18">
        <v>2533.64</v>
      </c>
    </row>
    <row r="2700" spans="1:10" ht="14.15" customHeight="1" x14ac:dyDescent="0.3">
      <c r="A2700" s="22">
        <v>2025</v>
      </c>
      <c r="B2700" s="23">
        <v>795042.53</v>
      </c>
      <c r="C2700" s="36">
        <v>259.45</v>
      </c>
      <c r="D2700" s="38">
        <v>-855.84</v>
      </c>
      <c r="E2700" s="23">
        <v>765545.4</v>
      </c>
      <c r="F2700" s="25">
        <v>20314.89</v>
      </c>
      <c r="G2700" s="37">
        <v>3.85</v>
      </c>
      <c r="H2700" s="27">
        <v>8582</v>
      </c>
    </row>
    <row r="2701" spans="1:10" ht="13.5" customHeight="1" x14ac:dyDescent="0.3">
      <c r="A2701" s="28"/>
      <c r="B2701" s="29">
        <v>807645.92</v>
      </c>
      <c r="C2701" s="7">
        <v>262.37</v>
      </c>
      <c r="D2701" s="30">
        <v>-1726.61</v>
      </c>
      <c r="E2701" s="29">
        <v>771897.51</v>
      </c>
      <c r="F2701" s="31">
        <v>20310.509999999998</v>
      </c>
      <c r="G2701" s="9">
        <v>60.72</v>
      </c>
      <c r="H2701" s="33">
        <v>13912.94</v>
      </c>
      <c r="J2701" s="58">
        <f>H2701</f>
        <v>13912.94</v>
      </c>
    </row>
    <row r="2702" spans="1:10" ht="49" customHeight="1" x14ac:dyDescent="0.3">
      <c r="A2702" s="91" t="s">
        <v>84</v>
      </c>
      <c r="B2702" s="91"/>
      <c r="C2702" s="91"/>
      <c r="D2702" s="91"/>
      <c r="E2702" s="91"/>
      <c r="F2702" s="91"/>
      <c r="G2702" s="91"/>
      <c r="H2702" s="91"/>
    </row>
    <row r="2703" spans="1:10" ht="14.15" customHeight="1" x14ac:dyDescent="0.3">
      <c r="A2703" s="1" t="s">
        <v>1</v>
      </c>
      <c r="B2703" s="2" t="s">
        <v>2</v>
      </c>
      <c r="C2703" s="2" t="s">
        <v>3</v>
      </c>
      <c r="D2703" s="3" t="s">
        <v>4</v>
      </c>
      <c r="E2703" s="2" t="s">
        <v>5</v>
      </c>
      <c r="F2703" s="3" t="s">
        <v>6</v>
      </c>
      <c r="G2703" s="4" t="s">
        <v>7</v>
      </c>
      <c r="H2703" s="5" t="s">
        <v>8</v>
      </c>
    </row>
    <row r="2704" spans="1:10" ht="15" customHeight="1" x14ac:dyDescent="0.3">
      <c r="A2704" s="6">
        <v>1983</v>
      </c>
      <c r="B2704" s="7">
        <v>12.29</v>
      </c>
      <c r="C2704" s="7">
        <v>0</v>
      </c>
      <c r="D2704" s="8">
        <v>0</v>
      </c>
      <c r="E2704" s="7">
        <v>12.29</v>
      </c>
      <c r="F2704" s="8">
        <v>0</v>
      </c>
      <c r="G2704" s="9">
        <v>0</v>
      </c>
      <c r="H2704" s="35">
        <v>0</v>
      </c>
    </row>
    <row r="2705" spans="1:8" ht="15" customHeight="1" x14ac:dyDescent="0.3">
      <c r="A2705" s="11">
        <v>1984</v>
      </c>
      <c r="B2705" s="12">
        <v>52.6</v>
      </c>
      <c r="C2705" s="12">
        <v>0</v>
      </c>
      <c r="D2705" s="13">
        <v>0</v>
      </c>
      <c r="E2705" s="12">
        <v>52.6</v>
      </c>
      <c r="F2705" s="13">
        <v>0</v>
      </c>
      <c r="G2705" s="14">
        <v>0</v>
      </c>
      <c r="H2705" s="16">
        <v>0</v>
      </c>
    </row>
    <row r="2706" spans="1:8" ht="15" customHeight="1" x14ac:dyDescent="0.3">
      <c r="A2706" s="11">
        <v>1985</v>
      </c>
      <c r="B2706" s="12">
        <v>73.11</v>
      </c>
      <c r="C2706" s="12">
        <v>0</v>
      </c>
      <c r="D2706" s="13">
        <v>0</v>
      </c>
      <c r="E2706" s="12">
        <v>56.67</v>
      </c>
      <c r="F2706" s="13">
        <v>0</v>
      </c>
      <c r="G2706" s="14">
        <v>0</v>
      </c>
      <c r="H2706" s="16">
        <v>16.440000000000001</v>
      </c>
    </row>
    <row r="2707" spans="1:8" ht="14.15" customHeight="1" x14ac:dyDescent="0.3">
      <c r="A2707" s="11">
        <v>1986</v>
      </c>
      <c r="B2707" s="12">
        <v>81.59</v>
      </c>
      <c r="C2707" s="12">
        <v>0</v>
      </c>
      <c r="D2707" s="13">
        <v>0</v>
      </c>
      <c r="E2707" s="12">
        <v>58.4</v>
      </c>
      <c r="F2707" s="13">
        <v>0</v>
      </c>
      <c r="G2707" s="14">
        <v>0</v>
      </c>
      <c r="H2707" s="16">
        <v>23.19</v>
      </c>
    </row>
    <row r="2708" spans="1:8" ht="15" customHeight="1" x14ac:dyDescent="0.3">
      <c r="A2708" s="11">
        <v>1987</v>
      </c>
      <c r="B2708" s="12">
        <v>103.26</v>
      </c>
      <c r="C2708" s="12">
        <v>0</v>
      </c>
      <c r="D2708" s="13">
        <v>0</v>
      </c>
      <c r="E2708" s="12">
        <v>71.290000000000006</v>
      </c>
      <c r="F2708" s="13">
        <v>0</v>
      </c>
      <c r="G2708" s="14">
        <v>0</v>
      </c>
      <c r="H2708" s="16">
        <v>31.97</v>
      </c>
    </row>
    <row r="2709" spans="1:8" ht="14.15" customHeight="1" x14ac:dyDescent="0.3">
      <c r="A2709" s="11">
        <v>1988</v>
      </c>
      <c r="B2709" s="12">
        <v>33.979999999999997</v>
      </c>
      <c r="C2709" s="12">
        <v>0</v>
      </c>
      <c r="D2709" s="13">
        <v>0</v>
      </c>
      <c r="E2709" s="12">
        <v>0</v>
      </c>
      <c r="F2709" s="13">
        <v>0</v>
      </c>
      <c r="G2709" s="14">
        <v>0</v>
      </c>
      <c r="H2709" s="16">
        <v>33.979999999999997</v>
      </c>
    </row>
    <row r="2710" spans="1:8" ht="15" customHeight="1" x14ac:dyDescent="0.3">
      <c r="A2710" s="11">
        <v>1989</v>
      </c>
      <c r="B2710" s="12">
        <v>33.21</v>
      </c>
      <c r="C2710" s="12">
        <v>0</v>
      </c>
      <c r="D2710" s="13">
        <v>0</v>
      </c>
      <c r="E2710" s="12">
        <v>0</v>
      </c>
      <c r="F2710" s="13">
        <v>0</v>
      </c>
      <c r="G2710" s="14">
        <v>0</v>
      </c>
      <c r="H2710" s="16">
        <v>33.21</v>
      </c>
    </row>
    <row r="2711" spans="1:8" ht="14.15" customHeight="1" x14ac:dyDescent="0.3">
      <c r="A2711" s="11">
        <v>1990</v>
      </c>
      <c r="B2711" s="12">
        <v>32.29</v>
      </c>
      <c r="C2711" s="12">
        <v>0</v>
      </c>
      <c r="D2711" s="13">
        <v>0</v>
      </c>
      <c r="E2711" s="12">
        <v>0</v>
      </c>
      <c r="F2711" s="13">
        <v>0</v>
      </c>
      <c r="G2711" s="14">
        <v>0</v>
      </c>
      <c r="H2711" s="16">
        <v>32.29</v>
      </c>
    </row>
    <row r="2712" spans="1:8" ht="15" customHeight="1" x14ac:dyDescent="0.3">
      <c r="A2712" s="11">
        <v>1991</v>
      </c>
      <c r="B2712" s="12">
        <v>27.72</v>
      </c>
      <c r="C2712" s="12">
        <v>0</v>
      </c>
      <c r="D2712" s="13">
        <v>0</v>
      </c>
      <c r="E2712" s="12">
        <v>0</v>
      </c>
      <c r="F2712" s="13">
        <v>0</v>
      </c>
      <c r="G2712" s="14">
        <v>0</v>
      </c>
      <c r="H2712" s="16">
        <v>27.72</v>
      </c>
    </row>
    <row r="2713" spans="1:8" ht="14.15" customHeight="1" x14ac:dyDescent="0.3">
      <c r="A2713" s="11">
        <v>1992</v>
      </c>
      <c r="B2713" s="12">
        <v>24.75</v>
      </c>
      <c r="C2713" s="12">
        <v>0</v>
      </c>
      <c r="D2713" s="13">
        <v>0</v>
      </c>
      <c r="E2713" s="12">
        <v>0</v>
      </c>
      <c r="F2713" s="13">
        <v>0</v>
      </c>
      <c r="G2713" s="14">
        <v>0</v>
      </c>
      <c r="H2713" s="16">
        <v>24.75</v>
      </c>
    </row>
    <row r="2714" spans="1:8" ht="15" customHeight="1" x14ac:dyDescent="0.3">
      <c r="A2714" s="11">
        <v>1993</v>
      </c>
      <c r="B2714" s="12">
        <v>21.53</v>
      </c>
      <c r="C2714" s="12">
        <v>0</v>
      </c>
      <c r="D2714" s="13">
        <v>0</v>
      </c>
      <c r="E2714" s="12">
        <v>0</v>
      </c>
      <c r="F2714" s="13">
        <v>0</v>
      </c>
      <c r="G2714" s="14">
        <v>0</v>
      </c>
      <c r="H2714" s="16">
        <v>21.53</v>
      </c>
    </row>
    <row r="2715" spans="1:8" ht="15" customHeight="1" x14ac:dyDescent="0.3">
      <c r="A2715" s="11">
        <v>1994</v>
      </c>
      <c r="B2715" s="12">
        <v>0</v>
      </c>
      <c r="C2715" s="12">
        <v>0</v>
      </c>
      <c r="D2715" s="13">
        <v>0</v>
      </c>
      <c r="E2715" s="12">
        <v>0</v>
      </c>
      <c r="F2715" s="13">
        <v>0</v>
      </c>
      <c r="G2715" s="14">
        <v>0</v>
      </c>
      <c r="H2715" s="16">
        <v>0</v>
      </c>
    </row>
    <row r="2716" spans="1:8" ht="14.15" customHeight="1" x14ac:dyDescent="0.3">
      <c r="A2716" s="11">
        <v>1995</v>
      </c>
      <c r="B2716" s="12">
        <v>23.61</v>
      </c>
      <c r="C2716" s="12">
        <v>0</v>
      </c>
      <c r="D2716" s="13">
        <v>0</v>
      </c>
      <c r="E2716" s="12">
        <v>0</v>
      </c>
      <c r="F2716" s="13">
        <v>0</v>
      </c>
      <c r="G2716" s="14">
        <v>0</v>
      </c>
      <c r="H2716" s="16">
        <v>23.61</v>
      </c>
    </row>
    <row r="2717" spans="1:8" ht="15" customHeight="1" x14ac:dyDescent="0.3">
      <c r="A2717" s="11">
        <v>1996</v>
      </c>
      <c r="B2717" s="12">
        <v>30.04</v>
      </c>
      <c r="C2717" s="12">
        <v>0</v>
      </c>
      <c r="D2717" s="13">
        <v>0</v>
      </c>
      <c r="E2717" s="12">
        <v>0</v>
      </c>
      <c r="F2717" s="13">
        <v>0</v>
      </c>
      <c r="G2717" s="14">
        <v>0</v>
      </c>
      <c r="H2717" s="16">
        <v>30.04</v>
      </c>
    </row>
    <row r="2718" spans="1:8" ht="14.15" customHeight="1" x14ac:dyDescent="0.3">
      <c r="A2718" s="11">
        <v>1997</v>
      </c>
      <c r="B2718" s="12">
        <v>36.96</v>
      </c>
      <c r="C2718" s="12">
        <v>0</v>
      </c>
      <c r="D2718" s="13">
        <v>0</v>
      </c>
      <c r="E2718" s="12">
        <v>0</v>
      </c>
      <c r="F2718" s="13">
        <v>0</v>
      </c>
      <c r="G2718" s="14">
        <v>0</v>
      </c>
      <c r="H2718" s="16">
        <v>36.96</v>
      </c>
    </row>
    <row r="2719" spans="1:8" ht="15" customHeight="1" x14ac:dyDescent="0.3">
      <c r="A2719" s="11">
        <v>1998</v>
      </c>
      <c r="B2719" s="12">
        <v>187.36</v>
      </c>
      <c r="C2719" s="12">
        <v>0</v>
      </c>
      <c r="D2719" s="13">
        <v>0</v>
      </c>
      <c r="E2719" s="12">
        <v>0</v>
      </c>
      <c r="F2719" s="13">
        <v>0</v>
      </c>
      <c r="G2719" s="14">
        <v>0</v>
      </c>
      <c r="H2719" s="16">
        <v>187.36</v>
      </c>
    </row>
    <row r="2720" spans="1:8" ht="14.15" customHeight="1" x14ac:dyDescent="0.3">
      <c r="A2720" s="11">
        <v>1999</v>
      </c>
      <c r="B2720" s="12">
        <v>243.07</v>
      </c>
      <c r="C2720" s="12">
        <v>0</v>
      </c>
      <c r="D2720" s="13">
        <v>0</v>
      </c>
      <c r="E2720" s="12">
        <v>0</v>
      </c>
      <c r="F2720" s="13">
        <v>0</v>
      </c>
      <c r="G2720" s="14">
        <v>0</v>
      </c>
      <c r="H2720" s="16">
        <v>243.07</v>
      </c>
    </row>
    <row r="2721" spans="1:8" ht="15" customHeight="1" x14ac:dyDescent="0.3">
      <c r="A2721" s="11">
        <v>2000</v>
      </c>
      <c r="B2721" s="12">
        <v>391.41</v>
      </c>
      <c r="C2721" s="12">
        <v>0</v>
      </c>
      <c r="D2721" s="13">
        <v>0</v>
      </c>
      <c r="E2721" s="12">
        <v>0</v>
      </c>
      <c r="F2721" s="13">
        <v>0</v>
      </c>
      <c r="G2721" s="14">
        <v>0</v>
      </c>
      <c r="H2721" s="16">
        <v>391.41</v>
      </c>
    </row>
    <row r="2722" spans="1:8" ht="15" customHeight="1" x14ac:dyDescent="0.3">
      <c r="A2722" s="11">
        <v>2001</v>
      </c>
      <c r="B2722" s="12">
        <v>281.44</v>
      </c>
      <c r="C2722" s="12">
        <v>0</v>
      </c>
      <c r="D2722" s="13">
        <v>0</v>
      </c>
      <c r="E2722" s="12">
        <v>0</v>
      </c>
      <c r="F2722" s="13">
        <v>0</v>
      </c>
      <c r="G2722" s="14">
        <v>0</v>
      </c>
      <c r="H2722" s="16">
        <v>281.44</v>
      </c>
    </row>
    <row r="2723" spans="1:8" ht="14.15" customHeight="1" x14ac:dyDescent="0.3">
      <c r="A2723" s="11">
        <v>2002</v>
      </c>
      <c r="B2723" s="12">
        <v>176.77</v>
      </c>
      <c r="C2723" s="12">
        <v>0</v>
      </c>
      <c r="D2723" s="13">
        <v>0</v>
      </c>
      <c r="E2723" s="12">
        <v>0</v>
      </c>
      <c r="F2723" s="13">
        <v>0</v>
      </c>
      <c r="G2723" s="14">
        <v>0</v>
      </c>
      <c r="H2723" s="16">
        <v>176.77</v>
      </c>
    </row>
    <row r="2724" spans="1:8" ht="15" customHeight="1" x14ac:dyDescent="0.3">
      <c r="A2724" s="11">
        <v>2003</v>
      </c>
      <c r="B2724" s="12">
        <v>140.52000000000001</v>
      </c>
      <c r="C2724" s="12">
        <v>0</v>
      </c>
      <c r="D2724" s="13">
        <v>0</v>
      </c>
      <c r="E2724" s="12">
        <v>0</v>
      </c>
      <c r="F2724" s="13">
        <v>0</v>
      </c>
      <c r="G2724" s="14">
        <v>20.13</v>
      </c>
      <c r="H2724" s="16">
        <v>120.39</v>
      </c>
    </row>
    <row r="2725" spans="1:8" ht="14.15" customHeight="1" x14ac:dyDescent="0.3">
      <c r="A2725" s="11">
        <v>2004</v>
      </c>
      <c r="B2725" s="12">
        <v>281.25</v>
      </c>
      <c r="C2725" s="12">
        <v>0</v>
      </c>
      <c r="D2725" s="13">
        <v>0</v>
      </c>
      <c r="E2725" s="12">
        <v>4.9000000000000004</v>
      </c>
      <c r="F2725" s="13">
        <v>0</v>
      </c>
      <c r="G2725" s="14">
        <v>42.28</v>
      </c>
      <c r="H2725" s="16">
        <v>234.07</v>
      </c>
    </row>
    <row r="2726" spans="1:8" ht="15" customHeight="1" x14ac:dyDescent="0.3">
      <c r="A2726" s="11">
        <v>2005</v>
      </c>
      <c r="B2726" s="12">
        <v>377.7</v>
      </c>
      <c r="C2726" s="12">
        <v>0</v>
      </c>
      <c r="D2726" s="13">
        <v>0</v>
      </c>
      <c r="E2726" s="12">
        <v>8.7799999999999994</v>
      </c>
      <c r="F2726" s="13">
        <v>0</v>
      </c>
      <c r="G2726" s="14">
        <v>42.65</v>
      </c>
      <c r="H2726" s="16">
        <v>326.27</v>
      </c>
    </row>
    <row r="2727" spans="1:8" ht="14.15" customHeight="1" x14ac:dyDescent="0.3">
      <c r="A2727" s="11">
        <v>2006</v>
      </c>
      <c r="B2727" s="12">
        <v>455.45</v>
      </c>
      <c r="C2727" s="12">
        <v>0</v>
      </c>
      <c r="D2727" s="13">
        <v>0</v>
      </c>
      <c r="E2727" s="12">
        <v>35.79</v>
      </c>
      <c r="F2727" s="13">
        <v>0</v>
      </c>
      <c r="G2727" s="14">
        <v>51.81</v>
      </c>
      <c r="H2727" s="16">
        <v>367.85</v>
      </c>
    </row>
    <row r="2728" spans="1:8" ht="15" customHeight="1" x14ac:dyDescent="0.3">
      <c r="A2728" s="11">
        <v>2007</v>
      </c>
      <c r="B2728" s="12">
        <v>481.35</v>
      </c>
      <c r="C2728" s="12">
        <v>0</v>
      </c>
      <c r="D2728" s="13">
        <v>0</v>
      </c>
      <c r="E2728" s="12">
        <v>16.47</v>
      </c>
      <c r="F2728" s="13">
        <v>0</v>
      </c>
      <c r="G2728" s="14">
        <v>46.84</v>
      </c>
      <c r="H2728" s="16">
        <v>418.04</v>
      </c>
    </row>
    <row r="2729" spans="1:8" ht="14.15" customHeight="1" x14ac:dyDescent="0.3">
      <c r="A2729" s="11">
        <v>2008</v>
      </c>
      <c r="B2729" s="17">
        <v>1312.72</v>
      </c>
      <c r="C2729" s="12">
        <v>0</v>
      </c>
      <c r="D2729" s="13">
        <v>0</v>
      </c>
      <c r="E2729" s="12">
        <v>173.12</v>
      </c>
      <c r="F2729" s="13">
        <v>0</v>
      </c>
      <c r="G2729" s="14">
        <v>264.32</v>
      </c>
      <c r="H2729" s="16">
        <v>875.28</v>
      </c>
    </row>
    <row r="2730" spans="1:8" ht="15" customHeight="1" x14ac:dyDescent="0.3">
      <c r="A2730" s="11">
        <v>2009</v>
      </c>
      <c r="B2730" s="17">
        <v>2560.91</v>
      </c>
      <c r="C2730" s="12">
        <v>0</v>
      </c>
      <c r="D2730" s="13">
        <v>0</v>
      </c>
      <c r="E2730" s="12">
        <v>175.2</v>
      </c>
      <c r="F2730" s="13">
        <v>0</v>
      </c>
      <c r="G2730" s="14">
        <v>421.6</v>
      </c>
      <c r="H2730" s="18">
        <v>1964.11</v>
      </c>
    </row>
    <row r="2731" spans="1:8" ht="15" customHeight="1" x14ac:dyDescent="0.3">
      <c r="A2731" s="11">
        <v>2010</v>
      </c>
      <c r="B2731" s="17">
        <v>1723.14</v>
      </c>
      <c r="C2731" s="12">
        <v>0</v>
      </c>
      <c r="D2731" s="13">
        <v>0</v>
      </c>
      <c r="E2731" s="12">
        <v>154.31</v>
      </c>
      <c r="F2731" s="13">
        <v>0</v>
      </c>
      <c r="G2731" s="14">
        <v>40.17</v>
      </c>
      <c r="H2731" s="18">
        <v>1528.66</v>
      </c>
    </row>
    <row r="2732" spans="1:8" ht="14.15" customHeight="1" x14ac:dyDescent="0.3">
      <c r="A2732" s="11">
        <v>2011</v>
      </c>
      <c r="B2732" s="17">
        <v>3471.91</v>
      </c>
      <c r="C2732" s="12">
        <v>0</v>
      </c>
      <c r="D2732" s="13">
        <v>0</v>
      </c>
      <c r="E2732" s="12">
        <v>159.05000000000001</v>
      </c>
      <c r="F2732" s="13">
        <v>0</v>
      </c>
      <c r="G2732" s="14">
        <v>31.66</v>
      </c>
      <c r="H2732" s="18">
        <v>3281.2</v>
      </c>
    </row>
    <row r="2733" spans="1:8" ht="15" customHeight="1" x14ac:dyDescent="0.3">
      <c r="A2733" s="11">
        <v>2012</v>
      </c>
      <c r="B2733" s="17">
        <v>1836.25</v>
      </c>
      <c r="C2733" s="12">
        <v>0</v>
      </c>
      <c r="D2733" s="13">
        <v>0</v>
      </c>
      <c r="E2733" s="12">
        <v>0.41</v>
      </c>
      <c r="F2733" s="13">
        <v>0</v>
      </c>
      <c r="G2733" s="14">
        <v>31.11</v>
      </c>
      <c r="H2733" s="18">
        <v>1804.73</v>
      </c>
    </row>
    <row r="2734" spans="1:8" ht="14.15" customHeight="1" x14ac:dyDescent="0.3">
      <c r="A2734" s="11">
        <v>2013</v>
      </c>
      <c r="B2734" s="17">
        <v>2092.86</v>
      </c>
      <c r="C2734" s="12">
        <v>0</v>
      </c>
      <c r="D2734" s="13">
        <v>0</v>
      </c>
      <c r="E2734" s="12">
        <v>0.8</v>
      </c>
      <c r="F2734" s="13">
        <v>0</v>
      </c>
      <c r="G2734" s="14">
        <v>31.76</v>
      </c>
      <c r="H2734" s="18">
        <v>2060.3000000000002</v>
      </c>
    </row>
    <row r="2735" spans="1:8" ht="15" customHeight="1" x14ac:dyDescent="0.3">
      <c r="A2735" s="11">
        <v>2014</v>
      </c>
      <c r="B2735" s="17">
        <v>2873.85</v>
      </c>
      <c r="C2735" s="12">
        <v>0</v>
      </c>
      <c r="D2735" s="13">
        <v>0</v>
      </c>
      <c r="E2735" s="12">
        <v>264.3</v>
      </c>
      <c r="F2735" s="13">
        <v>0</v>
      </c>
      <c r="G2735" s="14">
        <v>30.39</v>
      </c>
      <c r="H2735" s="18">
        <v>2579.16</v>
      </c>
    </row>
    <row r="2736" spans="1:8" ht="14.15" customHeight="1" x14ac:dyDescent="0.3">
      <c r="A2736" s="11">
        <v>2015</v>
      </c>
      <c r="B2736" s="17">
        <v>2415.16</v>
      </c>
      <c r="C2736" s="12">
        <v>0</v>
      </c>
      <c r="D2736" s="13">
        <v>0</v>
      </c>
      <c r="E2736" s="12">
        <v>340.02</v>
      </c>
      <c r="F2736" s="13">
        <v>0</v>
      </c>
      <c r="G2736" s="14">
        <v>57.85</v>
      </c>
      <c r="H2736" s="18">
        <v>2017.29</v>
      </c>
    </row>
    <row r="2737" spans="1:10" ht="15" customHeight="1" x14ac:dyDescent="0.3">
      <c r="A2737" s="11">
        <v>2016</v>
      </c>
      <c r="B2737" s="17">
        <v>4340.71</v>
      </c>
      <c r="C2737" s="12">
        <v>0</v>
      </c>
      <c r="D2737" s="13">
        <v>0</v>
      </c>
      <c r="E2737" s="12">
        <v>373.66</v>
      </c>
      <c r="F2737" s="13">
        <v>0</v>
      </c>
      <c r="G2737" s="19">
        <v>1109.82</v>
      </c>
      <c r="H2737" s="18">
        <v>2857.23</v>
      </c>
    </row>
    <row r="2738" spans="1:10" ht="13.5" customHeight="1" x14ac:dyDescent="0.3">
      <c r="A2738" s="11">
        <v>2017</v>
      </c>
      <c r="B2738" s="17">
        <v>4520.0200000000004</v>
      </c>
      <c r="C2738" s="12">
        <v>0</v>
      </c>
      <c r="D2738" s="13">
        <v>0</v>
      </c>
      <c r="E2738" s="12">
        <v>354.01</v>
      </c>
      <c r="F2738" s="13">
        <v>0</v>
      </c>
      <c r="G2738" s="14">
        <v>78.650000000000006</v>
      </c>
      <c r="H2738" s="18">
        <v>4087.36</v>
      </c>
    </row>
    <row r="2739" spans="1:10" ht="13.5" customHeight="1" x14ac:dyDescent="0.3">
      <c r="A2739" s="11">
        <v>2018</v>
      </c>
      <c r="B2739" s="17">
        <v>10321.700000000001</v>
      </c>
      <c r="C2739" s="12">
        <v>0</v>
      </c>
      <c r="D2739" s="13">
        <v>0</v>
      </c>
      <c r="E2739" s="12">
        <v>691.03</v>
      </c>
      <c r="F2739" s="13">
        <v>0</v>
      </c>
      <c r="G2739" s="19">
        <v>2804.16</v>
      </c>
      <c r="H2739" s="18">
        <v>6826.51</v>
      </c>
    </row>
    <row r="2740" spans="1:10" ht="14.15" customHeight="1" x14ac:dyDescent="0.3">
      <c r="A2740" s="11">
        <v>2019</v>
      </c>
      <c r="B2740" s="17">
        <v>19775.7</v>
      </c>
      <c r="C2740" s="12">
        <v>0</v>
      </c>
      <c r="D2740" s="20">
        <v>-1845.45</v>
      </c>
      <c r="E2740" s="17">
        <v>2564.3200000000002</v>
      </c>
      <c r="F2740" s="21">
        <v>-6.75</v>
      </c>
      <c r="G2740" s="14">
        <v>901.53</v>
      </c>
      <c r="H2740" s="18">
        <v>14471.15</v>
      </c>
    </row>
    <row r="2741" spans="1:10" ht="15" customHeight="1" x14ac:dyDescent="0.3">
      <c r="A2741" s="11">
        <v>2020</v>
      </c>
      <c r="B2741" s="17">
        <v>23605.040000000001</v>
      </c>
      <c r="C2741" s="12">
        <v>0</v>
      </c>
      <c r="D2741" s="20">
        <v>-5429.99</v>
      </c>
      <c r="E2741" s="17">
        <v>1547.51</v>
      </c>
      <c r="F2741" s="13">
        <v>12.41</v>
      </c>
      <c r="G2741" s="14">
        <v>394.6</v>
      </c>
      <c r="H2741" s="18">
        <v>16220.53</v>
      </c>
    </row>
    <row r="2742" spans="1:10" ht="15" customHeight="1" x14ac:dyDescent="0.3">
      <c r="A2742" s="11">
        <v>2021</v>
      </c>
      <c r="B2742" s="17">
        <v>66625.759999999995</v>
      </c>
      <c r="C2742" s="12">
        <v>0</v>
      </c>
      <c r="D2742" s="20">
        <v>-11174.51</v>
      </c>
      <c r="E2742" s="17">
        <v>26122.39</v>
      </c>
      <c r="F2742" s="21">
        <v>-120.07</v>
      </c>
      <c r="G2742" s="14">
        <v>490.59</v>
      </c>
      <c r="H2742" s="18">
        <v>28958.34</v>
      </c>
    </row>
    <row r="2743" spans="1:10" ht="14.15" customHeight="1" x14ac:dyDescent="0.3">
      <c r="A2743" s="11">
        <v>2022</v>
      </c>
      <c r="B2743" s="17">
        <v>167156.01999999999</v>
      </c>
      <c r="C2743" s="12">
        <v>0</v>
      </c>
      <c r="D2743" s="20">
        <v>-8405.7999999999993</v>
      </c>
      <c r="E2743" s="17">
        <v>69902.61</v>
      </c>
      <c r="F2743" s="13">
        <v>3.59</v>
      </c>
      <c r="G2743" s="14">
        <v>351.9</v>
      </c>
      <c r="H2743" s="18">
        <v>88492.12</v>
      </c>
    </row>
    <row r="2744" spans="1:10" ht="15" customHeight="1" x14ac:dyDescent="0.3">
      <c r="A2744" s="11">
        <v>2023</v>
      </c>
      <c r="B2744" s="17">
        <v>311141.13</v>
      </c>
      <c r="C2744" s="12">
        <v>380.45</v>
      </c>
      <c r="D2744" s="20">
        <v>-13284.65</v>
      </c>
      <c r="E2744" s="17">
        <v>104820.86</v>
      </c>
      <c r="F2744" s="13">
        <v>4.5999999999999996</v>
      </c>
      <c r="G2744" s="14">
        <v>373.16</v>
      </c>
      <c r="H2744" s="18">
        <v>193038.31</v>
      </c>
    </row>
    <row r="2745" spans="1:10" ht="14.15" customHeight="1" x14ac:dyDescent="0.3">
      <c r="A2745" s="11">
        <v>2024</v>
      </c>
      <c r="B2745" s="17">
        <v>1061320.3600000001</v>
      </c>
      <c r="C2745" s="12">
        <v>0</v>
      </c>
      <c r="D2745" s="20">
        <v>-77032.570000000007</v>
      </c>
      <c r="E2745" s="17">
        <v>643385.76</v>
      </c>
      <c r="F2745" s="21">
        <v>-488.66</v>
      </c>
      <c r="G2745" s="14">
        <v>460.55</v>
      </c>
      <c r="H2745" s="18">
        <v>340930.14</v>
      </c>
    </row>
    <row r="2746" spans="1:10" ht="14.15" customHeight="1" x14ac:dyDescent="0.3">
      <c r="A2746" s="22">
        <v>2025</v>
      </c>
      <c r="B2746" s="23">
        <v>135316857.02000001</v>
      </c>
      <c r="C2746" s="23">
        <v>44159.28</v>
      </c>
      <c r="D2746" s="24">
        <v>-145665.42000000001</v>
      </c>
      <c r="E2746" s="23">
        <v>130296421.08</v>
      </c>
      <c r="F2746" s="25">
        <v>3457609.79</v>
      </c>
      <c r="G2746" s="37">
        <v>656.95</v>
      </c>
      <c r="H2746" s="27">
        <v>1460663.06</v>
      </c>
    </row>
    <row r="2747" spans="1:10" ht="13.5" customHeight="1" x14ac:dyDescent="0.3">
      <c r="A2747" s="28"/>
      <c r="B2747" s="29">
        <v>137007553.52000001</v>
      </c>
      <c r="C2747" s="29">
        <v>44539.73</v>
      </c>
      <c r="D2747" s="30">
        <v>-262838.39</v>
      </c>
      <c r="E2747" s="29">
        <v>131147767.63</v>
      </c>
      <c r="F2747" s="31">
        <v>3457014.91</v>
      </c>
      <c r="G2747" s="32">
        <v>8734.48</v>
      </c>
      <c r="H2747" s="33">
        <v>2175737.84</v>
      </c>
      <c r="J2747" s="58">
        <f>H2747</f>
        <v>2175737.84</v>
      </c>
    </row>
    <row r="2748" spans="1:10" ht="49" customHeight="1" x14ac:dyDescent="0.3">
      <c r="A2748" s="91" t="s">
        <v>85</v>
      </c>
      <c r="B2748" s="91"/>
      <c r="C2748" s="91"/>
      <c r="D2748" s="91"/>
      <c r="E2748" s="91"/>
      <c r="F2748" s="91"/>
      <c r="G2748" s="91"/>
      <c r="H2748" s="91"/>
    </row>
    <row r="2749" spans="1:10" ht="14.15" customHeight="1" x14ac:dyDescent="0.3">
      <c r="A2749" s="1" t="s">
        <v>1</v>
      </c>
      <c r="B2749" s="2" t="s">
        <v>2</v>
      </c>
      <c r="C2749" s="2" t="s">
        <v>3</v>
      </c>
      <c r="D2749" s="3" t="s">
        <v>4</v>
      </c>
      <c r="E2749" s="2" t="s">
        <v>5</v>
      </c>
      <c r="F2749" s="3" t="s">
        <v>6</v>
      </c>
      <c r="G2749" s="4" t="s">
        <v>7</v>
      </c>
      <c r="H2749" s="5" t="s">
        <v>8</v>
      </c>
    </row>
    <row r="2750" spans="1:10" ht="15" customHeight="1" x14ac:dyDescent="0.3">
      <c r="A2750" s="6">
        <v>1983</v>
      </c>
      <c r="B2750" s="7">
        <v>1.94</v>
      </c>
      <c r="C2750" s="7">
        <v>0</v>
      </c>
      <c r="D2750" s="8">
        <v>0</v>
      </c>
      <c r="E2750" s="7">
        <v>1.94</v>
      </c>
      <c r="F2750" s="8">
        <v>0</v>
      </c>
      <c r="G2750" s="9">
        <v>0</v>
      </c>
      <c r="H2750" s="35">
        <v>0</v>
      </c>
    </row>
    <row r="2751" spans="1:10" ht="15" customHeight="1" x14ac:dyDescent="0.3">
      <c r="A2751" s="11">
        <v>1984</v>
      </c>
      <c r="B2751" s="12">
        <v>8.32</v>
      </c>
      <c r="C2751" s="12">
        <v>0</v>
      </c>
      <c r="D2751" s="13">
        <v>0</v>
      </c>
      <c r="E2751" s="12">
        <v>8.32</v>
      </c>
      <c r="F2751" s="13">
        <v>0</v>
      </c>
      <c r="G2751" s="14">
        <v>0</v>
      </c>
      <c r="H2751" s="16">
        <v>0</v>
      </c>
    </row>
    <row r="2752" spans="1:10" ht="15" customHeight="1" x14ac:dyDescent="0.3">
      <c r="A2752" s="11">
        <v>1985</v>
      </c>
      <c r="B2752" s="12">
        <v>11.57</v>
      </c>
      <c r="C2752" s="12">
        <v>0</v>
      </c>
      <c r="D2752" s="13">
        <v>0</v>
      </c>
      <c r="E2752" s="12">
        <v>8.9700000000000006</v>
      </c>
      <c r="F2752" s="13">
        <v>0</v>
      </c>
      <c r="G2752" s="14">
        <v>0</v>
      </c>
      <c r="H2752" s="16">
        <v>2.6</v>
      </c>
    </row>
    <row r="2753" spans="1:8" ht="14.15" customHeight="1" x14ac:dyDescent="0.3">
      <c r="A2753" s="11">
        <v>1986</v>
      </c>
      <c r="B2753" s="12">
        <v>12.91</v>
      </c>
      <c r="C2753" s="12">
        <v>0</v>
      </c>
      <c r="D2753" s="13">
        <v>0</v>
      </c>
      <c r="E2753" s="12">
        <v>9.24</v>
      </c>
      <c r="F2753" s="13">
        <v>0</v>
      </c>
      <c r="G2753" s="14">
        <v>0</v>
      </c>
      <c r="H2753" s="16">
        <v>3.67</v>
      </c>
    </row>
    <row r="2754" spans="1:8" ht="15" customHeight="1" x14ac:dyDescent="0.3">
      <c r="A2754" s="11">
        <v>1987</v>
      </c>
      <c r="B2754" s="12">
        <v>16.34</v>
      </c>
      <c r="C2754" s="12">
        <v>0</v>
      </c>
      <c r="D2754" s="13">
        <v>0</v>
      </c>
      <c r="E2754" s="12">
        <v>11.28</v>
      </c>
      <c r="F2754" s="13">
        <v>0</v>
      </c>
      <c r="G2754" s="14">
        <v>0</v>
      </c>
      <c r="H2754" s="16">
        <v>5.0599999999999996</v>
      </c>
    </row>
    <row r="2755" spans="1:8" ht="14.15" customHeight="1" x14ac:dyDescent="0.3">
      <c r="A2755" s="11">
        <v>1988</v>
      </c>
      <c r="B2755" s="12">
        <v>5.38</v>
      </c>
      <c r="C2755" s="12">
        <v>0</v>
      </c>
      <c r="D2755" s="13">
        <v>0</v>
      </c>
      <c r="E2755" s="12">
        <v>0</v>
      </c>
      <c r="F2755" s="13">
        <v>0</v>
      </c>
      <c r="G2755" s="14">
        <v>0</v>
      </c>
      <c r="H2755" s="16">
        <v>5.38</v>
      </c>
    </row>
    <row r="2756" spans="1:8" ht="15" customHeight="1" x14ac:dyDescent="0.3">
      <c r="A2756" s="11">
        <v>1989</v>
      </c>
      <c r="B2756" s="12">
        <v>5.26</v>
      </c>
      <c r="C2756" s="12">
        <v>0</v>
      </c>
      <c r="D2756" s="13">
        <v>0</v>
      </c>
      <c r="E2756" s="12">
        <v>0</v>
      </c>
      <c r="F2756" s="13">
        <v>0</v>
      </c>
      <c r="G2756" s="14">
        <v>0</v>
      </c>
      <c r="H2756" s="16">
        <v>5.26</v>
      </c>
    </row>
    <row r="2757" spans="1:8" ht="14.15" customHeight="1" x14ac:dyDescent="0.3">
      <c r="A2757" s="11">
        <v>1990</v>
      </c>
      <c r="B2757" s="12">
        <v>5.1100000000000003</v>
      </c>
      <c r="C2757" s="12">
        <v>0</v>
      </c>
      <c r="D2757" s="13">
        <v>0</v>
      </c>
      <c r="E2757" s="12">
        <v>0</v>
      </c>
      <c r="F2757" s="13">
        <v>0</v>
      </c>
      <c r="G2757" s="14">
        <v>0</v>
      </c>
      <c r="H2757" s="16">
        <v>5.1100000000000003</v>
      </c>
    </row>
    <row r="2758" spans="1:8" ht="15" customHeight="1" x14ac:dyDescent="0.3">
      <c r="A2758" s="11">
        <v>1991</v>
      </c>
      <c r="B2758" s="12">
        <v>4.3899999999999997</v>
      </c>
      <c r="C2758" s="12">
        <v>0</v>
      </c>
      <c r="D2758" s="13">
        <v>0</v>
      </c>
      <c r="E2758" s="12">
        <v>0</v>
      </c>
      <c r="F2758" s="13">
        <v>0</v>
      </c>
      <c r="G2758" s="14">
        <v>0</v>
      </c>
      <c r="H2758" s="16">
        <v>4.3899999999999997</v>
      </c>
    </row>
    <row r="2759" spans="1:8" ht="14.15" customHeight="1" x14ac:dyDescent="0.3">
      <c r="A2759" s="11">
        <v>1992</v>
      </c>
      <c r="B2759" s="12">
        <v>3.92</v>
      </c>
      <c r="C2759" s="12">
        <v>0</v>
      </c>
      <c r="D2759" s="13">
        <v>0</v>
      </c>
      <c r="E2759" s="12">
        <v>0</v>
      </c>
      <c r="F2759" s="13">
        <v>0</v>
      </c>
      <c r="G2759" s="14">
        <v>0</v>
      </c>
      <c r="H2759" s="16">
        <v>3.92</v>
      </c>
    </row>
    <row r="2760" spans="1:8" ht="15" customHeight="1" x14ac:dyDescent="0.3">
      <c r="A2760" s="11">
        <v>1993</v>
      </c>
      <c r="B2760" s="12">
        <v>3.41</v>
      </c>
      <c r="C2760" s="12">
        <v>0</v>
      </c>
      <c r="D2760" s="13">
        <v>0</v>
      </c>
      <c r="E2760" s="12">
        <v>0</v>
      </c>
      <c r="F2760" s="13">
        <v>0</v>
      </c>
      <c r="G2760" s="14">
        <v>0</v>
      </c>
      <c r="H2760" s="16">
        <v>3.41</v>
      </c>
    </row>
    <row r="2761" spans="1:8" ht="15" customHeight="1" x14ac:dyDescent="0.3">
      <c r="A2761" s="11">
        <v>1994</v>
      </c>
      <c r="B2761" s="12">
        <v>0</v>
      </c>
      <c r="C2761" s="12">
        <v>0</v>
      </c>
      <c r="D2761" s="13">
        <v>0</v>
      </c>
      <c r="E2761" s="12">
        <v>0</v>
      </c>
      <c r="F2761" s="13">
        <v>0</v>
      </c>
      <c r="G2761" s="14">
        <v>0</v>
      </c>
      <c r="H2761" s="16">
        <v>0</v>
      </c>
    </row>
    <row r="2762" spans="1:8" ht="14.15" customHeight="1" x14ac:dyDescent="0.3">
      <c r="A2762" s="11">
        <v>1995</v>
      </c>
      <c r="B2762" s="12">
        <v>4.1399999999999997</v>
      </c>
      <c r="C2762" s="12">
        <v>0</v>
      </c>
      <c r="D2762" s="13">
        <v>0</v>
      </c>
      <c r="E2762" s="12">
        <v>0</v>
      </c>
      <c r="F2762" s="13">
        <v>0</v>
      </c>
      <c r="G2762" s="14">
        <v>0</v>
      </c>
      <c r="H2762" s="16">
        <v>4.1399999999999997</v>
      </c>
    </row>
    <row r="2763" spans="1:8" ht="15" customHeight="1" x14ac:dyDescent="0.3">
      <c r="A2763" s="11">
        <v>1996</v>
      </c>
      <c r="B2763" s="12">
        <v>4.16</v>
      </c>
      <c r="C2763" s="12">
        <v>0</v>
      </c>
      <c r="D2763" s="13">
        <v>0</v>
      </c>
      <c r="E2763" s="12">
        <v>0</v>
      </c>
      <c r="F2763" s="13">
        <v>0</v>
      </c>
      <c r="G2763" s="14">
        <v>0</v>
      </c>
      <c r="H2763" s="16">
        <v>4.16</v>
      </c>
    </row>
    <row r="2764" spans="1:8" ht="14.15" customHeight="1" x14ac:dyDescent="0.3">
      <c r="A2764" s="11">
        <v>1997</v>
      </c>
      <c r="B2764" s="12">
        <v>5.14</v>
      </c>
      <c r="C2764" s="12">
        <v>0</v>
      </c>
      <c r="D2764" s="13">
        <v>0</v>
      </c>
      <c r="E2764" s="12">
        <v>0</v>
      </c>
      <c r="F2764" s="13">
        <v>0</v>
      </c>
      <c r="G2764" s="14">
        <v>0</v>
      </c>
      <c r="H2764" s="16">
        <v>5.14</v>
      </c>
    </row>
    <row r="2765" spans="1:8" ht="15" customHeight="1" x14ac:dyDescent="0.3">
      <c r="A2765" s="11">
        <v>1998</v>
      </c>
      <c r="B2765" s="12">
        <v>20.03</v>
      </c>
      <c r="C2765" s="12">
        <v>0</v>
      </c>
      <c r="D2765" s="13">
        <v>0</v>
      </c>
      <c r="E2765" s="12">
        <v>0</v>
      </c>
      <c r="F2765" s="13">
        <v>0</v>
      </c>
      <c r="G2765" s="14">
        <v>0</v>
      </c>
      <c r="H2765" s="16">
        <v>20.03</v>
      </c>
    </row>
    <row r="2766" spans="1:8" ht="14.15" customHeight="1" x14ac:dyDescent="0.3">
      <c r="A2766" s="11">
        <v>1999</v>
      </c>
      <c r="B2766" s="12">
        <v>50.6</v>
      </c>
      <c r="C2766" s="12">
        <v>0</v>
      </c>
      <c r="D2766" s="13">
        <v>0</v>
      </c>
      <c r="E2766" s="12">
        <v>0</v>
      </c>
      <c r="F2766" s="13">
        <v>0</v>
      </c>
      <c r="G2766" s="14">
        <v>0</v>
      </c>
      <c r="H2766" s="16">
        <v>50.6</v>
      </c>
    </row>
    <row r="2767" spans="1:8" ht="15" customHeight="1" x14ac:dyDescent="0.3">
      <c r="A2767" s="11">
        <v>2000</v>
      </c>
      <c r="B2767" s="12">
        <v>68.19</v>
      </c>
      <c r="C2767" s="12">
        <v>0</v>
      </c>
      <c r="D2767" s="13">
        <v>0</v>
      </c>
      <c r="E2767" s="12">
        <v>0</v>
      </c>
      <c r="F2767" s="13">
        <v>0</v>
      </c>
      <c r="G2767" s="14">
        <v>0</v>
      </c>
      <c r="H2767" s="16">
        <v>68.19</v>
      </c>
    </row>
    <row r="2768" spans="1:8" ht="15" customHeight="1" x14ac:dyDescent="0.3">
      <c r="A2768" s="11">
        <v>2001</v>
      </c>
      <c r="B2768" s="12">
        <v>121.04</v>
      </c>
      <c r="C2768" s="12">
        <v>0</v>
      </c>
      <c r="D2768" s="13">
        <v>0</v>
      </c>
      <c r="E2768" s="12">
        <v>0</v>
      </c>
      <c r="F2768" s="13">
        <v>0</v>
      </c>
      <c r="G2768" s="14">
        <v>0</v>
      </c>
      <c r="H2768" s="16">
        <v>121.04</v>
      </c>
    </row>
    <row r="2769" spans="1:8" ht="14.15" customHeight="1" x14ac:dyDescent="0.3">
      <c r="A2769" s="11">
        <v>2002</v>
      </c>
      <c r="B2769" s="12">
        <v>63.81</v>
      </c>
      <c r="C2769" s="12">
        <v>0</v>
      </c>
      <c r="D2769" s="13">
        <v>0</v>
      </c>
      <c r="E2769" s="12">
        <v>0</v>
      </c>
      <c r="F2769" s="13">
        <v>0</v>
      </c>
      <c r="G2769" s="14">
        <v>0</v>
      </c>
      <c r="H2769" s="16">
        <v>63.81</v>
      </c>
    </row>
    <row r="2770" spans="1:8" ht="15" customHeight="1" x14ac:dyDescent="0.3">
      <c r="A2770" s="11">
        <v>2003</v>
      </c>
      <c r="B2770" s="12">
        <v>47.13</v>
      </c>
      <c r="C2770" s="12">
        <v>0</v>
      </c>
      <c r="D2770" s="13">
        <v>0</v>
      </c>
      <c r="E2770" s="12">
        <v>0</v>
      </c>
      <c r="F2770" s="13">
        <v>0</v>
      </c>
      <c r="G2770" s="14">
        <v>6.75</v>
      </c>
      <c r="H2770" s="16">
        <v>40.380000000000003</v>
      </c>
    </row>
    <row r="2771" spans="1:8" ht="14.15" customHeight="1" x14ac:dyDescent="0.3">
      <c r="A2771" s="11">
        <v>2004</v>
      </c>
      <c r="B2771" s="12">
        <v>96.14</v>
      </c>
      <c r="C2771" s="12">
        <v>0</v>
      </c>
      <c r="D2771" s="13">
        <v>0</v>
      </c>
      <c r="E2771" s="12">
        <v>1.67</v>
      </c>
      <c r="F2771" s="13">
        <v>0</v>
      </c>
      <c r="G2771" s="14">
        <v>14.46</v>
      </c>
      <c r="H2771" s="16">
        <v>80.010000000000005</v>
      </c>
    </row>
    <row r="2772" spans="1:8" ht="15" customHeight="1" x14ac:dyDescent="0.3">
      <c r="A2772" s="11">
        <v>2005</v>
      </c>
      <c r="B2772" s="12">
        <v>120.89</v>
      </c>
      <c r="C2772" s="12">
        <v>0</v>
      </c>
      <c r="D2772" s="13">
        <v>0</v>
      </c>
      <c r="E2772" s="12">
        <v>2.81</v>
      </c>
      <c r="F2772" s="13">
        <v>0</v>
      </c>
      <c r="G2772" s="14">
        <v>13.65</v>
      </c>
      <c r="H2772" s="16">
        <v>104.43</v>
      </c>
    </row>
    <row r="2773" spans="1:8" ht="14.15" customHeight="1" x14ac:dyDescent="0.3">
      <c r="A2773" s="11">
        <v>2006</v>
      </c>
      <c r="B2773" s="12">
        <v>141.26</v>
      </c>
      <c r="C2773" s="12">
        <v>0</v>
      </c>
      <c r="D2773" s="13">
        <v>0</v>
      </c>
      <c r="E2773" s="12">
        <v>11.11</v>
      </c>
      <c r="F2773" s="13">
        <v>0</v>
      </c>
      <c r="G2773" s="14">
        <v>16.07</v>
      </c>
      <c r="H2773" s="16">
        <v>114.08</v>
      </c>
    </row>
    <row r="2774" spans="1:8" ht="15" customHeight="1" x14ac:dyDescent="0.3">
      <c r="A2774" s="11">
        <v>2007</v>
      </c>
      <c r="B2774" s="12">
        <v>297.19</v>
      </c>
      <c r="C2774" s="12">
        <v>0</v>
      </c>
      <c r="D2774" s="13">
        <v>0</v>
      </c>
      <c r="E2774" s="12">
        <v>10.16</v>
      </c>
      <c r="F2774" s="13">
        <v>0</v>
      </c>
      <c r="G2774" s="14">
        <v>28.92</v>
      </c>
      <c r="H2774" s="16">
        <v>258.11</v>
      </c>
    </row>
    <row r="2775" spans="1:8" ht="14.15" customHeight="1" x14ac:dyDescent="0.3">
      <c r="A2775" s="11">
        <v>2008</v>
      </c>
      <c r="B2775" s="12">
        <v>558.97</v>
      </c>
      <c r="C2775" s="12">
        <v>0</v>
      </c>
      <c r="D2775" s="13">
        <v>0</v>
      </c>
      <c r="E2775" s="12">
        <v>73.72</v>
      </c>
      <c r="F2775" s="13">
        <v>0</v>
      </c>
      <c r="G2775" s="14">
        <v>112.55</v>
      </c>
      <c r="H2775" s="16">
        <v>372.7</v>
      </c>
    </row>
    <row r="2776" spans="1:8" ht="15" customHeight="1" x14ac:dyDescent="0.3">
      <c r="A2776" s="11">
        <v>2009</v>
      </c>
      <c r="B2776" s="17">
        <v>1274.0899999999999</v>
      </c>
      <c r="C2776" s="12">
        <v>0</v>
      </c>
      <c r="D2776" s="13">
        <v>0</v>
      </c>
      <c r="E2776" s="12">
        <v>87.16</v>
      </c>
      <c r="F2776" s="13">
        <v>0</v>
      </c>
      <c r="G2776" s="14">
        <v>209.76</v>
      </c>
      <c r="H2776" s="16">
        <v>977.17</v>
      </c>
    </row>
    <row r="2777" spans="1:8" ht="15" customHeight="1" x14ac:dyDescent="0.3">
      <c r="A2777" s="11">
        <v>2010</v>
      </c>
      <c r="B2777" s="12">
        <v>919.38</v>
      </c>
      <c r="C2777" s="12">
        <v>0</v>
      </c>
      <c r="D2777" s="13">
        <v>0</v>
      </c>
      <c r="E2777" s="12">
        <v>82.34</v>
      </c>
      <c r="F2777" s="13">
        <v>0</v>
      </c>
      <c r="G2777" s="14">
        <v>21.43</v>
      </c>
      <c r="H2777" s="16">
        <v>815.61</v>
      </c>
    </row>
    <row r="2778" spans="1:8" ht="14.15" customHeight="1" x14ac:dyDescent="0.3">
      <c r="A2778" s="11">
        <v>2011</v>
      </c>
      <c r="B2778" s="17">
        <v>1773.55</v>
      </c>
      <c r="C2778" s="12">
        <v>0</v>
      </c>
      <c r="D2778" s="13">
        <v>0</v>
      </c>
      <c r="E2778" s="12">
        <v>81.239999999999995</v>
      </c>
      <c r="F2778" s="13">
        <v>0</v>
      </c>
      <c r="G2778" s="14">
        <v>16.170000000000002</v>
      </c>
      <c r="H2778" s="18">
        <v>1676.14</v>
      </c>
    </row>
    <row r="2779" spans="1:8" ht="15" customHeight="1" x14ac:dyDescent="0.3">
      <c r="A2779" s="11">
        <v>2012</v>
      </c>
      <c r="B2779" s="12">
        <v>956.22</v>
      </c>
      <c r="C2779" s="12">
        <v>0</v>
      </c>
      <c r="D2779" s="13">
        <v>0</v>
      </c>
      <c r="E2779" s="12">
        <v>0.21</v>
      </c>
      <c r="F2779" s="13">
        <v>0</v>
      </c>
      <c r="G2779" s="14">
        <v>16.2</v>
      </c>
      <c r="H2779" s="16">
        <v>939.81</v>
      </c>
    </row>
    <row r="2780" spans="1:8" ht="14.15" customHeight="1" x14ac:dyDescent="0.3">
      <c r="A2780" s="11">
        <v>2013</v>
      </c>
      <c r="B2780" s="17">
        <v>1045.73</v>
      </c>
      <c r="C2780" s="12">
        <v>0</v>
      </c>
      <c r="D2780" s="13">
        <v>0</v>
      </c>
      <c r="E2780" s="12">
        <v>0.4</v>
      </c>
      <c r="F2780" s="13">
        <v>0</v>
      </c>
      <c r="G2780" s="14">
        <v>15.87</v>
      </c>
      <c r="H2780" s="18">
        <v>1029.46</v>
      </c>
    </row>
    <row r="2781" spans="1:8" ht="15" customHeight="1" x14ac:dyDescent="0.3">
      <c r="A2781" s="11">
        <v>2014</v>
      </c>
      <c r="B2781" s="17">
        <v>1435.1</v>
      </c>
      <c r="C2781" s="12">
        <v>0</v>
      </c>
      <c r="D2781" s="13">
        <v>0</v>
      </c>
      <c r="E2781" s="12">
        <v>131.99</v>
      </c>
      <c r="F2781" s="13">
        <v>0</v>
      </c>
      <c r="G2781" s="14">
        <v>15.17</v>
      </c>
      <c r="H2781" s="18">
        <v>1287.94</v>
      </c>
    </row>
    <row r="2782" spans="1:8" ht="14.15" customHeight="1" x14ac:dyDescent="0.3">
      <c r="A2782" s="11">
        <v>2015</v>
      </c>
      <c r="B2782" s="17">
        <v>1117.94</v>
      </c>
      <c r="C2782" s="12">
        <v>0</v>
      </c>
      <c r="D2782" s="13">
        <v>0</v>
      </c>
      <c r="E2782" s="12">
        <v>157.4</v>
      </c>
      <c r="F2782" s="13">
        <v>0</v>
      </c>
      <c r="G2782" s="14">
        <v>26.77</v>
      </c>
      <c r="H2782" s="16">
        <v>933.77</v>
      </c>
    </row>
    <row r="2783" spans="1:8" ht="15" customHeight="1" x14ac:dyDescent="0.3">
      <c r="A2783" s="11">
        <v>2016</v>
      </c>
      <c r="B2783" s="17">
        <v>1983.64</v>
      </c>
      <c r="C2783" s="12">
        <v>0</v>
      </c>
      <c r="D2783" s="13">
        <v>0</v>
      </c>
      <c r="E2783" s="12">
        <v>170.75</v>
      </c>
      <c r="F2783" s="13">
        <v>0</v>
      </c>
      <c r="G2783" s="14">
        <v>507.17</v>
      </c>
      <c r="H2783" s="18">
        <v>1305.72</v>
      </c>
    </row>
    <row r="2784" spans="1:8" ht="13.5" customHeight="1" x14ac:dyDescent="0.3">
      <c r="A2784" s="11">
        <v>2017</v>
      </c>
      <c r="B2784" s="17">
        <v>2019.25</v>
      </c>
      <c r="C2784" s="12">
        <v>0</v>
      </c>
      <c r="D2784" s="13">
        <v>0</v>
      </c>
      <c r="E2784" s="12">
        <v>158.15</v>
      </c>
      <c r="F2784" s="13">
        <v>0</v>
      </c>
      <c r="G2784" s="14">
        <v>35.14</v>
      </c>
      <c r="H2784" s="18">
        <v>1825.96</v>
      </c>
    </row>
    <row r="2785" spans="1:10" ht="13.5" customHeight="1" x14ac:dyDescent="0.3">
      <c r="A2785" s="11">
        <v>2018</v>
      </c>
      <c r="B2785" s="17">
        <v>4627.53</v>
      </c>
      <c r="C2785" s="12">
        <v>0</v>
      </c>
      <c r="D2785" s="13">
        <v>0</v>
      </c>
      <c r="E2785" s="12">
        <v>309.8</v>
      </c>
      <c r="F2785" s="13">
        <v>0</v>
      </c>
      <c r="G2785" s="19">
        <v>1257.18</v>
      </c>
      <c r="H2785" s="18">
        <v>3060.55</v>
      </c>
    </row>
    <row r="2786" spans="1:10" ht="14.15" customHeight="1" x14ac:dyDescent="0.3">
      <c r="A2786" s="11">
        <v>2019</v>
      </c>
      <c r="B2786" s="17">
        <v>9009.99</v>
      </c>
      <c r="C2786" s="12">
        <v>0</v>
      </c>
      <c r="D2786" s="21">
        <v>-840.81</v>
      </c>
      <c r="E2786" s="17">
        <v>1168.33</v>
      </c>
      <c r="F2786" s="21">
        <v>-3.07</v>
      </c>
      <c r="G2786" s="14">
        <v>410.74</v>
      </c>
      <c r="H2786" s="18">
        <v>6593.18</v>
      </c>
    </row>
    <row r="2787" spans="1:10" ht="15" customHeight="1" x14ac:dyDescent="0.3">
      <c r="A2787" s="11">
        <v>2020</v>
      </c>
      <c r="B2787" s="17">
        <v>11157.55</v>
      </c>
      <c r="C2787" s="12">
        <v>0</v>
      </c>
      <c r="D2787" s="20">
        <v>-2566.63</v>
      </c>
      <c r="E2787" s="12">
        <v>731.46</v>
      </c>
      <c r="F2787" s="13">
        <v>5.87</v>
      </c>
      <c r="G2787" s="14">
        <v>186.52</v>
      </c>
      <c r="H2787" s="18">
        <v>7667.07</v>
      </c>
    </row>
    <row r="2788" spans="1:10" ht="15" customHeight="1" x14ac:dyDescent="0.3">
      <c r="A2788" s="11">
        <v>2021</v>
      </c>
      <c r="B2788" s="17">
        <v>29871.06</v>
      </c>
      <c r="C2788" s="12">
        <v>0</v>
      </c>
      <c r="D2788" s="20">
        <v>-5009.99</v>
      </c>
      <c r="E2788" s="17">
        <v>11711.72</v>
      </c>
      <c r="F2788" s="21">
        <v>-53.83</v>
      </c>
      <c r="G2788" s="14">
        <v>219.95</v>
      </c>
      <c r="H2788" s="18">
        <v>12983.23</v>
      </c>
    </row>
    <row r="2789" spans="1:10" ht="14.15" customHeight="1" x14ac:dyDescent="0.3">
      <c r="A2789" s="11">
        <v>2022</v>
      </c>
      <c r="B2789" s="17">
        <v>69677.600000000006</v>
      </c>
      <c r="C2789" s="12">
        <v>0</v>
      </c>
      <c r="D2789" s="20">
        <v>-3503.88</v>
      </c>
      <c r="E2789" s="17">
        <v>29138.34</v>
      </c>
      <c r="F2789" s="13">
        <v>1.5</v>
      </c>
      <c r="G2789" s="14">
        <v>146.69999999999999</v>
      </c>
      <c r="H2789" s="18">
        <v>36887.18</v>
      </c>
    </row>
    <row r="2790" spans="1:10" ht="15" customHeight="1" x14ac:dyDescent="0.3">
      <c r="A2790" s="11">
        <v>2023</v>
      </c>
      <c r="B2790" s="17">
        <v>132087.06</v>
      </c>
      <c r="C2790" s="12">
        <v>161.51</v>
      </c>
      <c r="D2790" s="20">
        <v>-5639.63</v>
      </c>
      <c r="E2790" s="17">
        <v>44499.01</v>
      </c>
      <c r="F2790" s="13">
        <v>1.95</v>
      </c>
      <c r="G2790" s="14">
        <v>158.41</v>
      </c>
      <c r="H2790" s="18">
        <v>81949.570000000007</v>
      </c>
    </row>
    <row r="2791" spans="1:10" ht="14.15" customHeight="1" x14ac:dyDescent="0.3">
      <c r="A2791" s="11">
        <v>2024</v>
      </c>
      <c r="B2791" s="17">
        <v>445884</v>
      </c>
      <c r="C2791" s="12">
        <v>0</v>
      </c>
      <c r="D2791" s="20">
        <v>-32363.08</v>
      </c>
      <c r="E2791" s="17">
        <v>270300.46999999997</v>
      </c>
      <c r="F2791" s="21">
        <v>-205.3</v>
      </c>
      <c r="G2791" s="14">
        <v>193.48</v>
      </c>
      <c r="H2791" s="18">
        <v>143232.26999999999</v>
      </c>
    </row>
    <row r="2792" spans="1:10" ht="14.15" customHeight="1" x14ac:dyDescent="0.3">
      <c r="A2792" s="22">
        <v>2025</v>
      </c>
      <c r="B2792" s="23">
        <v>44506404.450000003</v>
      </c>
      <c r="C2792" s="23">
        <v>14524.21</v>
      </c>
      <c r="D2792" s="24">
        <v>-47910.1</v>
      </c>
      <c r="E2792" s="23">
        <v>42855157.460000001</v>
      </c>
      <c r="F2792" s="25">
        <v>1137225.49</v>
      </c>
      <c r="G2792" s="37">
        <v>216.07</v>
      </c>
      <c r="H2792" s="27">
        <v>480419.54</v>
      </c>
    </row>
    <row r="2793" spans="1:10" ht="13.5" customHeight="1" x14ac:dyDescent="0.3">
      <c r="A2793" s="28"/>
      <c r="B2793" s="29">
        <v>45222921.380000003</v>
      </c>
      <c r="C2793" s="29">
        <v>14685.72</v>
      </c>
      <c r="D2793" s="30">
        <v>-97834.12</v>
      </c>
      <c r="E2793" s="29">
        <v>43214025.450000003</v>
      </c>
      <c r="F2793" s="31">
        <v>1136972.6100000001</v>
      </c>
      <c r="G2793" s="32">
        <v>3845.13</v>
      </c>
      <c r="H2793" s="33">
        <v>784929.79</v>
      </c>
      <c r="J2793" s="58">
        <f>H2793</f>
        <v>784929.79</v>
      </c>
    </row>
    <row r="2794" spans="1:10" ht="49" customHeight="1" x14ac:dyDescent="0.3">
      <c r="A2794" s="91" t="s">
        <v>86</v>
      </c>
      <c r="B2794" s="91"/>
      <c r="C2794" s="91"/>
      <c r="D2794" s="91"/>
      <c r="E2794" s="91"/>
      <c r="F2794" s="91"/>
      <c r="G2794" s="91"/>
      <c r="H2794" s="91"/>
    </row>
    <row r="2795" spans="1:10" ht="14.15" customHeight="1" x14ac:dyDescent="0.3">
      <c r="A2795" s="1" t="s">
        <v>1</v>
      </c>
      <c r="B2795" s="2" t="s">
        <v>2</v>
      </c>
      <c r="C2795" s="2" t="s">
        <v>3</v>
      </c>
      <c r="D2795" s="3" t="s">
        <v>4</v>
      </c>
      <c r="E2795" s="2" t="s">
        <v>5</v>
      </c>
      <c r="F2795" s="3" t="s">
        <v>6</v>
      </c>
      <c r="G2795" s="4" t="s">
        <v>7</v>
      </c>
      <c r="H2795" s="5" t="s">
        <v>8</v>
      </c>
    </row>
    <row r="2796" spans="1:10" ht="15" customHeight="1" x14ac:dyDescent="0.3">
      <c r="A2796" s="6">
        <v>2004</v>
      </c>
      <c r="B2796" s="7">
        <v>0.27</v>
      </c>
      <c r="C2796" s="7">
        <v>0</v>
      </c>
      <c r="D2796" s="8">
        <v>0</v>
      </c>
      <c r="E2796" s="7">
        <v>0</v>
      </c>
      <c r="F2796" s="8">
        <v>0</v>
      </c>
      <c r="G2796" s="9">
        <v>0.04</v>
      </c>
      <c r="H2796" s="35">
        <v>0.23</v>
      </c>
    </row>
    <row r="2797" spans="1:10" ht="15" customHeight="1" x14ac:dyDescent="0.3">
      <c r="A2797" s="11">
        <v>2005</v>
      </c>
      <c r="B2797" s="12">
        <v>0.36</v>
      </c>
      <c r="C2797" s="12">
        <v>0</v>
      </c>
      <c r="D2797" s="13">
        <v>0</v>
      </c>
      <c r="E2797" s="12">
        <v>0.01</v>
      </c>
      <c r="F2797" s="13">
        <v>0</v>
      </c>
      <c r="G2797" s="14">
        <v>0.04</v>
      </c>
      <c r="H2797" s="16">
        <v>0.31</v>
      </c>
    </row>
    <row r="2798" spans="1:10" ht="15" customHeight="1" x14ac:dyDescent="0.3">
      <c r="A2798" s="11">
        <v>2006</v>
      </c>
      <c r="B2798" s="12">
        <v>0.45</v>
      </c>
      <c r="C2798" s="12">
        <v>0</v>
      </c>
      <c r="D2798" s="13">
        <v>0</v>
      </c>
      <c r="E2798" s="12">
        <v>0.04</v>
      </c>
      <c r="F2798" s="13">
        <v>0</v>
      </c>
      <c r="G2798" s="14">
        <v>0.05</v>
      </c>
      <c r="H2798" s="16">
        <v>0.36</v>
      </c>
    </row>
    <row r="2799" spans="1:10" ht="14.15" customHeight="1" x14ac:dyDescent="0.3">
      <c r="A2799" s="11">
        <v>2007</v>
      </c>
      <c r="B2799" s="12">
        <v>0.47</v>
      </c>
      <c r="C2799" s="12">
        <v>0</v>
      </c>
      <c r="D2799" s="13">
        <v>0</v>
      </c>
      <c r="E2799" s="12">
        <v>0.01</v>
      </c>
      <c r="F2799" s="13">
        <v>0</v>
      </c>
      <c r="G2799" s="14">
        <v>0.05</v>
      </c>
      <c r="H2799" s="16">
        <v>0.41</v>
      </c>
    </row>
    <row r="2800" spans="1:10" ht="15" customHeight="1" x14ac:dyDescent="0.3">
      <c r="A2800" s="11">
        <v>2008</v>
      </c>
      <c r="B2800" s="12">
        <v>1.25</v>
      </c>
      <c r="C2800" s="12">
        <v>0</v>
      </c>
      <c r="D2800" s="13">
        <v>0</v>
      </c>
      <c r="E2800" s="12">
        <v>0.17</v>
      </c>
      <c r="F2800" s="13">
        <v>0</v>
      </c>
      <c r="G2800" s="14">
        <v>0.26</v>
      </c>
      <c r="H2800" s="16">
        <v>0.82</v>
      </c>
    </row>
    <row r="2801" spans="1:10" ht="14.15" customHeight="1" x14ac:dyDescent="0.3">
      <c r="A2801" s="11">
        <v>2019</v>
      </c>
      <c r="B2801" s="12">
        <v>14.87</v>
      </c>
      <c r="C2801" s="12">
        <v>0</v>
      </c>
      <c r="D2801" s="21">
        <v>-1.57</v>
      </c>
      <c r="E2801" s="12">
        <v>2.1800000000000002</v>
      </c>
      <c r="F2801" s="13">
        <v>0</v>
      </c>
      <c r="G2801" s="14">
        <v>0.77</v>
      </c>
      <c r="H2801" s="16">
        <v>10.35</v>
      </c>
    </row>
    <row r="2802" spans="1:10" ht="15" customHeight="1" x14ac:dyDescent="0.3">
      <c r="A2802" s="11">
        <v>2020</v>
      </c>
      <c r="B2802" s="12">
        <v>15.69</v>
      </c>
      <c r="C2802" s="12">
        <v>0</v>
      </c>
      <c r="D2802" s="21">
        <v>-4.6500000000000004</v>
      </c>
      <c r="E2802" s="12">
        <v>1.33</v>
      </c>
      <c r="F2802" s="13">
        <v>0.02</v>
      </c>
      <c r="G2802" s="14">
        <v>0.34</v>
      </c>
      <c r="H2802" s="16">
        <v>9.35</v>
      </c>
    </row>
    <row r="2803" spans="1:10" ht="14.15" customHeight="1" x14ac:dyDescent="0.3">
      <c r="A2803" s="11">
        <v>2021</v>
      </c>
      <c r="B2803" s="12">
        <v>47.3</v>
      </c>
      <c r="C2803" s="12">
        <v>0</v>
      </c>
      <c r="D2803" s="21">
        <v>-9.39</v>
      </c>
      <c r="E2803" s="12">
        <v>21.99</v>
      </c>
      <c r="F2803" s="21">
        <v>-0.09</v>
      </c>
      <c r="G2803" s="14">
        <v>0.41</v>
      </c>
      <c r="H2803" s="16">
        <v>15.6</v>
      </c>
    </row>
    <row r="2804" spans="1:10" ht="15" customHeight="1" x14ac:dyDescent="0.3">
      <c r="A2804" s="11">
        <v>2022</v>
      </c>
      <c r="B2804" s="12">
        <v>110.5</v>
      </c>
      <c r="C2804" s="12">
        <v>0</v>
      </c>
      <c r="D2804" s="21">
        <v>-6.96</v>
      </c>
      <c r="E2804" s="12">
        <v>57.83</v>
      </c>
      <c r="F2804" s="13">
        <v>0.02</v>
      </c>
      <c r="G2804" s="14">
        <v>0.28999999999999998</v>
      </c>
      <c r="H2804" s="16">
        <v>45.4</v>
      </c>
    </row>
    <row r="2805" spans="1:10" ht="14.15" customHeight="1" x14ac:dyDescent="0.3">
      <c r="A2805" s="11">
        <v>2023</v>
      </c>
      <c r="B2805" s="12">
        <v>251.8</v>
      </c>
      <c r="C2805" s="12">
        <v>0.32</v>
      </c>
      <c r="D2805" s="21">
        <v>-11.24</v>
      </c>
      <c r="E2805" s="12">
        <v>88.67</v>
      </c>
      <c r="F2805" s="13">
        <v>0.03</v>
      </c>
      <c r="G2805" s="14">
        <v>0.32</v>
      </c>
      <c r="H2805" s="16">
        <v>151.86000000000001</v>
      </c>
    </row>
    <row r="2806" spans="1:10" ht="15" customHeight="1" x14ac:dyDescent="0.3">
      <c r="A2806" s="11">
        <v>2024</v>
      </c>
      <c r="B2806" s="12">
        <v>886.71</v>
      </c>
      <c r="C2806" s="12">
        <v>0</v>
      </c>
      <c r="D2806" s="21">
        <v>-64.39</v>
      </c>
      <c r="E2806" s="12">
        <v>537.54</v>
      </c>
      <c r="F2806" s="21">
        <v>-0.41</v>
      </c>
      <c r="G2806" s="14">
        <v>0.39</v>
      </c>
      <c r="H2806" s="16">
        <v>284.8</v>
      </c>
    </row>
    <row r="2807" spans="1:10" ht="14.15" customHeight="1" x14ac:dyDescent="0.3">
      <c r="A2807" s="22">
        <v>2025</v>
      </c>
      <c r="B2807" s="23">
        <v>91120.22</v>
      </c>
      <c r="C2807" s="36">
        <v>29.74</v>
      </c>
      <c r="D2807" s="38">
        <v>-98.11</v>
      </c>
      <c r="E2807" s="23">
        <v>87739.54</v>
      </c>
      <c r="F2807" s="25">
        <v>2328.31</v>
      </c>
      <c r="G2807" s="37">
        <v>0.45</v>
      </c>
      <c r="H2807" s="45">
        <v>983.55</v>
      </c>
    </row>
    <row r="2808" spans="1:10" ht="13.5" customHeight="1" x14ac:dyDescent="0.3">
      <c r="A2808" s="28"/>
      <c r="B2808" s="29">
        <v>92449.89</v>
      </c>
      <c r="C2808" s="7">
        <v>30.06</v>
      </c>
      <c r="D2808" s="34">
        <v>-196.31</v>
      </c>
      <c r="E2808" s="29">
        <v>88449.31</v>
      </c>
      <c r="F2808" s="31">
        <v>2327.88</v>
      </c>
      <c r="G2808" s="9">
        <v>3.41</v>
      </c>
      <c r="H2808" s="33">
        <v>1503.04</v>
      </c>
      <c r="J2808" s="58">
        <f>H2808</f>
        <v>1503.04</v>
      </c>
    </row>
    <row r="2809" spans="1:10" ht="49" customHeight="1" x14ac:dyDescent="0.3">
      <c r="A2809" s="91" t="s">
        <v>87</v>
      </c>
      <c r="B2809" s="91"/>
      <c r="C2809" s="91"/>
      <c r="D2809" s="91"/>
      <c r="E2809" s="91"/>
      <c r="F2809" s="91"/>
      <c r="G2809" s="91"/>
      <c r="H2809" s="91"/>
    </row>
    <row r="2810" spans="1:10" ht="14.15" customHeight="1" x14ac:dyDescent="0.3">
      <c r="A2810" s="1" t="s">
        <v>1</v>
      </c>
      <c r="B2810" s="2" t="s">
        <v>2</v>
      </c>
      <c r="C2810" s="2" t="s">
        <v>3</v>
      </c>
      <c r="D2810" s="3" t="s">
        <v>4</v>
      </c>
      <c r="E2810" s="2" t="s">
        <v>5</v>
      </c>
      <c r="F2810" s="3" t="s">
        <v>6</v>
      </c>
      <c r="G2810" s="4" t="s">
        <v>7</v>
      </c>
      <c r="H2810" s="5" t="s">
        <v>8</v>
      </c>
    </row>
    <row r="2811" spans="1:10" ht="15" customHeight="1" x14ac:dyDescent="0.3">
      <c r="A2811" s="6">
        <v>1983</v>
      </c>
      <c r="B2811" s="7">
        <v>0.87</v>
      </c>
      <c r="C2811" s="7">
        <v>0</v>
      </c>
      <c r="D2811" s="8">
        <v>0</v>
      </c>
      <c r="E2811" s="7">
        <v>0.87</v>
      </c>
      <c r="F2811" s="8">
        <v>0</v>
      </c>
      <c r="G2811" s="9">
        <v>0</v>
      </c>
      <c r="H2811" s="35">
        <v>0</v>
      </c>
    </row>
    <row r="2812" spans="1:10" ht="15" customHeight="1" x14ac:dyDescent="0.3">
      <c r="A2812" s="11">
        <v>1984</v>
      </c>
      <c r="B2812" s="12">
        <v>3.73</v>
      </c>
      <c r="C2812" s="12">
        <v>0</v>
      </c>
      <c r="D2812" s="13">
        <v>0</v>
      </c>
      <c r="E2812" s="12">
        <v>3.73</v>
      </c>
      <c r="F2812" s="13">
        <v>0</v>
      </c>
      <c r="G2812" s="14">
        <v>0</v>
      </c>
      <c r="H2812" s="16">
        <v>0</v>
      </c>
    </row>
    <row r="2813" spans="1:10" ht="15" customHeight="1" x14ac:dyDescent="0.3">
      <c r="A2813" s="11">
        <v>1985</v>
      </c>
      <c r="B2813" s="12">
        <v>5.18</v>
      </c>
      <c r="C2813" s="12">
        <v>0</v>
      </c>
      <c r="D2813" s="13">
        <v>0</v>
      </c>
      <c r="E2813" s="12">
        <v>4.0199999999999996</v>
      </c>
      <c r="F2813" s="13">
        <v>0</v>
      </c>
      <c r="G2813" s="14">
        <v>0</v>
      </c>
      <c r="H2813" s="16">
        <v>1.1599999999999999</v>
      </c>
    </row>
    <row r="2814" spans="1:10" ht="14.15" customHeight="1" x14ac:dyDescent="0.3">
      <c r="A2814" s="11">
        <v>1986</v>
      </c>
      <c r="B2814" s="12">
        <v>5.78</v>
      </c>
      <c r="C2814" s="12">
        <v>0</v>
      </c>
      <c r="D2814" s="13">
        <v>0</v>
      </c>
      <c r="E2814" s="12">
        <v>4.1399999999999997</v>
      </c>
      <c r="F2814" s="13">
        <v>0</v>
      </c>
      <c r="G2814" s="14">
        <v>0</v>
      </c>
      <c r="H2814" s="16">
        <v>1.64</v>
      </c>
    </row>
    <row r="2815" spans="1:10" ht="15" customHeight="1" x14ac:dyDescent="0.3">
      <c r="A2815" s="11">
        <v>1987</v>
      </c>
      <c r="B2815" s="12">
        <v>7.32</v>
      </c>
      <c r="C2815" s="12">
        <v>0</v>
      </c>
      <c r="D2815" s="13">
        <v>0</v>
      </c>
      <c r="E2815" s="12">
        <v>5.05</v>
      </c>
      <c r="F2815" s="13">
        <v>0</v>
      </c>
      <c r="G2815" s="14">
        <v>0</v>
      </c>
      <c r="H2815" s="16">
        <v>2.27</v>
      </c>
    </row>
    <row r="2816" spans="1:10" ht="14.15" customHeight="1" x14ac:dyDescent="0.3">
      <c r="A2816" s="11">
        <v>1988</v>
      </c>
      <c r="B2816" s="12">
        <v>2.41</v>
      </c>
      <c r="C2816" s="12">
        <v>0</v>
      </c>
      <c r="D2816" s="13">
        <v>0</v>
      </c>
      <c r="E2816" s="12">
        <v>0</v>
      </c>
      <c r="F2816" s="13">
        <v>0</v>
      </c>
      <c r="G2816" s="14">
        <v>0</v>
      </c>
      <c r="H2816" s="16">
        <v>2.41</v>
      </c>
    </row>
    <row r="2817" spans="1:8" ht="15" customHeight="1" x14ac:dyDescent="0.3">
      <c r="A2817" s="11">
        <v>1989</v>
      </c>
      <c r="B2817" s="12">
        <v>2.35</v>
      </c>
      <c r="C2817" s="12">
        <v>0</v>
      </c>
      <c r="D2817" s="13">
        <v>0</v>
      </c>
      <c r="E2817" s="12">
        <v>0</v>
      </c>
      <c r="F2817" s="13">
        <v>0</v>
      </c>
      <c r="G2817" s="14">
        <v>0</v>
      </c>
      <c r="H2817" s="16">
        <v>2.35</v>
      </c>
    </row>
    <row r="2818" spans="1:8" ht="14.15" customHeight="1" x14ac:dyDescent="0.3">
      <c r="A2818" s="11">
        <v>1990</v>
      </c>
      <c r="B2818" s="12">
        <v>2.29</v>
      </c>
      <c r="C2818" s="12">
        <v>0</v>
      </c>
      <c r="D2818" s="13">
        <v>0</v>
      </c>
      <c r="E2818" s="12">
        <v>0</v>
      </c>
      <c r="F2818" s="13">
        <v>0</v>
      </c>
      <c r="G2818" s="14">
        <v>0</v>
      </c>
      <c r="H2818" s="16">
        <v>2.29</v>
      </c>
    </row>
    <row r="2819" spans="1:8" ht="15" customHeight="1" x14ac:dyDescent="0.3">
      <c r="A2819" s="11">
        <v>1991</v>
      </c>
      <c r="B2819" s="12">
        <v>1.96</v>
      </c>
      <c r="C2819" s="12">
        <v>0</v>
      </c>
      <c r="D2819" s="13">
        <v>0</v>
      </c>
      <c r="E2819" s="12">
        <v>0</v>
      </c>
      <c r="F2819" s="13">
        <v>0</v>
      </c>
      <c r="G2819" s="14">
        <v>0</v>
      </c>
      <c r="H2819" s="16">
        <v>1.96</v>
      </c>
    </row>
    <row r="2820" spans="1:8" ht="14.15" customHeight="1" x14ac:dyDescent="0.3">
      <c r="A2820" s="11">
        <v>1992</v>
      </c>
      <c r="B2820" s="12">
        <v>1.75</v>
      </c>
      <c r="C2820" s="12">
        <v>0</v>
      </c>
      <c r="D2820" s="13">
        <v>0</v>
      </c>
      <c r="E2820" s="12">
        <v>0</v>
      </c>
      <c r="F2820" s="13">
        <v>0</v>
      </c>
      <c r="G2820" s="14">
        <v>0</v>
      </c>
      <c r="H2820" s="16">
        <v>1.75</v>
      </c>
    </row>
    <row r="2821" spans="1:8" ht="15" customHeight="1" x14ac:dyDescent="0.3">
      <c r="A2821" s="11">
        <v>1993</v>
      </c>
      <c r="B2821" s="12">
        <v>1.53</v>
      </c>
      <c r="C2821" s="12">
        <v>0</v>
      </c>
      <c r="D2821" s="13">
        <v>0</v>
      </c>
      <c r="E2821" s="12">
        <v>0</v>
      </c>
      <c r="F2821" s="13">
        <v>0</v>
      </c>
      <c r="G2821" s="14">
        <v>0</v>
      </c>
      <c r="H2821" s="16">
        <v>1.53</v>
      </c>
    </row>
    <row r="2822" spans="1:8" ht="15" customHeight="1" x14ac:dyDescent="0.3">
      <c r="A2822" s="11">
        <v>1994</v>
      </c>
      <c r="B2822" s="12">
        <v>0</v>
      </c>
      <c r="C2822" s="12">
        <v>0</v>
      </c>
      <c r="D2822" s="13">
        <v>0</v>
      </c>
      <c r="E2822" s="12">
        <v>0</v>
      </c>
      <c r="F2822" s="13">
        <v>0</v>
      </c>
      <c r="G2822" s="14">
        <v>0</v>
      </c>
      <c r="H2822" s="16">
        <v>0</v>
      </c>
    </row>
    <row r="2823" spans="1:8" ht="14.15" customHeight="1" x14ac:dyDescent="0.3">
      <c r="A2823" s="11">
        <v>1995</v>
      </c>
      <c r="B2823" s="12">
        <v>1.58</v>
      </c>
      <c r="C2823" s="12">
        <v>0</v>
      </c>
      <c r="D2823" s="13">
        <v>0</v>
      </c>
      <c r="E2823" s="12">
        <v>0</v>
      </c>
      <c r="F2823" s="13">
        <v>0</v>
      </c>
      <c r="G2823" s="14">
        <v>0</v>
      </c>
      <c r="H2823" s="16">
        <v>1.58</v>
      </c>
    </row>
    <row r="2824" spans="1:8" ht="15" customHeight="1" x14ac:dyDescent="0.3">
      <c r="A2824" s="11">
        <v>1996</v>
      </c>
      <c r="B2824" s="12">
        <v>3.51</v>
      </c>
      <c r="C2824" s="12">
        <v>0</v>
      </c>
      <c r="D2824" s="13">
        <v>0</v>
      </c>
      <c r="E2824" s="12">
        <v>0</v>
      </c>
      <c r="F2824" s="13">
        <v>0</v>
      </c>
      <c r="G2824" s="14">
        <v>0</v>
      </c>
      <c r="H2824" s="16">
        <v>3.51</v>
      </c>
    </row>
    <row r="2825" spans="1:8" ht="14.15" customHeight="1" x14ac:dyDescent="0.3">
      <c r="A2825" s="11">
        <v>1997</v>
      </c>
      <c r="B2825" s="12">
        <v>4.6500000000000004</v>
      </c>
      <c r="C2825" s="12">
        <v>0</v>
      </c>
      <c r="D2825" s="13">
        <v>0</v>
      </c>
      <c r="E2825" s="12">
        <v>0</v>
      </c>
      <c r="F2825" s="13">
        <v>0</v>
      </c>
      <c r="G2825" s="14">
        <v>0</v>
      </c>
      <c r="H2825" s="16">
        <v>4.6500000000000004</v>
      </c>
    </row>
    <row r="2826" spans="1:8" ht="15" customHeight="1" x14ac:dyDescent="0.3">
      <c r="A2826" s="11">
        <v>1998</v>
      </c>
      <c r="B2826" s="12">
        <v>22.47</v>
      </c>
      <c r="C2826" s="12">
        <v>0</v>
      </c>
      <c r="D2826" s="13">
        <v>0</v>
      </c>
      <c r="E2826" s="12">
        <v>0</v>
      </c>
      <c r="F2826" s="13">
        <v>0</v>
      </c>
      <c r="G2826" s="14">
        <v>0</v>
      </c>
      <c r="H2826" s="16">
        <v>22.47</v>
      </c>
    </row>
    <row r="2827" spans="1:8" ht="14.15" customHeight="1" x14ac:dyDescent="0.3">
      <c r="A2827" s="11">
        <v>1999</v>
      </c>
      <c r="B2827" s="12">
        <v>29.95</v>
      </c>
      <c r="C2827" s="12">
        <v>0</v>
      </c>
      <c r="D2827" s="13">
        <v>0</v>
      </c>
      <c r="E2827" s="12">
        <v>0</v>
      </c>
      <c r="F2827" s="13">
        <v>0</v>
      </c>
      <c r="G2827" s="14">
        <v>0</v>
      </c>
      <c r="H2827" s="16">
        <v>29.95</v>
      </c>
    </row>
    <row r="2828" spans="1:8" ht="15" customHeight="1" x14ac:dyDescent="0.3">
      <c r="A2828" s="11">
        <v>2000</v>
      </c>
      <c r="B2828" s="12">
        <v>48.09</v>
      </c>
      <c r="C2828" s="12">
        <v>0</v>
      </c>
      <c r="D2828" s="13">
        <v>0</v>
      </c>
      <c r="E2828" s="12">
        <v>0</v>
      </c>
      <c r="F2828" s="13">
        <v>0</v>
      </c>
      <c r="G2828" s="14">
        <v>0</v>
      </c>
      <c r="H2828" s="16">
        <v>48.09</v>
      </c>
    </row>
    <row r="2829" spans="1:8" ht="15" customHeight="1" x14ac:dyDescent="0.3">
      <c r="A2829" s="11">
        <v>2001</v>
      </c>
      <c r="B2829" s="12">
        <v>34.58</v>
      </c>
      <c r="C2829" s="12">
        <v>0</v>
      </c>
      <c r="D2829" s="13">
        <v>0</v>
      </c>
      <c r="E2829" s="12">
        <v>0</v>
      </c>
      <c r="F2829" s="13">
        <v>0</v>
      </c>
      <c r="G2829" s="14">
        <v>0</v>
      </c>
      <c r="H2829" s="16">
        <v>34.58</v>
      </c>
    </row>
    <row r="2830" spans="1:8" ht="14.15" customHeight="1" x14ac:dyDescent="0.3">
      <c r="A2830" s="11">
        <v>2002</v>
      </c>
      <c r="B2830" s="12">
        <v>21.39</v>
      </c>
      <c r="C2830" s="12">
        <v>0</v>
      </c>
      <c r="D2830" s="13">
        <v>0</v>
      </c>
      <c r="E2830" s="12">
        <v>0</v>
      </c>
      <c r="F2830" s="13">
        <v>0</v>
      </c>
      <c r="G2830" s="14">
        <v>0</v>
      </c>
      <c r="H2830" s="16">
        <v>21.39</v>
      </c>
    </row>
    <row r="2831" spans="1:8" ht="15" customHeight="1" x14ac:dyDescent="0.3">
      <c r="A2831" s="11">
        <v>2003</v>
      </c>
      <c r="B2831" s="12">
        <v>17.46</v>
      </c>
      <c r="C2831" s="12">
        <v>0</v>
      </c>
      <c r="D2831" s="13">
        <v>0</v>
      </c>
      <c r="E2831" s="12">
        <v>0</v>
      </c>
      <c r="F2831" s="13">
        <v>0</v>
      </c>
      <c r="G2831" s="14">
        <v>2.5099999999999998</v>
      </c>
      <c r="H2831" s="16">
        <v>14.95</v>
      </c>
    </row>
    <row r="2832" spans="1:8" ht="14.15" customHeight="1" x14ac:dyDescent="0.3">
      <c r="A2832" s="11">
        <v>2004</v>
      </c>
      <c r="B2832" s="12">
        <v>35.299999999999997</v>
      </c>
      <c r="C2832" s="12">
        <v>0</v>
      </c>
      <c r="D2832" s="13">
        <v>0</v>
      </c>
      <c r="E2832" s="12">
        <v>0.62</v>
      </c>
      <c r="F2832" s="13">
        <v>0</v>
      </c>
      <c r="G2832" s="14">
        <v>5.32</v>
      </c>
      <c r="H2832" s="16">
        <v>29.36</v>
      </c>
    </row>
    <row r="2833" spans="1:8" ht="15" customHeight="1" x14ac:dyDescent="0.3">
      <c r="A2833" s="11">
        <v>2005</v>
      </c>
      <c r="B2833" s="12">
        <v>48.12</v>
      </c>
      <c r="C2833" s="12">
        <v>0</v>
      </c>
      <c r="D2833" s="13">
        <v>0</v>
      </c>
      <c r="E2833" s="12">
        <v>1.1200000000000001</v>
      </c>
      <c r="F2833" s="13">
        <v>0</v>
      </c>
      <c r="G2833" s="14">
        <v>5.45</v>
      </c>
      <c r="H2833" s="16">
        <v>41.55</v>
      </c>
    </row>
    <row r="2834" spans="1:8" ht="14.15" customHeight="1" x14ac:dyDescent="0.3">
      <c r="A2834" s="11">
        <v>2006</v>
      </c>
      <c r="B2834" s="12">
        <v>59.31</v>
      </c>
      <c r="C2834" s="12">
        <v>0</v>
      </c>
      <c r="D2834" s="13">
        <v>0</v>
      </c>
      <c r="E2834" s="12">
        <v>4.68</v>
      </c>
      <c r="F2834" s="13">
        <v>0</v>
      </c>
      <c r="G2834" s="14">
        <v>6.77</v>
      </c>
      <c r="H2834" s="16">
        <v>47.86</v>
      </c>
    </row>
    <row r="2835" spans="1:8" ht="15" customHeight="1" x14ac:dyDescent="0.3">
      <c r="A2835" s="11">
        <v>2007</v>
      </c>
      <c r="B2835" s="12">
        <v>62.99</v>
      </c>
      <c r="C2835" s="12">
        <v>0</v>
      </c>
      <c r="D2835" s="13">
        <v>0</v>
      </c>
      <c r="E2835" s="12">
        <v>2.19</v>
      </c>
      <c r="F2835" s="13">
        <v>0</v>
      </c>
      <c r="G2835" s="14">
        <v>6.16</v>
      </c>
      <c r="H2835" s="16">
        <v>54.64</v>
      </c>
    </row>
    <row r="2836" spans="1:8" ht="14.15" customHeight="1" x14ac:dyDescent="0.3">
      <c r="A2836" s="11">
        <v>2008</v>
      </c>
      <c r="B2836" s="12">
        <v>171.44</v>
      </c>
      <c r="C2836" s="12">
        <v>0</v>
      </c>
      <c r="D2836" s="13">
        <v>0</v>
      </c>
      <c r="E2836" s="12">
        <v>22.7</v>
      </c>
      <c r="F2836" s="13">
        <v>0</v>
      </c>
      <c r="G2836" s="14">
        <v>34.659999999999997</v>
      </c>
      <c r="H2836" s="16">
        <v>114.08</v>
      </c>
    </row>
    <row r="2837" spans="1:8" ht="15" customHeight="1" x14ac:dyDescent="0.3">
      <c r="A2837" s="11">
        <v>2009</v>
      </c>
      <c r="B2837" s="12">
        <v>333.88</v>
      </c>
      <c r="C2837" s="12">
        <v>0</v>
      </c>
      <c r="D2837" s="13">
        <v>0</v>
      </c>
      <c r="E2837" s="12">
        <v>22.94</v>
      </c>
      <c r="F2837" s="13">
        <v>0</v>
      </c>
      <c r="G2837" s="14">
        <v>55.21</v>
      </c>
      <c r="H2837" s="16">
        <v>255.73</v>
      </c>
    </row>
    <row r="2838" spans="1:8" ht="15" customHeight="1" x14ac:dyDescent="0.3">
      <c r="A2838" s="11">
        <v>2010</v>
      </c>
      <c r="B2838" s="12">
        <v>227.04</v>
      </c>
      <c r="C2838" s="12">
        <v>0</v>
      </c>
      <c r="D2838" s="13">
        <v>0</v>
      </c>
      <c r="E2838" s="12">
        <v>20.420000000000002</v>
      </c>
      <c r="F2838" s="13">
        <v>0</v>
      </c>
      <c r="G2838" s="14">
        <v>5.32</v>
      </c>
      <c r="H2838" s="16">
        <v>201.3</v>
      </c>
    </row>
    <row r="2839" spans="1:8" ht="14.15" customHeight="1" x14ac:dyDescent="0.3">
      <c r="A2839" s="11">
        <v>2011</v>
      </c>
      <c r="B2839" s="12">
        <v>453.56</v>
      </c>
      <c r="C2839" s="12">
        <v>0</v>
      </c>
      <c r="D2839" s="13">
        <v>0</v>
      </c>
      <c r="E2839" s="12">
        <v>20.86</v>
      </c>
      <c r="F2839" s="13">
        <v>0</v>
      </c>
      <c r="G2839" s="14">
        <v>4.1500000000000004</v>
      </c>
      <c r="H2839" s="16">
        <v>428.55</v>
      </c>
    </row>
    <row r="2840" spans="1:8" ht="15" customHeight="1" x14ac:dyDescent="0.3">
      <c r="A2840" s="11">
        <v>2012</v>
      </c>
      <c r="B2840" s="12">
        <v>244.24</v>
      </c>
      <c r="C2840" s="12">
        <v>0</v>
      </c>
      <c r="D2840" s="13">
        <v>0</v>
      </c>
      <c r="E2840" s="12">
        <v>0.05</v>
      </c>
      <c r="F2840" s="13">
        <v>0</v>
      </c>
      <c r="G2840" s="14">
        <v>4.16</v>
      </c>
      <c r="H2840" s="16">
        <v>240.03</v>
      </c>
    </row>
    <row r="2841" spans="1:8" ht="14.15" customHeight="1" x14ac:dyDescent="0.3">
      <c r="A2841" s="11">
        <v>2013</v>
      </c>
      <c r="B2841" s="12">
        <v>275.91000000000003</v>
      </c>
      <c r="C2841" s="12">
        <v>0</v>
      </c>
      <c r="D2841" s="13">
        <v>0</v>
      </c>
      <c r="E2841" s="12">
        <v>0.1</v>
      </c>
      <c r="F2841" s="13">
        <v>0</v>
      </c>
      <c r="G2841" s="14">
        <v>4.21</v>
      </c>
      <c r="H2841" s="16">
        <v>271.60000000000002</v>
      </c>
    </row>
    <row r="2842" spans="1:8" ht="15" customHeight="1" x14ac:dyDescent="0.3">
      <c r="A2842" s="11">
        <v>2014</v>
      </c>
      <c r="B2842" s="12">
        <v>375.05</v>
      </c>
      <c r="C2842" s="12">
        <v>0</v>
      </c>
      <c r="D2842" s="13">
        <v>0</v>
      </c>
      <c r="E2842" s="12">
        <v>34.64</v>
      </c>
      <c r="F2842" s="13">
        <v>0</v>
      </c>
      <c r="G2842" s="14">
        <v>3.98</v>
      </c>
      <c r="H2842" s="16">
        <v>336.43</v>
      </c>
    </row>
    <row r="2843" spans="1:8" ht="14.15" customHeight="1" x14ac:dyDescent="0.3">
      <c r="A2843" s="11">
        <v>2015</v>
      </c>
      <c r="B2843" s="12">
        <v>301.58999999999997</v>
      </c>
      <c r="C2843" s="12">
        <v>0</v>
      </c>
      <c r="D2843" s="13">
        <v>0</v>
      </c>
      <c r="E2843" s="12">
        <v>42.54</v>
      </c>
      <c r="F2843" s="13">
        <v>0</v>
      </c>
      <c r="G2843" s="14">
        <v>7.24</v>
      </c>
      <c r="H2843" s="16">
        <v>251.81</v>
      </c>
    </row>
    <row r="2844" spans="1:8" ht="15" customHeight="1" x14ac:dyDescent="0.3">
      <c r="A2844" s="11">
        <v>2016</v>
      </c>
      <c r="B2844" s="12">
        <v>541.48</v>
      </c>
      <c r="C2844" s="12">
        <v>0</v>
      </c>
      <c r="D2844" s="13">
        <v>0</v>
      </c>
      <c r="E2844" s="12">
        <v>46.82</v>
      </c>
      <c r="F2844" s="13">
        <v>0</v>
      </c>
      <c r="G2844" s="14">
        <v>139.08000000000001</v>
      </c>
      <c r="H2844" s="16">
        <v>355.58</v>
      </c>
    </row>
    <row r="2845" spans="1:8" ht="13.5" customHeight="1" x14ac:dyDescent="0.3">
      <c r="A2845" s="11">
        <v>2017</v>
      </c>
      <c r="B2845" s="12">
        <v>559.22</v>
      </c>
      <c r="C2845" s="12">
        <v>0</v>
      </c>
      <c r="D2845" s="13">
        <v>0</v>
      </c>
      <c r="E2845" s="12">
        <v>44.15</v>
      </c>
      <c r="F2845" s="13">
        <v>0</v>
      </c>
      <c r="G2845" s="14">
        <v>9.82</v>
      </c>
      <c r="H2845" s="16">
        <v>505.25</v>
      </c>
    </row>
    <row r="2846" spans="1:8" ht="13.5" customHeight="1" x14ac:dyDescent="0.3">
      <c r="A2846" s="11">
        <v>2018</v>
      </c>
      <c r="B2846" s="17">
        <v>1300.24</v>
      </c>
      <c r="C2846" s="12">
        <v>0</v>
      </c>
      <c r="D2846" s="13">
        <v>0</v>
      </c>
      <c r="E2846" s="12">
        <v>87.66</v>
      </c>
      <c r="F2846" s="13">
        <v>0</v>
      </c>
      <c r="G2846" s="14">
        <v>355.74</v>
      </c>
      <c r="H2846" s="16">
        <v>856.84</v>
      </c>
    </row>
    <row r="2847" spans="1:8" ht="14.15" customHeight="1" x14ac:dyDescent="0.3">
      <c r="A2847" s="11">
        <v>2019</v>
      </c>
      <c r="B2847" s="17">
        <v>2475.11</v>
      </c>
      <c r="C2847" s="12">
        <v>0</v>
      </c>
      <c r="D2847" s="21">
        <v>-233</v>
      </c>
      <c r="E2847" s="12">
        <v>323.77</v>
      </c>
      <c r="F2847" s="21">
        <v>-0.85</v>
      </c>
      <c r="G2847" s="14">
        <v>113.82</v>
      </c>
      <c r="H2847" s="18">
        <v>1805.37</v>
      </c>
    </row>
    <row r="2848" spans="1:8" ht="15" customHeight="1" x14ac:dyDescent="0.3">
      <c r="A2848" s="11">
        <v>2020</v>
      </c>
      <c r="B2848" s="17">
        <v>2941.8</v>
      </c>
      <c r="C2848" s="12">
        <v>0</v>
      </c>
      <c r="D2848" s="21">
        <v>-685.98</v>
      </c>
      <c r="E2848" s="12">
        <v>195.51</v>
      </c>
      <c r="F2848" s="13">
        <v>1.57</v>
      </c>
      <c r="G2848" s="14">
        <v>49.85</v>
      </c>
      <c r="H2848" s="18">
        <v>2008.89</v>
      </c>
    </row>
    <row r="2849" spans="1:10" ht="15" customHeight="1" x14ac:dyDescent="0.3">
      <c r="A2849" s="11">
        <v>2021</v>
      </c>
      <c r="B2849" s="17">
        <v>8274.84</v>
      </c>
      <c r="C2849" s="12">
        <v>0</v>
      </c>
      <c r="D2849" s="20">
        <v>-1402.88</v>
      </c>
      <c r="E2849" s="17">
        <v>3279.5</v>
      </c>
      <c r="F2849" s="21">
        <v>-15.08</v>
      </c>
      <c r="G2849" s="14">
        <v>61.59</v>
      </c>
      <c r="H2849" s="18">
        <v>3545.95</v>
      </c>
    </row>
    <row r="2850" spans="1:10" ht="14.15" customHeight="1" x14ac:dyDescent="0.3">
      <c r="A2850" s="11">
        <v>2022</v>
      </c>
      <c r="B2850" s="17">
        <v>20296.650000000001</v>
      </c>
      <c r="C2850" s="12">
        <v>0</v>
      </c>
      <c r="D2850" s="20">
        <v>-1027.25</v>
      </c>
      <c r="E2850" s="17">
        <v>8542.75</v>
      </c>
      <c r="F2850" s="13">
        <v>0.41</v>
      </c>
      <c r="G2850" s="14">
        <v>43</v>
      </c>
      <c r="H2850" s="18">
        <v>10683.24</v>
      </c>
    </row>
    <row r="2851" spans="1:10" ht="15" customHeight="1" x14ac:dyDescent="0.3">
      <c r="A2851" s="11">
        <v>2023</v>
      </c>
      <c r="B2851" s="17">
        <v>37992.269999999997</v>
      </c>
      <c r="C2851" s="12">
        <v>46.46</v>
      </c>
      <c r="D2851" s="20">
        <v>-1622.14</v>
      </c>
      <c r="E2851" s="17">
        <v>12799.28</v>
      </c>
      <c r="F2851" s="13">
        <v>0.56000000000000005</v>
      </c>
      <c r="G2851" s="14">
        <v>45.57</v>
      </c>
      <c r="H2851" s="18">
        <v>23571.18</v>
      </c>
    </row>
    <row r="2852" spans="1:10" ht="14.15" customHeight="1" x14ac:dyDescent="0.3">
      <c r="A2852" s="11">
        <v>2024</v>
      </c>
      <c r="B2852" s="17">
        <v>128685.53</v>
      </c>
      <c r="C2852" s="12">
        <v>0</v>
      </c>
      <c r="D2852" s="20">
        <v>-9340.25</v>
      </c>
      <c r="E2852" s="17">
        <v>78010.78</v>
      </c>
      <c r="F2852" s="21">
        <v>-59.25</v>
      </c>
      <c r="G2852" s="14">
        <v>55.85</v>
      </c>
      <c r="H2852" s="18">
        <v>41337.9</v>
      </c>
    </row>
    <row r="2853" spans="1:10" ht="14.15" customHeight="1" x14ac:dyDescent="0.3">
      <c r="A2853" s="22">
        <v>2025</v>
      </c>
      <c r="B2853" s="23">
        <v>14105085.800000001</v>
      </c>
      <c r="C2853" s="23">
        <v>4603.05</v>
      </c>
      <c r="D2853" s="24">
        <v>-15183.8</v>
      </c>
      <c r="E2853" s="23">
        <v>13581768.289999999</v>
      </c>
      <c r="F2853" s="25">
        <v>360412.46</v>
      </c>
      <c r="G2853" s="37">
        <v>68.47</v>
      </c>
      <c r="H2853" s="27">
        <v>152255.82999999999</v>
      </c>
    </row>
    <row r="2854" spans="1:10" ht="13.5" customHeight="1" x14ac:dyDescent="0.3">
      <c r="A2854" s="28"/>
      <c r="B2854" s="29">
        <v>14310960.220000001</v>
      </c>
      <c r="C2854" s="29">
        <v>4649.51</v>
      </c>
      <c r="D2854" s="30">
        <v>-29495.3</v>
      </c>
      <c r="E2854" s="29">
        <v>13685289.18</v>
      </c>
      <c r="F2854" s="31">
        <v>360339.82</v>
      </c>
      <c r="G2854" s="32">
        <v>1087.93</v>
      </c>
      <c r="H2854" s="33">
        <v>239397.5</v>
      </c>
      <c r="J2854" s="58">
        <f>H2854</f>
        <v>239397.5</v>
      </c>
    </row>
    <row r="2855" spans="1:10" ht="49" customHeight="1" x14ac:dyDescent="0.3">
      <c r="A2855" s="91" t="s">
        <v>88</v>
      </c>
      <c r="B2855" s="91"/>
      <c r="C2855" s="91"/>
      <c r="D2855" s="91"/>
      <c r="E2855" s="91"/>
      <c r="F2855" s="91"/>
      <c r="G2855" s="91"/>
      <c r="H2855" s="91"/>
    </row>
    <row r="2856" spans="1:10" ht="14.15" customHeight="1" x14ac:dyDescent="0.3">
      <c r="A2856" s="1" t="s">
        <v>1</v>
      </c>
      <c r="B2856" s="2" t="s">
        <v>2</v>
      </c>
      <c r="C2856" s="2" t="s">
        <v>3</v>
      </c>
      <c r="D2856" s="3" t="s">
        <v>4</v>
      </c>
      <c r="E2856" s="2" t="s">
        <v>5</v>
      </c>
      <c r="F2856" s="3" t="s">
        <v>6</v>
      </c>
      <c r="G2856" s="4" t="s">
        <v>7</v>
      </c>
      <c r="H2856" s="5" t="s">
        <v>8</v>
      </c>
    </row>
    <row r="2857" spans="1:10" ht="15" customHeight="1" x14ac:dyDescent="0.3">
      <c r="A2857" s="6">
        <v>1983</v>
      </c>
      <c r="B2857" s="7">
        <v>0.03</v>
      </c>
      <c r="C2857" s="7">
        <v>0</v>
      </c>
      <c r="D2857" s="8">
        <v>0</v>
      </c>
      <c r="E2857" s="7">
        <v>0.03</v>
      </c>
      <c r="F2857" s="8">
        <v>0</v>
      </c>
      <c r="G2857" s="9">
        <v>0</v>
      </c>
      <c r="H2857" s="35">
        <v>0</v>
      </c>
    </row>
    <row r="2858" spans="1:10" ht="15" customHeight="1" x14ac:dyDescent="0.3">
      <c r="A2858" s="11">
        <v>1984</v>
      </c>
      <c r="B2858" s="12">
        <v>0.14000000000000001</v>
      </c>
      <c r="C2858" s="12">
        <v>0</v>
      </c>
      <c r="D2858" s="13">
        <v>0</v>
      </c>
      <c r="E2858" s="12">
        <v>0.14000000000000001</v>
      </c>
      <c r="F2858" s="13">
        <v>0</v>
      </c>
      <c r="G2858" s="14">
        <v>0</v>
      </c>
      <c r="H2858" s="16">
        <v>0</v>
      </c>
    </row>
    <row r="2859" spans="1:10" ht="15" customHeight="1" x14ac:dyDescent="0.3">
      <c r="A2859" s="11">
        <v>1985</v>
      </c>
      <c r="B2859" s="12">
        <v>0.19</v>
      </c>
      <c r="C2859" s="12">
        <v>0</v>
      </c>
      <c r="D2859" s="13">
        <v>0</v>
      </c>
      <c r="E2859" s="12">
        <v>0.15</v>
      </c>
      <c r="F2859" s="13">
        <v>0</v>
      </c>
      <c r="G2859" s="14">
        <v>0</v>
      </c>
      <c r="H2859" s="16">
        <v>0.04</v>
      </c>
    </row>
    <row r="2860" spans="1:10" ht="14.15" customHeight="1" x14ac:dyDescent="0.3">
      <c r="A2860" s="11">
        <v>1986</v>
      </c>
      <c r="B2860" s="12">
        <v>0.21</v>
      </c>
      <c r="C2860" s="12">
        <v>0</v>
      </c>
      <c r="D2860" s="13">
        <v>0</v>
      </c>
      <c r="E2860" s="12">
        <v>0.15</v>
      </c>
      <c r="F2860" s="13">
        <v>0</v>
      </c>
      <c r="G2860" s="14">
        <v>0</v>
      </c>
      <c r="H2860" s="16">
        <v>0.06</v>
      </c>
    </row>
    <row r="2861" spans="1:10" ht="15" customHeight="1" x14ac:dyDescent="0.3">
      <c r="A2861" s="11">
        <v>1987</v>
      </c>
      <c r="B2861" s="12">
        <v>0.27</v>
      </c>
      <c r="C2861" s="12">
        <v>0</v>
      </c>
      <c r="D2861" s="13">
        <v>0</v>
      </c>
      <c r="E2861" s="12">
        <v>0.18</v>
      </c>
      <c r="F2861" s="13">
        <v>0</v>
      </c>
      <c r="G2861" s="14">
        <v>0</v>
      </c>
      <c r="H2861" s="16">
        <v>0.09</v>
      </c>
    </row>
    <row r="2862" spans="1:10" ht="14.15" customHeight="1" x14ac:dyDescent="0.3">
      <c r="A2862" s="11">
        <v>1988</v>
      </c>
      <c r="B2862" s="12">
        <v>0.09</v>
      </c>
      <c r="C2862" s="12">
        <v>0</v>
      </c>
      <c r="D2862" s="13">
        <v>0</v>
      </c>
      <c r="E2862" s="12">
        <v>0</v>
      </c>
      <c r="F2862" s="13">
        <v>0</v>
      </c>
      <c r="G2862" s="14">
        <v>0</v>
      </c>
      <c r="H2862" s="16">
        <v>0.09</v>
      </c>
    </row>
    <row r="2863" spans="1:10" ht="15" customHeight="1" x14ac:dyDescent="0.3">
      <c r="A2863" s="11">
        <v>1989</v>
      </c>
      <c r="B2863" s="12">
        <v>0.09</v>
      </c>
      <c r="C2863" s="12">
        <v>0</v>
      </c>
      <c r="D2863" s="13">
        <v>0</v>
      </c>
      <c r="E2863" s="12">
        <v>0</v>
      </c>
      <c r="F2863" s="13">
        <v>0</v>
      </c>
      <c r="G2863" s="14">
        <v>0</v>
      </c>
      <c r="H2863" s="16">
        <v>0.09</v>
      </c>
    </row>
    <row r="2864" spans="1:10" ht="14.15" customHeight="1" x14ac:dyDescent="0.3">
      <c r="A2864" s="11">
        <v>1990</v>
      </c>
      <c r="B2864" s="12">
        <v>0.08</v>
      </c>
      <c r="C2864" s="12">
        <v>0</v>
      </c>
      <c r="D2864" s="13">
        <v>0</v>
      </c>
      <c r="E2864" s="12">
        <v>0</v>
      </c>
      <c r="F2864" s="13">
        <v>0</v>
      </c>
      <c r="G2864" s="14">
        <v>0</v>
      </c>
      <c r="H2864" s="16">
        <v>0.08</v>
      </c>
    </row>
    <row r="2865" spans="1:8" ht="15" customHeight="1" x14ac:dyDescent="0.3">
      <c r="A2865" s="11">
        <v>1991</v>
      </c>
      <c r="B2865" s="12">
        <v>7.0000000000000007E-2</v>
      </c>
      <c r="C2865" s="12">
        <v>0</v>
      </c>
      <c r="D2865" s="13">
        <v>0</v>
      </c>
      <c r="E2865" s="12">
        <v>0</v>
      </c>
      <c r="F2865" s="13">
        <v>0</v>
      </c>
      <c r="G2865" s="14">
        <v>0</v>
      </c>
      <c r="H2865" s="16">
        <v>7.0000000000000007E-2</v>
      </c>
    </row>
    <row r="2866" spans="1:8" ht="14.15" customHeight="1" x14ac:dyDescent="0.3">
      <c r="A2866" s="11">
        <v>1992</v>
      </c>
      <c r="B2866" s="12">
        <v>0.06</v>
      </c>
      <c r="C2866" s="12">
        <v>0</v>
      </c>
      <c r="D2866" s="13">
        <v>0</v>
      </c>
      <c r="E2866" s="12">
        <v>0</v>
      </c>
      <c r="F2866" s="13">
        <v>0</v>
      </c>
      <c r="G2866" s="14">
        <v>0</v>
      </c>
      <c r="H2866" s="16">
        <v>0.06</v>
      </c>
    </row>
    <row r="2867" spans="1:8" ht="15" customHeight="1" x14ac:dyDescent="0.3">
      <c r="A2867" s="11">
        <v>1993</v>
      </c>
      <c r="B2867" s="12">
        <v>0.06</v>
      </c>
      <c r="C2867" s="12">
        <v>0</v>
      </c>
      <c r="D2867" s="13">
        <v>0</v>
      </c>
      <c r="E2867" s="12">
        <v>0</v>
      </c>
      <c r="F2867" s="13">
        <v>0</v>
      </c>
      <c r="G2867" s="14">
        <v>0</v>
      </c>
      <c r="H2867" s="16">
        <v>0.06</v>
      </c>
    </row>
    <row r="2868" spans="1:8" ht="15" customHeight="1" x14ac:dyDescent="0.3">
      <c r="A2868" s="11">
        <v>1994</v>
      </c>
      <c r="B2868" s="12">
        <v>0</v>
      </c>
      <c r="C2868" s="12">
        <v>0</v>
      </c>
      <c r="D2868" s="13">
        <v>0</v>
      </c>
      <c r="E2868" s="12">
        <v>0</v>
      </c>
      <c r="F2868" s="13">
        <v>0</v>
      </c>
      <c r="G2868" s="14">
        <v>0</v>
      </c>
      <c r="H2868" s="16">
        <v>0</v>
      </c>
    </row>
    <row r="2869" spans="1:8" ht="14.15" customHeight="1" x14ac:dyDescent="0.3">
      <c r="A2869" s="11">
        <v>1995</v>
      </c>
      <c r="B2869" s="12">
        <v>0.05</v>
      </c>
      <c r="C2869" s="12">
        <v>0</v>
      </c>
      <c r="D2869" s="13">
        <v>0</v>
      </c>
      <c r="E2869" s="12">
        <v>0</v>
      </c>
      <c r="F2869" s="13">
        <v>0</v>
      </c>
      <c r="G2869" s="14">
        <v>0</v>
      </c>
      <c r="H2869" s="16">
        <v>0.05</v>
      </c>
    </row>
    <row r="2870" spans="1:8" ht="15" customHeight="1" x14ac:dyDescent="0.3">
      <c r="A2870" s="11">
        <v>1996</v>
      </c>
      <c r="B2870" s="12">
        <v>7.0000000000000007E-2</v>
      </c>
      <c r="C2870" s="12">
        <v>0</v>
      </c>
      <c r="D2870" s="13">
        <v>0</v>
      </c>
      <c r="E2870" s="12">
        <v>0</v>
      </c>
      <c r="F2870" s="13">
        <v>0</v>
      </c>
      <c r="G2870" s="14">
        <v>0</v>
      </c>
      <c r="H2870" s="16">
        <v>7.0000000000000007E-2</v>
      </c>
    </row>
    <row r="2871" spans="1:8" ht="14.15" customHeight="1" x14ac:dyDescent="0.3">
      <c r="A2871" s="11">
        <v>1997</v>
      </c>
      <c r="B2871" s="12">
        <v>0.09</v>
      </c>
      <c r="C2871" s="12">
        <v>0</v>
      </c>
      <c r="D2871" s="13">
        <v>0</v>
      </c>
      <c r="E2871" s="12">
        <v>0</v>
      </c>
      <c r="F2871" s="13">
        <v>0</v>
      </c>
      <c r="G2871" s="14">
        <v>0</v>
      </c>
      <c r="H2871" s="16">
        <v>0.09</v>
      </c>
    </row>
    <row r="2872" spans="1:8" ht="15" customHeight="1" x14ac:dyDescent="0.3">
      <c r="A2872" s="11">
        <v>1998</v>
      </c>
      <c r="B2872" s="12">
        <v>0.44</v>
      </c>
      <c r="C2872" s="12">
        <v>0</v>
      </c>
      <c r="D2872" s="13">
        <v>0</v>
      </c>
      <c r="E2872" s="12">
        <v>0</v>
      </c>
      <c r="F2872" s="13">
        <v>0</v>
      </c>
      <c r="G2872" s="14">
        <v>0</v>
      </c>
      <c r="H2872" s="16">
        <v>0.44</v>
      </c>
    </row>
    <row r="2873" spans="1:8" ht="14.15" customHeight="1" x14ac:dyDescent="0.3">
      <c r="A2873" s="11">
        <v>1999</v>
      </c>
      <c r="B2873" s="12">
        <v>0.57999999999999996</v>
      </c>
      <c r="C2873" s="12">
        <v>0</v>
      </c>
      <c r="D2873" s="13">
        <v>0</v>
      </c>
      <c r="E2873" s="12">
        <v>0</v>
      </c>
      <c r="F2873" s="13">
        <v>0</v>
      </c>
      <c r="G2873" s="14">
        <v>0</v>
      </c>
      <c r="H2873" s="16">
        <v>0.57999999999999996</v>
      </c>
    </row>
    <row r="2874" spans="1:8" ht="15" customHeight="1" x14ac:dyDescent="0.3">
      <c r="A2874" s="11">
        <v>2000</v>
      </c>
      <c r="B2874" s="12">
        <v>0.9</v>
      </c>
      <c r="C2874" s="12">
        <v>0</v>
      </c>
      <c r="D2874" s="13">
        <v>0</v>
      </c>
      <c r="E2874" s="12">
        <v>0</v>
      </c>
      <c r="F2874" s="13">
        <v>0</v>
      </c>
      <c r="G2874" s="14">
        <v>0</v>
      </c>
      <c r="H2874" s="16">
        <v>0.9</v>
      </c>
    </row>
    <row r="2875" spans="1:8" ht="15" customHeight="1" x14ac:dyDescent="0.3">
      <c r="A2875" s="11">
        <v>2001</v>
      </c>
      <c r="B2875" s="12">
        <v>0.65</v>
      </c>
      <c r="C2875" s="12">
        <v>0</v>
      </c>
      <c r="D2875" s="13">
        <v>0</v>
      </c>
      <c r="E2875" s="12">
        <v>0</v>
      </c>
      <c r="F2875" s="13">
        <v>0</v>
      </c>
      <c r="G2875" s="14">
        <v>0</v>
      </c>
      <c r="H2875" s="16">
        <v>0.65</v>
      </c>
    </row>
    <row r="2876" spans="1:8" ht="14.15" customHeight="1" x14ac:dyDescent="0.3">
      <c r="A2876" s="11">
        <v>2002</v>
      </c>
      <c r="B2876" s="12">
        <v>0.39</v>
      </c>
      <c r="C2876" s="12">
        <v>0</v>
      </c>
      <c r="D2876" s="13">
        <v>0</v>
      </c>
      <c r="E2876" s="12">
        <v>0</v>
      </c>
      <c r="F2876" s="13">
        <v>0</v>
      </c>
      <c r="G2876" s="14">
        <v>0</v>
      </c>
      <c r="H2876" s="16">
        <v>0.39</v>
      </c>
    </row>
    <row r="2877" spans="1:8" ht="15" customHeight="1" x14ac:dyDescent="0.3">
      <c r="A2877" s="11">
        <v>2003</v>
      </c>
      <c r="B2877" s="12">
        <v>0.33</v>
      </c>
      <c r="C2877" s="12">
        <v>0</v>
      </c>
      <c r="D2877" s="13">
        <v>0</v>
      </c>
      <c r="E2877" s="12">
        <v>0</v>
      </c>
      <c r="F2877" s="13">
        <v>0</v>
      </c>
      <c r="G2877" s="14">
        <v>0.05</v>
      </c>
      <c r="H2877" s="16">
        <v>0.28000000000000003</v>
      </c>
    </row>
    <row r="2878" spans="1:8" ht="14.15" customHeight="1" x14ac:dyDescent="0.3">
      <c r="A2878" s="11">
        <v>2004</v>
      </c>
      <c r="B2878" s="12">
        <v>0.67</v>
      </c>
      <c r="C2878" s="12">
        <v>0</v>
      </c>
      <c r="D2878" s="13">
        <v>0</v>
      </c>
      <c r="E2878" s="12">
        <v>0.01</v>
      </c>
      <c r="F2878" s="13">
        <v>0</v>
      </c>
      <c r="G2878" s="14">
        <v>0.1</v>
      </c>
      <c r="H2878" s="16">
        <v>0.56000000000000005</v>
      </c>
    </row>
    <row r="2879" spans="1:8" ht="15" customHeight="1" x14ac:dyDescent="0.3">
      <c r="A2879" s="11">
        <v>2005</v>
      </c>
      <c r="B2879" s="12">
        <v>0.9</v>
      </c>
      <c r="C2879" s="12">
        <v>0</v>
      </c>
      <c r="D2879" s="13">
        <v>0</v>
      </c>
      <c r="E2879" s="12">
        <v>0.02</v>
      </c>
      <c r="F2879" s="13">
        <v>0</v>
      </c>
      <c r="G2879" s="14">
        <v>0.1</v>
      </c>
      <c r="H2879" s="16">
        <v>0.78</v>
      </c>
    </row>
    <row r="2880" spans="1:8" ht="14.15" customHeight="1" x14ac:dyDescent="0.3">
      <c r="A2880" s="11">
        <v>2006</v>
      </c>
      <c r="B2880" s="12">
        <v>1.1299999999999999</v>
      </c>
      <c r="C2880" s="12">
        <v>0</v>
      </c>
      <c r="D2880" s="13">
        <v>0</v>
      </c>
      <c r="E2880" s="12">
        <v>0.08</v>
      </c>
      <c r="F2880" s="13">
        <v>0</v>
      </c>
      <c r="G2880" s="14">
        <v>0.12</v>
      </c>
      <c r="H2880" s="16">
        <v>0.93</v>
      </c>
    </row>
    <row r="2881" spans="1:8" ht="15" customHeight="1" x14ac:dyDescent="0.3">
      <c r="A2881" s="11">
        <v>2007</v>
      </c>
      <c r="B2881" s="12">
        <v>1.1299999999999999</v>
      </c>
      <c r="C2881" s="12">
        <v>0</v>
      </c>
      <c r="D2881" s="13">
        <v>0</v>
      </c>
      <c r="E2881" s="12">
        <v>0.02</v>
      </c>
      <c r="F2881" s="13">
        <v>0</v>
      </c>
      <c r="G2881" s="14">
        <v>0.11</v>
      </c>
      <c r="H2881" s="16">
        <v>1</v>
      </c>
    </row>
    <row r="2882" spans="1:8" ht="14.15" customHeight="1" x14ac:dyDescent="0.3">
      <c r="A2882" s="11">
        <v>2008</v>
      </c>
      <c r="B2882" s="12">
        <v>3.04</v>
      </c>
      <c r="C2882" s="12">
        <v>0</v>
      </c>
      <c r="D2882" s="13">
        <v>0</v>
      </c>
      <c r="E2882" s="12">
        <v>0.39</v>
      </c>
      <c r="F2882" s="13">
        <v>0</v>
      </c>
      <c r="G2882" s="14">
        <v>0.57999999999999996</v>
      </c>
      <c r="H2882" s="16">
        <v>2.0699999999999998</v>
      </c>
    </row>
    <row r="2883" spans="1:8" ht="15" customHeight="1" x14ac:dyDescent="0.3">
      <c r="A2883" s="11">
        <v>2009</v>
      </c>
      <c r="B2883" s="12">
        <v>5.91</v>
      </c>
      <c r="C2883" s="12">
        <v>0</v>
      </c>
      <c r="D2883" s="13">
        <v>0</v>
      </c>
      <c r="E2883" s="12">
        <v>0.38</v>
      </c>
      <c r="F2883" s="13">
        <v>0</v>
      </c>
      <c r="G2883" s="14">
        <v>0.93</v>
      </c>
      <c r="H2883" s="16">
        <v>4.5999999999999996</v>
      </c>
    </row>
    <row r="2884" spans="1:8" ht="15" customHeight="1" x14ac:dyDescent="0.3">
      <c r="A2884" s="11">
        <v>2010</v>
      </c>
      <c r="B2884" s="12">
        <v>3.99</v>
      </c>
      <c r="C2884" s="12">
        <v>0</v>
      </c>
      <c r="D2884" s="13">
        <v>0</v>
      </c>
      <c r="E2884" s="12">
        <v>0.34</v>
      </c>
      <c r="F2884" s="13">
        <v>0</v>
      </c>
      <c r="G2884" s="14">
        <v>0.09</v>
      </c>
      <c r="H2884" s="16">
        <v>3.56</v>
      </c>
    </row>
    <row r="2885" spans="1:8" ht="14.15" customHeight="1" x14ac:dyDescent="0.3">
      <c r="A2885" s="11">
        <v>2011</v>
      </c>
      <c r="B2885" s="12">
        <v>7.92</v>
      </c>
      <c r="C2885" s="12">
        <v>0</v>
      </c>
      <c r="D2885" s="13">
        <v>0</v>
      </c>
      <c r="E2885" s="12">
        <v>0.35</v>
      </c>
      <c r="F2885" s="13">
        <v>0</v>
      </c>
      <c r="G2885" s="14">
        <v>7.0000000000000007E-2</v>
      </c>
      <c r="H2885" s="16">
        <v>7.5</v>
      </c>
    </row>
    <row r="2886" spans="1:8" ht="15" customHeight="1" x14ac:dyDescent="0.3">
      <c r="A2886" s="11">
        <v>2012</v>
      </c>
      <c r="B2886" s="12">
        <v>4.28</v>
      </c>
      <c r="C2886" s="12">
        <v>0</v>
      </c>
      <c r="D2886" s="13">
        <v>0</v>
      </c>
      <c r="E2886" s="12">
        <v>0</v>
      </c>
      <c r="F2886" s="13">
        <v>0</v>
      </c>
      <c r="G2886" s="14">
        <v>7.0000000000000007E-2</v>
      </c>
      <c r="H2886" s="16">
        <v>4.21</v>
      </c>
    </row>
    <row r="2887" spans="1:8" ht="14.15" customHeight="1" x14ac:dyDescent="0.3">
      <c r="A2887" s="11">
        <v>2013</v>
      </c>
      <c r="B2887" s="12">
        <v>4.83</v>
      </c>
      <c r="C2887" s="12">
        <v>0</v>
      </c>
      <c r="D2887" s="13">
        <v>0</v>
      </c>
      <c r="E2887" s="12">
        <v>0</v>
      </c>
      <c r="F2887" s="13">
        <v>0</v>
      </c>
      <c r="G2887" s="14">
        <v>7.0000000000000007E-2</v>
      </c>
      <c r="H2887" s="16">
        <v>4.76</v>
      </c>
    </row>
    <row r="2888" spans="1:8" ht="15" customHeight="1" x14ac:dyDescent="0.3">
      <c r="A2888" s="11">
        <v>2014</v>
      </c>
      <c r="B2888" s="12">
        <v>6.52</v>
      </c>
      <c r="C2888" s="12">
        <v>0</v>
      </c>
      <c r="D2888" s="13">
        <v>0</v>
      </c>
      <c r="E2888" s="12">
        <v>0.56999999999999995</v>
      </c>
      <c r="F2888" s="13">
        <v>0</v>
      </c>
      <c r="G2888" s="14">
        <v>7.0000000000000007E-2</v>
      </c>
      <c r="H2888" s="16">
        <v>5.88</v>
      </c>
    </row>
    <row r="2889" spans="1:8" ht="14.15" customHeight="1" x14ac:dyDescent="0.3">
      <c r="A2889" s="11">
        <v>2015</v>
      </c>
      <c r="B2889" s="12">
        <v>5.0999999999999996</v>
      </c>
      <c r="C2889" s="12">
        <v>0</v>
      </c>
      <c r="D2889" s="13">
        <v>0</v>
      </c>
      <c r="E2889" s="12">
        <v>0.68</v>
      </c>
      <c r="F2889" s="13">
        <v>0</v>
      </c>
      <c r="G2889" s="14">
        <v>0.12</v>
      </c>
      <c r="H2889" s="16">
        <v>4.3</v>
      </c>
    </row>
    <row r="2890" spans="1:8" ht="15" customHeight="1" x14ac:dyDescent="0.3">
      <c r="A2890" s="11">
        <v>2016</v>
      </c>
      <c r="B2890" s="12">
        <v>9.07</v>
      </c>
      <c r="C2890" s="12">
        <v>0</v>
      </c>
      <c r="D2890" s="13">
        <v>0</v>
      </c>
      <c r="E2890" s="12">
        <v>0.73</v>
      </c>
      <c r="F2890" s="13">
        <v>0</v>
      </c>
      <c r="G2890" s="14">
        <v>2.2200000000000002</v>
      </c>
      <c r="H2890" s="16">
        <v>6.12</v>
      </c>
    </row>
    <row r="2891" spans="1:8" ht="13.5" customHeight="1" x14ac:dyDescent="0.3">
      <c r="A2891" s="11">
        <v>2017</v>
      </c>
      <c r="B2891" s="12">
        <v>9.43</v>
      </c>
      <c r="C2891" s="12">
        <v>0</v>
      </c>
      <c r="D2891" s="13">
        <v>0</v>
      </c>
      <c r="E2891" s="12">
        <v>0.7</v>
      </c>
      <c r="F2891" s="13">
        <v>0</v>
      </c>
      <c r="G2891" s="14">
        <v>0.16</v>
      </c>
      <c r="H2891" s="16">
        <v>8.57</v>
      </c>
    </row>
    <row r="2892" spans="1:8" ht="13.5" customHeight="1" x14ac:dyDescent="0.3">
      <c r="A2892" s="11">
        <v>2018</v>
      </c>
      <c r="B2892" s="12">
        <v>21.63</v>
      </c>
      <c r="C2892" s="12">
        <v>0</v>
      </c>
      <c r="D2892" s="13">
        <v>0</v>
      </c>
      <c r="E2892" s="12">
        <v>1.36</v>
      </c>
      <c r="F2892" s="13">
        <v>0</v>
      </c>
      <c r="G2892" s="14">
        <v>5.57</v>
      </c>
      <c r="H2892" s="16">
        <v>14.7</v>
      </c>
    </row>
    <row r="2893" spans="1:8" ht="14.15" customHeight="1" x14ac:dyDescent="0.3">
      <c r="A2893" s="11">
        <v>2019</v>
      </c>
      <c r="B2893" s="12">
        <v>40.56</v>
      </c>
      <c r="C2893" s="12">
        <v>0</v>
      </c>
      <c r="D2893" s="21">
        <v>-3.6</v>
      </c>
      <c r="E2893" s="12">
        <v>4.99</v>
      </c>
      <c r="F2893" s="21">
        <v>-0.01</v>
      </c>
      <c r="G2893" s="14">
        <v>1.76</v>
      </c>
      <c r="H2893" s="16">
        <v>30.22</v>
      </c>
    </row>
    <row r="2894" spans="1:8" ht="15" customHeight="1" x14ac:dyDescent="0.3">
      <c r="A2894" s="11">
        <v>2020</v>
      </c>
      <c r="B2894" s="12">
        <v>47.98</v>
      </c>
      <c r="C2894" s="12">
        <v>0</v>
      </c>
      <c r="D2894" s="21">
        <v>-10.53</v>
      </c>
      <c r="E2894" s="12">
        <v>3</v>
      </c>
      <c r="F2894" s="13">
        <v>0.02</v>
      </c>
      <c r="G2894" s="14">
        <v>0.77</v>
      </c>
      <c r="H2894" s="16">
        <v>33.659999999999997</v>
      </c>
    </row>
    <row r="2895" spans="1:8" ht="15" customHeight="1" x14ac:dyDescent="0.3">
      <c r="A2895" s="11">
        <v>2021</v>
      </c>
      <c r="B2895" s="12">
        <v>138.16</v>
      </c>
      <c r="C2895" s="12">
        <v>0</v>
      </c>
      <c r="D2895" s="21">
        <v>-21.71</v>
      </c>
      <c r="E2895" s="12">
        <v>50.71</v>
      </c>
      <c r="F2895" s="21">
        <v>-0.23</v>
      </c>
      <c r="G2895" s="14">
        <v>0.95</v>
      </c>
      <c r="H2895" s="16">
        <v>65.02</v>
      </c>
    </row>
    <row r="2896" spans="1:8" ht="14.15" customHeight="1" x14ac:dyDescent="0.3">
      <c r="A2896" s="11">
        <v>2022</v>
      </c>
      <c r="B2896" s="12">
        <v>327.43</v>
      </c>
      <c r="C2896" s="12">
        <v>0</v>
      </c>
      <c r="D2896" s="21">
        <v>-15.64</v>
      </c>
      <c r="E2896" s="12">
        <v>130.08000000000001</v>
      </c>
      <c r="F2896" s="13">
        <v>0.02</v>
      </c>
      <c r="G2896" s="14">
        <v>0.65</v>
      </c>
      <c r="H2896" s="16">
        <v>181.04</v>
      </c>
    </row>
    <row r="2897" spans="1:10" ht="15" customHeight="1" x14ac:dyDescent="0.3">
      <c r="A2897" s="11">
        <v>2023</v>
      </c>
      <c r="B2897" s="12">
        <v>615.34</v>
      </c>
      <c r="C2897" s="12">
        <v>0.7</v>
      </c>
      <c r="D2897" s="21">
        <v>-24.56</v>
      </c>
      <c r="E2897" s="12">
        <v>193.89</v>
      </c>
      <c r="F2897" s="21">
        <v>-0.02</v>
      </c>
      <c r="G2897" s="14">
        <v>0.69</v>
      </c>
      <c r="H2897" s="16">
        <v>396.92</v>
      </c>
    </row>
    <row r="2898" spans="1:10" ht="14.15" customHeight="1" x14ac:dyDescent="0.3">
      <c r="A2898" s="11">
        <v>2024</v>
      </c>
      <c r="B2898" s="17">
        <v>2049.5100000000002</v>
      </c>
      <c r="C2898" s="12">
        <v>0</v>
      </c>
      <c r="D2898" s="21">
        <v>-148.75</v>
      </c>
      <c r="E2898" s="17">
        <v>1242.45</v>
      </c>
      <c r="F2898" s="21">
        <v>-0.93</v>
      </c>
      <c r="G2898" s="14">
        <v>0.89</v>
      </c>
      <c r="H2898" s="16">
        <v>658.35</v>
      </c>
    </row>
    <row r="2899" spans="1:10" ht="14.15" customHeight="1" x14ac:dyDescent="0.3">
      <c r="A2899" s="22">
        <v>2025</v>
      </c>
      <c r="B2899" s="23">
        <v>210679.66</v>
      </c>
      <c r="C2899" s="36">
        <v>68.760000000000005</v>
      </c>
      <c r="D2899" s="38">
        <v>-226.8</v>
      </c>
      <c r="E2899" s="23">
        <v>202863.16</v>
      </c>
      <c r="F2899" s="25">
        <v>5383.27</v>
      </c>
      <c r="G2899" s="37">
        <v>1.01</v>
      </c>
      <c r="H2899" s="27">
        <v>2274.1799999999998</v>
      </c>
    </row>
    <row r="2900" spans="1:10" ht="13.5" customHeight="1" x14ac:dyDescent="0.3">
      <c r="A2900" s="28"/>
      <c r="B2900" s="29">
        <v>213988.98</v>
      </c>
      <c r="C2900" s="7">
        <v>69.459999999999994</v>
      </c>
      <c r="D2900" s="34">
        <v>-451.59</v>
      </c>
      <c r="E2900" s="29">
        <v>204494.56</v>
      </c>
      <c r="F2900" s="31">
        <v>5382.12</v>
      </c>
      <c r="G2900" s="9">
        <v>17.149999999999999</v>
      </c>
      <c r="H2900" s="33">
        <v>3713.02</v>
      </c>
      <c r="J2900" s="58">
        <f>H2900</f>
        <v>3713.02</v>
      </c>
    </row>
    <row r="2901" spans="1:10" ht="49" customHeight="1" x14ac:dyDescent="0.3">
      <c r="A2901" s="91" t="s">
        <v>89</v>
      </c>
      <c r="B2901" s="91"/>
      <c r="C2901" s="91"/>
      <c r="D2901" s="91"/>
      <c r="E2901" s="91"/>
      <c r="F2901" s="91"/>
      <c r="G2901" s="91"/>
      <c r="H2901" s="91"/>
    </row>
    <row r="2902" spans="1:10" ht="14.15" customHeight="1" x14ac:dyDescent="0.3">
      <c r="A2902" s="1" t="s">
        <v>1</v>
      </c>
      <c r="B2902" s="2" t="s">
        <v>2</v>
      </c>
      <c r="C2902" s="2" t="s">
        <v>3</v>
      </c>
      <c r="D2902" s="3" t="s">
        <v>4</v>
      </c>
      <c r="E2902" s="2" t="s">
        <v>5</v>
      </c>
      <c r="F2902" s="3" t="s">
        <v>6</v>
      </c>
      <c r="G2902" s="4" t="s">
        <v>7</v>
      </c>
      <c r="H2902" s="5" t="s">
        <v>8</v>
      </c>
    </row>
    <row r="2903" spans="1:10" ht="15" customHeight="1" x14ac:dyDescent="0.3">
      <c r="A2903" s="39">
        <v>2020</v>
      </c>
      <c r="B2903" s="40">
        <v>0</v>
      </c>
      <c r="C2903" s="40">
        <v>0</v>
      </c>
      <c r="D2903" s="41">
        <v>0</v>
      </c>
      <c r="E2903" s="40">
        <v>0</v>
      </c>
      <c r="F2903" s="41">
        <v>0</v>
      </c>
      <c r="G2903" s="42">
        <v>0</v>
      </c>
      <c r="H2903" s="43">
        <v>0</v>
      </c>
    </row>
    <row r="2904" spans="1:10" ht="13.5" customHeight="1" x14ac:dyDescent="0.3">
      <c r="A2904" s="28"/>
      <c r="B2904" s="7">
        <v>0</v>
      </c>
      <c r="C2904" s="7">
        <v>0</v>
      </c>
      <c r="D2904" s="8">
        <v>0</v>
      </c>
      <c r="E2904" s="7">
        <v>0</v>
      </c>
      <c r="F2904" s="8">
        <v>0</v>
      </c>
      <c r="G2904" s="9">
        <v>0</v>
      </c>
      <c r="H2904" s="35">
        <v>0</v>
      </c>
      <c r="J2904" s="58">
        <f>H2904</f>
        <v>0</v>
      </c>
    </row>
    <row r="2905" spans="1:10" ht="49" customHeight="1" x14ac:dyDescent="0.3">
      <c r="A2905" s="93" t="s">
        <v>90</v>
      </c>
      <c r="B2905" s="93"/>
      <c r="C2905" s="93"/>
      <c r="D2905" s="93"/>
      <c r="E2905" s="93"/>
      <c r="F2905" s="93"/>
      <c r="G2905" s="93"/>
      <c r="H2905" s="93"/>
    </row>
    <row r="2906" spans="1:10" ht="14.15" customHeight="1" x14ac:dyDescent="0.3">
      <c r="A2906" s="1" t="s">
        <v>1</v>
      </c>
      <c r="B2906" s="2" t="s">
        <v>2</v>
      </c>
      <c r="C2906" s="2" t="s">
        <v>3</v>
      </c>
      <c r="D2906" s="3" t="s">
        <v>4</v>
      </c>
      <c r="E2906" s="2" t="s">
        <v>5</v>
      </c>
      <c r="F2906" s="3" t="s">
        <v>6</v>
      </c>
      <c r="G2906" s="4" t="s">
        <v>7</v>
      </c>
      <c r="H2906" s="5" t="s">
        <v>8</v>
      </c>
    </row>
    <row r="2907" spans="1:10" ht="15" customHeight="1" x14ac:dyDescent="0.3">
      <c r="A2907" s="6">
        <v>1983</v>
      </c>
      <c r="B2907" s="7">
        <v>4.05</v>
      </c>
      <c r="C2907" s="7">
        <v>0</v>
      </c>
      <c r="D2907" s="8">
        <v>0</v>
      </c>
      <c r="E2907" s="7">
        <v>4.05</v>
      </c>
      <c r="F2907" s="8">
        <v>0</v>
      </c>
      <c r="G2907" s="9">
        <v>0</v>
      </c>
      <c r="H2907" s="35">
        <v>0</v>
      </c>
    </row>
    <row r="2908" spans="1:10" ht="15" customHeight="1" x14ac:dyDescent="0.3">
      <c r="A2908" s="11">
        <v>1984</v>
      </c>
      <c r="B2908" s="12">
        <v>17.329999999999998</v>
      </c>
      <c r="C2908" s="12">
        <v>0</v>
      </c>
      <c r="D2908" s="13">
        <v>0</v>
      </c>
      <c r="E2908" s="12">
        <v>17.329999999999998</v>
      </c>
      <c r="F2908" s="13">
        <v>0</v>
      </c>
      <c r="G2908" s="14">
        <v>0</v>
      </c>
      <c r="H2908" s="16">
        <v>0</v>
      </c>
    </row>
    <row r="2909" spans="1:10" ht="15" customHeight="1" x14ac:dyDescent="0.3">
      <c r="A2909" s="11">
        <v>1985</v>
      </c>
      <c r="B2909" s="12">
        <v>24.09</v>
      </c>
      <c r="C2909" s="12">
        <v>0</v>
      </c>
      <c r="D2909" s="13">
        <v>0</v>
      </c>
      <c r="E2909" s="12">
        <v>18.68</v>
      </c>
      <c r="F2909" s="13">
        <v>0</v>
      </c>
      <c r="G2909" s="14">
        <v>0</v>
      </c>
      <c r="H2909" s="16">
        <v>5.41</v>
      </c>
    </row>
    <row r="2910" spans="1:10" ht="14.15" customHeight="1" x14ac:dyDescent="0.3">
      <c r="A2910" s="11">
        <v>1986</v>
      </c>
      <c r="B2910" s="12">
        <v>26.89</v>
      </c>
      <c r="C2910" s="12">
        <v>0</v>
      </c>
      <c r="D2910" s="13">
        <v>0</v>
      </c>
      <c r="E2910" s="12">
        <v>19.239999999999998</v>
      </c>
      <c r="F2910" s="13">
        <v>0</v>
      </c>
      <c r="G2910" s="14">
        <v>0</v>
      </c>
      <c r="H2910" s="16">
        <v>7.65</v>
      </c>
    </row>
    <row r="2911" spans="1:10" ht="15" customHeight="1" x14ac:dyDescent="0.3">
      <c r="A2911" s="11">
        <v>1987</v>
      </c>
      <c r="B2911" s="12">
        <v>34.03</v>
      </c>
      <c r="C2911" s="12">
        <v>0</v>
      </c>
      <c r="D2911" s="13">
        <v>0</v>
      </c>
      <c r="E2911" s="12">
        <v>23.49</v>
      </c>
      <c r="F2911" s="13">
        <v>0</v>
      </c>
      <c r="G2911" s="14">
        <v>0</v>
      </c>
      <c r="H2911" s="16">
        <v>10.54</v>
      </c>
    </row>
    <row r="2912" spans="1:10" ht="14.15" customHeight="1" x14ac:dyDescent="0.3">
      <c r="A2912" s="11">
        <v>1988</v>
      </c>
      <c r="B2912" s="12">
        <v>11.2</v>
      </c>
      <c r="C2912" s="12">
        <v>0</v>
      </c>
      <c r="D2912" s="13">
        <v>0</v>
      </c>
      <c r="E2912" s="12">
        <v>0</v>
      </c>
      <c r="F2912" s="13">
        <v>0</v>
      </c>
      <c r="G2912" s="14">
        <v>0</v>
      </c>
      <c r="H2912" s="16">
        <v>11.2</v>
      </c>
    </row>
    <row r="2913" spans="1:8" ht="15" customHeight="1" x14ac:dyDescent="0.3">
      <c r="A2913" s="11">
        <v>1989</v>
      </c>
      <c r="B2913" s="12">
        <v>10.95</v>
      </c>
      <c r="C2913" s="12">
        <v>0</v>
      </c>
      <c r="D2913" s="13">
        <v>0</v>
      </c>
      <c r="E2913" s="12">
        <v>0</v>
      </c>
      <c r="F2913" s="13">
        <v>0</v>
      </c>
      <c r="G2913" s="14">
        <v>0</v>
      </c>
      <c r="H2913" s="16">
        <v>10.95</v>
      </c>
    </row>
    <row r="2914" spans="1:8" ht="14.15" customHeight="1" x14ac:dyDescent="0.3">
      <c r="A2914" s="11">
        <v>1990</v>
      </c>
      <c r="B2914" s="12">
        <v>10.64</v>
      </c>
      <c r="C2914" s="12">
        <v>0</v>
      </c>
      <c r="D2914" s="13">
        <v>0</v>
      </c>
      <c r="E2914" s="12">
        <v>0</v>
      </c>
      <c r="F2914" s="13">
        <v>0</v>
      </c>
      <c r="G2914" s="14">
        <v>0</v>
      </c>
      <c r="H2914" s="16">
        <v>10.64</v>
      </c>
    </row>
    <row r="2915" spans="1:8" ht="15" customHeight="1" x14ac:dyDescent="0.3">
      <c r="A2915" s="11">
        <v>1991</v>
      </c>
      <c r="B2915" s="12">
        <v>9.14</v>
      </c>
      <c r="C2915" s="12">
        <v>0</v>
      </c>
      <c r="D2915" s="13">
        <v>0</v>
      </c>
      <c r="E2915" s="12">
        <v>0</v>
      </c>
      <c r="F2915" s="13">
        <v>0</v>
      </c>
      <c r="G2915" s="14">
        <v>0</v>
      </c>
      <c r="H2915" s="16">
        <v>9.14</v>
      </c>
    </row>
    <row r="2916" spans="1:8" ht="14.15" customHeight="1" x14ac:dyDescent="0.3">
      <c r="A2916" s="11">
        <v>1992</v>
      </c>
      <c r="B2916" s="12">
        <v>8.16</v>
      </c>
      <c r="C2916" s="12">
        <v>0</v>
      </c>
      <c r="D2916" s="13">
        <v>0</v>
      </c>
      <c r="E2916" s="12">
        <v>0</v>
      </c>
      <c r="F2916" s="13">
        <v>0</v>
      </c>
      <c r="G2916" s="14">
        <v>0</v>
      </c>
      <c r="H2916" s="16">
        <v>8.16</v>
      </c>
    </row>
    <row r="2917" spans="1:8" ht="15" customHeight="1" x14ac:dyDescent="0.3">
      <c r="A2917" s="11">
        <v>1993</v>
      </c>
      <c r="B2917" s="12">
        <v>7.09</v>
      </c>
      <c r="C2917" s="12">
        <v>0</v>
      </c>
      <c r="D2917" s="13">
        <v>0</v>
      </c>
      <c r="E2917" s="12">
        <v>0</v>
      </c>
      <c r="F2917" s="13">
        <v>0</v>
      </c>
      <c r="G2917" s="14">
        <v>0</v>
      </c>
      <c r="H2917" s="16">
        <v>7.09</v>
      </c>
    </row>
    <row r="2918" spans="1:8" ht="15" customHeight="1" x14ac:dyDescent="0.3">
      <c r="A2918" s="11">
        <v>1994</v>
      </c>
      <c r="B2918" s="12">
        <v>0</v>
      </c>
      <c r="C2918" s="12">
        <v>0</v>
      </c>
      <c r="D2918" s="13">
        <v>0</v>
      </c>
      <c r="E2918" s="12">
        <v>0</v>
      </c>
      <c r="F2918" s="13">
        <v>0</v>
      </c>
      <c r="G2918" s="14">
        <v>0</v>
      </c>
      <c r="H2918" s="16">
        <v>0</v>
      </c>
    </row>
    <row r="2919" spans="1:8" ht="14.15" customHeight="1" x14ac:dyDescent="0.3">
      <c r="A2919" s="11">
        <v>1995</v>
      </c>
      <c r="B2919" s="12">
        <v>8.1</v>
      </c>
      <c r="C2919" s="12">
        <v>0</v>
      </c>
      <c r="D2919" s="13">
        <v>0</v>
      </c>
      <c r="E2919" s="12">
        <v>0</v>
      </c>
      <c r="F2919" s="13">
        <v>0</v>
      </c>
      <c r="G2919" s="14">
        <v>0</v>
      </c>
      <c r="H2919" s="16">
        <v>8.1</v>
      </c>
    </row>
    <row r="2920" spans="1:8" ht="15" customHeight="1" x14ac:dyDescent="0.3">
      <c r="A2920" s="11">
        <v>1996</v>
      </c>
      <c r="B2920" s="12">
        <v>9.61</v>
      </c>
      <c r="C2920" s="12">
        <v>0</v>
      </c>
      <c r="D2920" s="13">
        <v>0</v>
      </c>
      <c r="E2920" s="12">
        <v>0</v>
      </c>
      <c r="F2920" s="13">
        <v>0</v>
      </c>
      <c r="G2920" s="14">
        <v>0</v>
      </c>
      <c r="H2920" s="16">
        <v>9.61</v>
      </c>
    </row>
    <row r="2921" spans="1:8" ht="14.15" customHeight="1" x14ac:dyDescent="0.3">
      <c r="A2921" s="11">
        <v>1997</v>
      </c>
      <c r="B2921" s="12">
        <v>11.15</v>
      </c>
      <c r="C2921" s="12">
        <v>0</v>
      </c>
      <c r="D2921" s="13">
        <v>0</v>
      </c>
      <c r="E2921" s="12">
        <v>0</v>
      </c>
      <c r="F2921" s="13">
        <v>0</v>
      </c>
      <c r="G2921" s="14">
        <v>0</v>
      </c>
      <c r="H2921" s="16">
        <v>11.15</v>
      </c>
    </row>
    <row r="2922" spans="1:8" ht="15" customHeight="1" x14ac:dyDescent="0.3">
      <c r="A2922" s="11">
        <v>1998</v>
      </c>
      <c r="B2922" s="12">
        <v>52.06</v>
      </c>
      <c r="C2922" s="12">
        <v>0</v>
      </c>
      <c r="D2922" s="13">
        <v>0</v>
      </c>
      <c r="E2922" s="12">
        <v>0</v>
      </c>
      <c r="F2922" s="13">
        <v>0</v>
      </c>
      <c r="G2922" s="14">
        <v>0</v>
      </c>
      <c r="H2922" s="16">
        <v>52.06</v>
      </c>
    </row>
    <row r="2923" spans="1:8" ht="14.15" customHeight="1" x14ac:dyDescent="0.3">
      <c r="A2923" s="11">
        <v>1999</v>
      </c>
      <c r="B2923" s="12">
        <v>71.11</v>
      </c>
      <c r="C2923" s="12">
        <v>0</v>
      </c>
      <c r="D2923" s="13">
        <v>0</v>
      </c>
      <c r="E2923" s="12">
        <v>0</v>
      </c>
      <c r="F2923" s="13">
        <v>0</v>
      </c>
      <c r="G2923" s="14">
        <v>0</v>
      </c>
      <c r="H2923" s="16">
        <v>71.11</v>
      </c>
    </row>
    <row r="2924" spans="1:8" ht="15" customHeight="1" x14ac:dyDescent="0.3">
      <c r="A2924" s="11">
        <v>2000</v>
      </c>
      <c r="B2924" s="12">
        <v>117.9</v>
      </c>
      <c r="C2924" s="12">
        <v>0</v>
      </c>
      <c r="D2924" s="13">
        <v>0</v>
      </c>
      <c r="E2924" s="12">
        <v>0</v>
      </c>
      <c r="F2924" s="13">
        <v>0</v>
      </c>
      <c r="G2924" s="14">
        <v>0</v>
      </c>
      <c r="H2924" s="16">
        <v>117.9</v>
      </c>
    </row>
    <row r="2925" spans="1:8" ht="15" customHeight="1" x14ac:dyDescent="0.3">
      <c r="A2925" s="11">
        <v>2001</v>
      </c>
      <c r="B2925" s="12">
        <v>125.68</v>
      </c>
      <c r="C2925" s="12">
        <v>0</v>
      </c>
      <c r="D2925" s="13">
        <v>0</v>
      </c>
      <c r="E2925" s="12">
        <v>0</v>
      </c>
      <c r="F2925" s="13">
        <v>0</v>
      </c>
      <c r="G2925" s="14">
        <v>0</v>
      </c>
      <c r="H2925" s="16">
        <v>125.68</v>
      </c>
    </row>
    <row r="2926" spans="1:8" ht="14.15" customHeight="1" x14ac:dyDescent="0.3">
      <c r="A2926" s="11">
        <v>2002</v>
      </c>
      <c r="B2926" s="12">
        <v>69.64</v>
      </c>
      <c r="C2926" s="12">
        <v>0</v>
      </c>
      <c r="D2926" s="13">
        <v>0</v>
      </c>
      <c r="E2926" s="12">
        <v>0</v>
      </c>
      <c r="F2926" s="13">
        <v>0</v>
      </c>
      <c r="G2926" s="14">
        <v>0</v>
      </c>
      <c r="H2926" s="16">
        <v>69.64</v>
      </c>
    </row>
    <row r="2927" spans="1:8" ht="15" customHeight="1" x14ac:dyDescent="0.3">
      <c r="A2927" s="11">
        <v>2003</v>
      </c>
      <c r="B2927" s="12">
        <v>58.84</v>
      </c>
      <c r="C2927" s="12">
        <v>0</v>
      </c>
      <c r="D2927" s="13">
        <v>0</v>
      </c>
      <c r="E2927" s="12">
        <v>0</v>
      </c>
      <c r="F2927" s="13">
        <v>0</v>
      </c>
      <c r="G2927" s="14">
        <v>8.4499999999999993</v>
      </c>
      <c r="H2927" s="16">
        <v>50.39</v>
      </c>
    </row>
    <row r="2928" spans="1:8" ht="14.15" customHeight="1" x14ac:dyDescent="0.3">
      <c r="A2928" s="11">
        <v>2004</v>
      </c>
      <c r="B2928" s="12">
        <v>118.63</v>
      </c>
      <c r="C2928" s="12">
        <v>0</v>
      </c>
      <c r="D2928" s="13">
        <v>0</v>
      </c>
      <c r="E2928" s="12">
        <v>2.0699999999999998</v>
      </c>
      <c r="F2928" s="13">
        <v>0</v>
      </c>
      <c r="G2928" s="14">
        <v>17.88</v>
      </c>
      <c r="H2928" s="16">
        <v>98.68</v>
      </c>
    </row>
    <row r="2929" spans="1:8" ht="15" customHeight="1" x14ac:dyDescent="0.3">
      <c r="A2929" s="11">
        <v>2005</v>
      </c>
      <c r="B2929" s="12">
        <v>156.97999999999999</v>
      </c>
      <c r="C2929" s="12">
        <v>0</v>
      </c>
      <c r="D2929" s="13">
        <v>0</v>
      </c>
      <c r="E2929" s="12">
        <v>3.66</v>
      </c>
      <c r="F2929" s="13">
        <v>0</v>
      </c>
      <c r="G2929" s="14">
        <v>17.8</v>
      </c>
      <c r="H2929" s="16">
        <v>135.52000000000001</v>
      </c>
    </row>
    <row r="2930" spans="1:8" ht="14.15" customHeight="1" x14ac:dyDescent="0.3">
      <c r="A2930" s="11">
        <v>2006</v>
      </c>
      <c r="B2930" s="12">
        <v>191.07</v>
      </c>
      <c r="C2930" s="12">
        <v>0</v>
      </c>
      <c r="D2930" s="13">
        <v>0</v>
      </c>
      <c r="E2930" s="12">
        <v>15.09</v>
      </c>
      <c r="F2930" s="13">
        <v>0</v>
      </c>
      <c r="G2930" s="14">
        <v>21.84</v>
      </c>
      <c r="H2930" s="16">
        <v>154.13999999999999</v>
      </c>
    </row>
    <row r="2931" spans="1:8" ht="15" customHeight="1" x14ac:dyDescent="0.3">
      <c r="A2931" s="11">
        <v>2007</v>
      </c>
      <c r="B2931" s="12">
        <v>209.66</v>
      </c>
      <c r="C2931" s="12">
        <v>0</v>
      </c>
      <c r="D2931" s="13">
        <v>0</v>
      </c>
      <c r="E2931" s="12">
        <v>7.23</v>
      </c>
      <c r="F2931" s="13">
        <v>0</v>
      </c>
      <c r="G2931" s="14">
        <v>20.51</v>
      </c>
      <c r="H2931" s="16">
        <v>181.92</v>
      </c>
    </row>
    <row r="2932" spans="1:8" ht="14.15" customHeight="1" x14ac:dyDescent="0.3">
      <c r="A2932" s="11">
        <v>2008</v>
      </c>
      <c r="B2932" s="12">
        <v>568.36</v>
      </c>
      <c r="C2932" s="12">
        <v>0</v>
      </c>
      <c r="D2932" s="13">
        <v>0</v>
      </c>
      <c r="E2932" s="12">
        <v>75.33</v>
      </c>
      <c r="F2932" s="13">
        <v>0</v>
      </c>
      <c r="G2932" s="14">
        <v>115.01</v>
      </c>
      <c r="H2932" s="16">
        <v>378.02</v>
      </c>
    </row>
    <row r="2933" spans="1:8" ht="15" customHeight="1" x14ac:dyDescent="0.3">
      <c r="A2933" s="11">
        <v>2009</v>
      </c>
      <c r="B2933" s="17">
        <v>1394.95</v>
      </c>
      <c r="C2933" s="12">
        <v>0</v>
      </c>
      <c r="D2933" s="13">
        <v>0</v>
      </c>
      <c r="E2933" s="12">
        <v>95.86</v>
      </c>
      <c r="F2933" s="13">
        <v>0</v>
      </c>
      <c r="G2933" s="14">
        <v>230.68</v>
      </c>
      <c r="H2933" s="18">
        <v>1068.4100000000001</v>
      </c>
    </row>
    <row r="2934" spans="1:8" ht="15" customHeight="1" x14ac:dyDescent="0.3">
      <c r="A2934" s="11">
        <v>2010</v>
      </c>
      <c r="B2934" s="12">
        <v>954.01</v>
      </c>
      <c r="C2934" s="12">
        <v>0</v>
      </c>
      <c r="D2934" s="13">
        <v>0</v>
      </c>
      <c r="E2934" s="12">
        <v>85.84</v>
      </c>
      <c r="F2934" s="13">
        <v>0</v>
      </c>
      <c r="G2934" s="14">
        <v>22.34</v>
      </c>
      <c r="H2934" s="16">
        <v>845.83</v>
      </c>
    </row>
    <row r="2935" spans="1:8" ht="14.15" customHeight="1" x14ac:dyDescent="0.3">
      <c r="A2935" s="11">
        <v>2011</v>
      </c>
      <c r="B2935" s="17">
        <v>1794.07</v>
      </c>
      <c r="C2935" s="12">
        <v>0</v>
      </c>
      <c r="D2935" s="13">
        <v>0</v>
      </c>
      <c r="E2935" s="12">
        <v>82.57</v>
      </c>
      <c r="F2935" s="13">
        <v>0</v>
      </c>
      <c r="G2935" s="14">
        <v>16.43</v>
      </c>
      <c r="H2935" s="18">
        <v>1695.07</v>
      </c>
    </row>
    <row r="2936" spans="1:8" ht="15" customHeight="1" x14ac:dyDescent="0.3">
      <c r="A2936" s="11">
        <v>2012</v>
      </c>
      <c r="B2936" s="17">
        <v>1077</v>
      </c>
      <c r="C2936" s="12">
        <v>0</v>
      </c>
      <c r="D2936" s="13">
        <v>0</v>
      </c>
      <c r="E2936" s="12">
        <v>0.24</v>
      </c>
      <c r="F2936" s="13">
        <v>0</v>
      </c>
      <c r="G2936" s="14">
        <v>18.32</v>
      </c>
      <c r="H2936" s="18">
        <v>1058.44</v>
      </c>
    </row>
    <row r="2937" spans="1:8" ht="14.15" customHeight="1" x14ac:dyDescent="0.3">
      <c r="A2937" s="11">
        <v>2013</v>
      </c>
      <c r="B2937" s="17">
        <v>1342.59</v>
      </c>
      <c r="C2937" s="12">
        <v>0</v>
      </c>
      <c r="D2937" s="13">
        <v>0</v>
      </c>
      <c r="E2937" s="12">
        <v>0.52</v>
      </c>
      <c r="F2937" s="13">
        <v>0</v>
      </c>
      <c r="G2937" s="14">
        <v>20.46</v>
      </c>
      <c r="H2937" s="18">
        <v>1321.61</v>
      </c>
    </row>
    <row r="2938" spans="1:8" ht="15" customHeight="1" x14ac:dyDescent="0.3">
      <c r="A2938" s="11">
        <v>2014</v>
      </c>
      <c r="B2938" s="17">
        <v>1792.57</v>
      </c>
      <c r="C2938" s="12">
        <v>0</v>
      </c>
      <c r="D2938" s="13">
        <v>0</v>
      </c>
      <c r="E2938" s="12">
        <v>165.46</v>
      </c>
      <c r="F2938" s="13">
        <v>0</v>
      </c>
      <c r="G2938" s="14">
        <v>19.02</v>
      </c>
      <c r="H2938" s="18">
        <v>1608.09</v>
      </c>
    </row>
    <row r="2939" spans="1:8" ht="14.15" customHeight="1" x14ac:dyDescent="0.3">
      <c r="A2939" s="11">
        <v>2015</v>
      </c>
      <c r="B2939" s="17">
        <v>1168.3699999999999</v>
      </c>
      <c r="C2939" s="12">
        <v>0</v>
      </c>
      <c r="D2939" s="13">
        <v>0</v>
      </c>
      <c r="E2939" s="12">
        <v>164.84</v>
      </c>
      <c r="F2939" s="13">
        <v>0</v>
      </c>
      <c r="G2939" s="14">
        <v>28.04</v>
      </c>
      <c r="H2939" s="16">
        <v>975.49</v>
      </c>
    </row>
    <row r="2940" spans="1:8" ht="15" customHeight="1" x14ac:dyDescent="0.3">
      <c r="A2940" s="11">
        <v>2016</v>
      </c>
      <c r="B2940" s="17">
        <v>2433.63</v>
      </c>
      <c r="C2940" s="12">
        <v>0</v>
      </c>
      <c r="D2940" s="13">
        <v>0</v>
      </c>
      <c r="E2940" s="12">
        <v>210.38</v>
      </c>
      <c r="F2940" s="13">
        <v>0</v>
      </c>
      <c r="G2940" s="14">
        <v>624.87</v>
      </c>
      <c r="H2940" s="18">
        <v>1598.38</v>
      </c>
    </row>
    <row r="2941" spans="1:8" ht="13.5" customHeight="1" x14ac:dyDescent="0.3">
      <c r="A2941" s="11">
        <v>2017</v>
      </c>
      <c r="B2941" s="17">
        <v>2241.2399999999998</v>
      </c>
      <c r="C2941" s="12">
        <v>0</v>
      </c>
      <c r="D2941" s="13">
        <v>0</v>
      </c>
      <c r="E2941" s="12">
        <v>176.88</v>
      </c>
      <c r="F2941" s="13">
        <v>0</v>
      </c>
      <c r="G2941" s="14">
        <v>39.299999999999997</v>
      </c>
      <c r="H2941" s="18">
        <v>2025.06</v>
      </c>
    </row>
    <row r="2942" spans="1:8" ht="13.5" customHeight="1" x14ac:dyDescent="0.3">
      <c r="A2942" s="11">
        <v>2018</v>
      </c>
      <c r="B2942" s="17">
        <v>5931.97</v>
      </c>
      <c r="C2942" s="12">
        <v>0</v>
      </c>
      <c r="D2942" s="13">
        <v>0</v>
      </c>
      <c r="E2942" s="12">
        <v>399.77</v>
      </c>
      <c r="F2942" s="13">
        <v>0</v>
      </c>
      <c r="G2942" s="19">
        <v>1622.29</v>
      </c>
      <c r="H2942" s="18">
        <v>3909.91</v>
      </c>
    </row>
    <row r="2943" spans="1:8" ht="14.15" customHeight="1" x14ac:dyDescent="0.3">
      <c r="A2943" s="11">
        <v>2019</v>
      </c>
      <c r="B2943" s="17">
        <v>11267.29</v>
      </c>
      <c r="C2943" s="12">
        <v>0</v>
      </c>
      <c r="D2943" s="20">
        <v>-1060.1600000000001</v>
      </c>
      <c r="E2943" s="17">
        <v>1473.12</v>
      </c>
      <c r="F2943" s="21">
        <v>-3.87</v>
      </c>
      <c r="G2943" s="14">
        <v>517.9</v>
      </c>
      <c r="H2943" s="18">
        <v>8219.98</v>
      </c>
    </row>
    <row r="2944" spans="1:8" ht="15" customHeight="1" x14ac:dyDescent="0.3">
      <c r="A2944" s="11">
        <v>2020</v>
      </c>
      <c r="B2944" s="17">
        <v>13302.71</v>
      </c>
      <c r="C2944" s="12">
        <v>0</v>
      </c>
      <c r="D2944" s="20">
        <v>-3100.58</v>
      </c>
      <c r="E2944" s="12">
        <v>883.64</v>
      </c>
      <c r="F2944" s="13">
        <v>7.08</v>
      </c>
      <c r="G2944" s="14">
        <v>225.32</v>
      </c>
      <c r="H2944" s="18">
        <v>9086.09</v>
      </c>
    </row>
    <row r="2945" spans="1:10" ht="15" customHeight="1" x14ac:dyDescent="0.3">
      <c r="A2945" s="11">
        <v>2021</v>
      </c>
      <c r="B2945" s="17">
        <v>36535.97</v>
      </c>
      <c r="C2945" s="12">
        <v>0</v>
      </c>
      <c r="D2945" s="20">
        <v>-6190.33</v>
      </c>
      <c r="E2945" s="17">
        <v>14470.98</v>
      </c>
      <c r="F2945" s="21">
        <v>-66.53</v>
      </c>
      <c r="G2945" s="14">
        <v>271.77</v>
      </c>
      <c r="H2945" s="18">
        <v>15669.42</v>
      </c>
    </row>
    <row r="2946" spans="1:10" ht="14.15" customHeight="1" x14ac:dyDescent="0.3">
      <c r="A2946" s="11">
        <v>2022</v>
      </c>
      <c r="B2946" s="17">
        <v>90736.94</v>
      </c>
      <c r="C2946" s="12">
        <v>0</v>
      </c>
      <c r="D2946" s="20">
        <v>-4590.91</v>
      </c>
      <c r="E2946" s="17">
        <v>38178.089999999997</v>
      </c>
      <c r="F2946" s="13">
        <v>1.96</v>
      </c>
      <c r="G2946" s="14">
        <v>192.2</v>
      </c>
      <c r="H2946" s="18">
        <v>47773.78</v>
      </c>
    </row>
    <row r="2947" spans="1:10" ht="15" customHeight="1" x14ac:dyDescent="0.3">
      <c r="A2947" s="11">
        <v>2023</v>
      </c>
      <c r="B2947" s="17">
        <v>162646.75</v>
      </c>
      <c r="C2947" s="12">
        <v>198.79</v>
      </c>
      <c r="D2947" s="20">
        <v>-6941.52</v>
      </c>
      <c r="E2947" s="17">
        <v>54771.23</v>
      </c>
      <c r="F2947" s="13">
        <v>2.4</v>
      </c>
      <c r="G2947" s="14">
        <v>194.98</v>
      </c>
      <c r="H2947" s="18">
        <v>100935.41</v>
      </c>
    </row>
    <row r="2948" spans="1:10" ht="14.15" customHeight="1" x14ac:dyDescent="0.3">
      <c r="A2948" s="11">
        <v>2024</v>
      </c>
      <c r="B2948" s="17">
        <v>566686.15</v>
      </c>
      <c r="C2948" s="12">
        <v>0</v>
      </c>
      <c r="D2948" s="20">
        <v>-41131.1</v>
      </c>
      <c r="E2948" s="17">
        <v>343532.29</v>
      </c>
      <c r="F2948" s="21">
        <v>-260.92</v>
      </c>
      <c r="G2948" s="14">
        <v>245.9</v>
      </c>
      <c r="H2948" s="18">
        <v>182037.78</v>
      </c>
    </row>
    <row r="2949" spans="1:10" ht="14.15" customHeight="1" x14ac:dyDescent="0.3">
      <c r="A2949" s="22">
        <v>2025</v>
      </c>
      <c r="B2949" s="23">
        <v>60074460.770000003</v>
      </c>
      <c r="C2949" s="23">
        <v>19604.689999999999</v>
      </c>
      <c r="D2949" s="24">
        <v>-64668.76</v>
      </c>
      <c r="E2949" s="23">
        <v>57845618.109999999</v>
      </c>
      <c r="F2949" s="25">
        <v>1535019.73</v>
      </c>
      <c r="G2949" s="37">
        <v>291.64</v>
      </c>
      <c r="H2949" s="27">
        <v>648467.22</v>
      </c>
    </row>
    <row r="2950" spans="1:10" ht="13.5" customHeight="1" x14ac:dyDescent="0.3">
      <c r="A2950" s="28"/>
      <c r="B2950" s="29">
        <v>60977699.340000004</v>
      </c>
      <c r="C2950" s="29">
        <v>19803.48</v>
      </c>
      <c r="D2950" s="30">
        <v>-127683.36</v>
      </c>
      <c r="E2950" s="29">
        <v>58300495.990000002</v>
      </c>
      <c r="F2950" s="31">
        <v>1534699.85</v>
      </c>
      <c r="G2950" s="32">
        <v>4782.95</v>
      </c>
      <c r="H2950" s="33">
        <v>1029840.67</v>
      </c>
      <c r="J2950" s="58">
        <f>H2950</f>
        <v>1029840.67</v>
      </c>
    </row>
    <row r="2951" spans="1:10" ht="49" customHeight="1" x14ac:dyDescent="0.3">
      <c r="A2951" s="91" t="s">
        <v>91</v>
      </c>
      <c r="B2951" s="91"/>
      <c r="C2951" s="91"/>
      <c r="D2951" s="91"/>
      <c r="E2951" s="91"/>
      <c r="F2951" s="91"/>
      <c r="G2951" s="91"/>
      <c r="H2951" s="91"/>
    </row>
    <row r="2952" spans="1:10" ht="14.15" customHeight="1" x14ac:dyDescent="0.3">
      <c r="A2952" s="1" t="s">
        <v>1</v>
      </c>
      <c r="B2952" s="2" t="s">
        <v>2</v>
      </c>
      <c r="C2952" s="2" t="s">
        <v>3</v>
      </c>
      <c r="D2952" s="3" t="s">
        <v>4</v>
      </c>
      <c r="E2952" s="2" t="s">
        <v>5</v>
      </c>
      <c r="F2952" s="3" t="s">
        <v>6</v>
      </c>
      <c r="G2952" s="4" t="s">
        <v>7</v>
      </c>
      <c r="H2952" s="5" t="s">
        <v>8</v>
      </c>
    </row>
    <row r="2953" spans="1:10" ht="15" customHeight="1" x14ac:dyDescent="0.3">
      <c r="A2953" s="39">
        <v>2020</v>
      </c>
      <c r="B2953" s="40">
        <v>0</v>
      </c>
      <c r="C2953" s="40">
        <v>0</v>
      </c>
      <c r="D2953" s="41">
        <v>0</v>
      </c>
      <c r="E2953" s="40">
        <v>0</v>
      </c>
      <c r="F2953" s="41">
        <v>0</v>
      </c>
      <c r="G2953" s="42">
        <v>0</v>
      </c>
      <c r="H2953" s="43">
        <v>0</v>
      </c>
      <c r="J2953" s="58">
        <f>H2953</f>
        <v>0</v>
      </c>
    </row>
    <row r="2954" spans="1:10" ht="13.5" customHeight="1" x14ac:dyDescent="0.3">
      <c r="A2954" s="28"/>
      <c r="B2954" s="7">
        <v>0</v>
      </c>
      <c r="C2954" s="7">
        <v>0</v>
      </c>
      <c r="D2954" s="8">
        <v>0</v>
      </c>
      <c r="E2954" s="7">
        <v>0</v>
      </c>
      <c r="F2954" s="8">
        <v>0</v>
      </c>
      <c r="G2954" s="9">
        <v>0</v>
      </c>
      <c r="H2954" s="35">
        <v>0</v>
      </c>
    </row>
    <row r="2955" spans="1:10" ht="49" customHeight="1" x14ac:dyDescent="0.3">
      <c r="A2955" s="91" t="s">
        <v>92</v>
      </c>
      <c r="B2955" s="91"/>
      <c r="C2955" s="91"/>
      <c r="D2955" s="91"/>
      <c r="E2955" s="91"/>
      <c r="F2955" s="91"/>
      <c r="G2955" s="91"/>
      <c r="H2955" s="91"/>
    </row>
    <row r="2956" spans="1:10" ht="14.15" customHeight="1" x14ac:dyDescent="0.3">
      <c r="A2956" s="1" t="s">
        <v>1</v>
      </c>
      <c r="B2956" s="2" t="s">
        <v>2</v>
      </c>
      <c r="C2956" s="2" t="s">
        <v>3</v>
      </c>
      <c r="D2956" s="3" t="s">
        <v>4</v>
      </c>
      <c r="E2956" s="2" t="s">
        <v>5</v>
      </c>
      <c r="F2956" s="3" t="s">
        <v>6</v>
      </c>
      <c r="G2956" s="4" t="s">
        <v>7</v>
      </c>
      <c r="H2956" s="5" t="s">
        <v>8</v>
      </c>
    </row>
    <row r="2957" spans="1:10" ht="15" customHeight="1" x14ac:dyDescent="0.3">
      <c r="A2957" s="39">
        <v>2020</v>
      </c>
      <c r="B2957" s="40">
        <v>0</v>
      </c>
      <c r="C2957" s="40">
        <v>0</v>
      </c>
      <c r="D2957" s="41">
        <v>0</v>
      </c>
      <c r="E2957" s="40">
        <v>0</v>
      </c>
      <c r="F2957" s="41">
        <v>0</v>
      </c>
      <c r="G2957" s="42">
        <v>0</v>
      </c>
      <c r="H2957" s="43">
        <v>0</v>
      </c>
    </row>
    <row r="2958" spans="1:10" ht="13.5" customHeight="1" x14ac:dyDescent="0.3">
      <c r="A2958" s="28"/>
      <c r="B2958" s="7">
        <v>0</v>
      </c>
      <c r="C2958" s="7">
        <v>0</v>
      </c>
      <c r="D2958" s="8">
        <v>0</v>
      </c>
      <c r="E2958" s="7">
        <v>0</v>
      </c>
      <c r="F2958" s="8">
        <v>0</v>
      </c>
      <c r="G2958" s="9">
        <v>0</v>
      </c>
      <c r="H2958" s="35">
        <v>0</v>
      </c>
      <c r="J2958" s="58">
        <f>H2958</f>
        <v>0</v>
      </c>
    </row>
    <row r="2959" spans="1:10" ht="49" customHeight="1" x14ac:dyDescent="0.3">
      <c r="A2959" s="91" t="s">
        <v>93</v>
      </c>
      <c r="B2959" s="91"/>
      <c r="C2959" s="91"/>
      <c r="D2959" s="91"/>
      <c r="E2959" s="91"/>
      <c r="F2959" s="91"/>
      <c r="G2959" s="91"/>
      <c r="H2959" s="91"/>
    </row>
    <row r="2960" spans="1:10" ht="14.15" customHeight="1" x14ac:dyDescent="0.3">
      <c r="A2960" s="1" t="s">
        <v>1</v>
      </c>
      <c r="B2960" s="2" t="s">
        <v>2</v>
      </c>
      <c r="C2960" s="2" t="s">
        <v>3</v>
      </c>
      <c r="D2960" s="3" t="s">
        <v>4</v>
      </c>
      <c r="E2960" s="2" t="s">
        <v>5</v>
      </c>
      <c r="F2960" s="3" t="s">
        <v>6</v>
      </c>
      <c r="G2960" s="4" t="s">
        <v>7</v>
      </c>
      <c r="H2960" s="5" t="s">
        <v>8</v>
      </c>
    </row>
    <row r="2961" spans="1:10" ht="15" customHeight="1" x14ac:dyDescent="0.3">
      <c r="A2961" s="39">
        <v>2020</v>
      </c>
      <c r="B2961" s="40">
        <v>0</v>
      </c>
      <c r="C2961" s="40">
        <v>0</v>
      </c>
      <c r="D2961" s="41">
        <v>0</v>
      </c>
      <c r="E2961" s="40">
        <v>0</v>
      </c>
      <c r="F2961" s="41">
        <v>0</v>
      </c>
      <c r="G2961" s="42">
        <v>0</v>
      </c>
      <c r="H2961" s="43">
        <v>0</v>
      </c>
    </row>
    <row r="2962" spans="1:10" ht="13.5" customHeight="1" x14ac:dyDescent="0.3">
      <c r="A2962" s="28"/>
      <c r="B2962" s="7">
        <v>0</v>
      </c>
      <c r="C2962" s="7">
        <v>0</v>
      </c>
      <c r="D2962" s="8">
        <v>0</v>
      </c>
      <c r="E2962" s="7">
        <v>0</v>
      </c>
      <c r="F2962" s="8">
        <v>0</v>
      </c>
      <c r="G2962" s="9">
        <v>0</v>
      </c>
      <c r="H2962" s="35">
        <v>0</v>
      </c>
      <c r="J2962" s="58">
        <f>H2962</f>
        <v>0</v>
      </c>
    </row>
    <row r="2963" spans="1:10" ht="49" customHeight="1" x14ac:dyDescent="0.3">
      <c r="A2963" s="91" t="s">
        <v>94</v>
      </c>
      <c r="B2963" s="91"/>
      <c r="C2963" s="91"/>
      <c r="D2963" s="91"/>
      <c r="E2963" s="91"/>
      <c r="F2963" s="91"/>
      <c r="G2963" s="91"/>
      <c r="H2963" s="91"/>
    </row>
    <row r="2964" spans="1:10" ht="14.15" customHeight="1" x14ac:dyDescent="0.3">
      <c r="A2964" s="1" t="s">
        <v>1</v>
      </c>
      <c r="B2964" s="2" t="s">
        <v>2</v>
      </c>
      <c r="C2964" s="2" t="s">
        <v>3</v>
      </c>
      <c r="D2964" s="3" t="s">
        <v>4</v>
      </c>
      <c r="E2964" s="2" t="s">
        <v>5</v>
      </c>
      <c r="F2964" s="3" t="s">
        <v>6</v>
      </c>
      <c r="G2964" s="4" t="s">
        <v>7</v>
      </c>
      <c r="H2964" s="5" t="s">
        <v>8</v>
      </c>
    </row>
    <row r="2965" spans="1:10" ht="15" customHeight="1" x14ac:dyDescent="0.3">
      <c r="A2965" s="39">
        <v>2020</v>
      </c>
      <c r="B2965" s="40">
        <v>0</v>
      </c>
      <c r="C2965" s="40">
        <v>0</v>
      </c>
      <c r="D2965" s="41">
        <v>0</v>
      </c>
      <c r="E2965" s="40">
        <v>0</v>
      </c>
      <c r="F2965" s="41">
        <v>0</v>
      </c>
      <c r="G2965" s="42">
        <v>0</v>
      </c>
      <c r="H2965" s="43">
        <v>0</v>
      </c>
    </row>
    <row r="2966" spans="1:10" ht="13.5" customHeight="1" x14ac:dyDescent="0.3">
      <c r="A2966" s="28"/>
      <c r="B2966" s="7">
        <v>0</v>
      </c>
      <c r="C2966" s="7">
        <v>0</v>
      </c>
      <c r="D2966" s="8">
        <v>0</v>
      </c>
      <c r="E2966" s="7">
        <v>0</v>
      </c>
      <c r="F2966" s="8">
        <v>0</v>
      </c>
      <c r="G2966" s="9">
        <v>0</v>
      </c>
      <c r="H2966" s="35">
        <v>0</v>
      </c>
      <c r="J2966" s="58">
        <f>H2966</f>
        <v>0</v>
      </c>
    </row>
    <row r="2967" spans="1:10" ht="49" customHeight="1" x14ac:dyDescent="0.3">
      <c r="A2967" s="91" t="s">
        <v>95</v>
      </c>
      <c r="B2967" s="91"/>
      <c r="C2967" s="91"/>
      <c r="D2967" s="91"/>
      <c r="E2967" s="91"/>
      <c r="F2967" s="91"/>
      <c r="G2967" s="91"/>
      <c r="H2967" s="91"/>
    </row>
    <row r="2968" spans="1:10" ht="14.15" customHeight="1" x14ac:dyDescent="0.3">
      <c r="A2968" s="1" t="s">
        <v>1</v>
      </c>
      <c r="B2968" s="2" t="s">
        <v>2</v>
      </c>
      <c r="C2968" s="2" t="s">
        <v>3</v>
      </c>
      <c r="D2968" s="3" t="s">
        <v>4</v>
      </c>
      <c r="E2968" s="2" t="s">
        <v>5</v>
      </c>
      <c r="F2968" s="3" t="s">
        <v>6</v>
      </c>
      <c r="G2968" s="4" t="s">
        <v>7</v>
      </c>
      <c r="H2968" s="5" t="s">
        <v>8</v>
      </c>
    </row>
    <row r="2969" spans="1:10" ht="15" customHeight="1" x14ac:dyDescent="0.3">
      <c r="A2969" s="39">
        <v>2020</v>
      </c>
      <c r="B2969" s="40">
        <v>0</v>
      </c>
      <c r="C2969" s="40">
        <v>0</v>
      </c>
      <c r="D2969" s="41">
        <v>0</v>
      </c>
      <c r="E2969" s="40">
        <v>0</v>
      </c>
      <c r="F2969" s="41">
        <v>0</v>
      </c>
      <c r="G2969" s="42">
        <v>0</v>
      </c>
      <c r="H2969" s="43">
        <v>0</v>
      </c>
    </row>
    <row r="2970" spans="1:10" ht="13.5" customHeight="1" x14ac:dyDescent="0.3">
      <c r="A2970" s="28"/>
      <c r="B2970" s="7">
        <v>0</v>
      </c>
      <c r="C2970" s="7">
        <v>0</v>
      </c>
      <c r="D2970" s="8">
        <v>0</v>
      </c>
      <c r="E2970" s="7">
        <v>0</v>
      </c>
      <c r="F2970" s="8">
        <v>0</v>
      </c>
      <c r="G2970" s="9">
        <v>0</v>
      </c>
      <c r="H2970" s="35">
        <v>0</v>
      </c>
      <c r="J2970" s="58">
        <f>H2970</f>
        <v>0</v>
      </c>
    </row>
    <row r="2971" spans="1:10" ht="49" customHeight="1" x14ac:dyDescent="0.3">
      <c r="A2971" s="91" t="s">
        <v>96</v>
      </c>
      <c r="B2971" s="91"/>
      <c r="C2971" s="91"/>
      <c r="D2971" s="91"/>
      <c r="E2971" s="91"/>
      <c r="F2971" s="91"/>
      <c r="G2971" s="91"/>
      <c r="H2971" s="91"/>
    </row>
    <row r="2972" spans="1:10" ht="14.15" customHeight="1" x14ac:dyDescent="0.3">
      <c r="A2972" s="1" t="s">
        <v>1</v>
      </c>
      <c r="B2972" s="2" t="s">
        <v>2</v>
      </c>
      <c r="C2972" s="2" t="s">
        <v>3</v>
      </c>
      <c r="D2972" s="3" t="s">
        <v>4</v>
      </c>
      <c r="E2972" s="2" t="s">
        <v>5</v>
      </c>
      <c r="F2972" s="3" t="s">
        <v>6</v>
      </c>
      <c r="G2972" s="4" t="s">
        <v>7</v>
      </c>
      <c r="H2972" s="5" t="s">
        <v>8</v>
      </c>
    </row>
    <row r="2973" spans="1:10" ht="15" customHeight="1" x14ac:dyDescent="0.3">
      <c r="A2973" s="39">
        <v>2020</v>
      </c>
      <c r="B2973" s="40">
        <v>0</v>
      </c>
      <c r="C2973" s="40">
        <v>0</v>
      </c>
      <c r="D2973" s="41">
        <v>0</v>
      </c>
      <c r="E2973" s="40">
        <v>0</v>
      </c>
      <c r="F2973" s="41">
        <v>0</v>
      </c>
      <c r="G2973" s="42">
        <v>0</v>
      </c>
      <c r="H2973" s="43">
        <v>0</v>
      </c>
    </row>
    <row r="2974" spans="1:10" ht="13.5" customHeight="1" x14ac:dyDescent="0.3">
      <c r="A2974" s="28"/>
      <c r="B2974" s="7">
        <v>0</v>
      </c>
      <c r="C2974" s="7">
        <v>0</v>
      </c>
      <c r="D2974" s="8">
        <v>0</v>
      </c>
      <c r="E2974" s="7">
        <v>0</v>
      </c>
      <c r="F2974" s="8">
        <v>0</v>
      </c>
      <c r="G2974" s="9">
        <v>0</v>
      </c>
      <c r="H2974" s="35">
        <v>0</v>
      </c>
      <c r="J2974" s="58">
        <f>H2974</f>
        <v>0</v>
      </c>
    </row>
    <row r="2975" spans="1:10" ht="49" customHeight="1" x14ac:dyDescent="0.3">
      <c r="A2975" s="91" t="s">
        <v>97</v>
      </c>
      <c r="B2975" s="91"/>
      <c r="C2975" s="91"/>
      <c r="D2975" s="91"/>
      <c r="E2975" s="91"/>
      <c r="F2975" s="91"/>
      <c r="G2975" s="91"/>
      <c r="H2975" s="91"/>
    </row>
    <row r="2976" spans="1:10" ht="14.15" customHeight="1" x14ac:dyDescent="0.3">
      <c r="A2976" s="1" t="s">
        <v>1</v>
      </c>
      <c r="B2976" s="2" t="s">
        <v>2</v>
      </c>
      <c r="C2976" s="2" t="s">
        <v>3</v>
      </c>
      <c r="D2976" s="3" t="s">
        <v>4</v>
      </c>
      <c r="E2976" s="2" t="s">
        <v>5</v>
      </c>
      <c r="F2976" s="3" t="s">
        <v>6</v>
      </c>
      <c r="G2976" s="4" t="s">
        <v>7</v>
      </c>
      <c r="H2976" s="5" t="s">
        <v>8</v>
      </c>
    </row>
    <row r="2977" spans="1:10" ht="15" customHeight="1" x14ac:dyDescent="0.3">
      <c r="A2977" s="39">
        <v>2020</v>
      </c>
      <c r="B2977" s="40">
        <v>0</v>
      </c>
      <c r="C2977" s="40">
        <v>0</v>
      </c>
      <c r="D2977" s="41">
        <v>0</v>
      </c>
      <c r="E2977" s="40">
        <v>0</v>
      </c>
      <c r="F2977" s="41">
        <v>0</v>
      </c>
      <c r="G2977" s="42">
        <v>0</v>
      </c>
      <c r="H2977" s="43">
        <v>0</v>
      </c>
      <c r="J2977" s="58">
        <f>H2977</f>
        <v>0</v>
      </c>
    </row>
    <row r="2978" spans="1:10" ht="13.5" customHeight="1" x14ac:dyDescent="0.3">
      <c r="A2978" s="28"/>
      <c r="B2978" s="7">
        <v>0</v>
      </c>
      <c r="C2978" s="7">
        <v>0</v>
      </c>
      <c r="D2978" s="8">
        <v>0</v>
      </c>
      <c r="E2978" s="7">
        <v>0</v>
      </c>
      <c r="F2978" s="8">
        <v>0</v>
      </c>
      <c r="G2978" s="9">
        <v>0</v>
      </c>
      <c r="H2978" s="35">
        <v>0</v>
      </c>
      <c r="J2978" s="58">
        <f>SUM(J1:J2977)</f>
        <v>29395247.41</v>
      </c>
    </row>
  </sheetData>
  <autoFilter ref="A1:J2978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96">
    <mergeCell ref="A2975:H2975"/>
    <mergeCell ref="A2955:H2955"/>
    <mergeCell ref="A2959:H2959"/>
    <mergeCell ref="A2963:H2963"/>
    <mergeCell ref="A2967:H2967"/>
    <mergeCell ref="A2971:H2971"/>
    <mergeCell ref="A2809:H2809"/>
    <mergeCell ref="A2855:H2855"/>
    <mergeCell ref="A2901:H2901"/>
    <mergeCell ref="A2905:H2905"/>
    <mergeCell ref="A2951:H2951"/>
    <mergeCell ref="A2657:H2657"/>
    <mergeCell ref="A2673:H2673"/>
    <mergeCell ref="A2702:H2702"/>
    <mergeCell ref="A2748:H2748"/>
    <mergeCell ref="A2794:H2794"/>
    <mergeCell ref="A2457:H2457"/>
    <mergeCell ref="A2473:H2473"/>
    <mergeCell ref="A2519:H2519"/>
    <mergeCell ref="A2565:H2565"/>
    <mergeCell ref="A2611:H2611"/>
    <mergeCell ref="A2262:H2262"/>
    <mergeCell ref="A2308:H2308"/>
    <mergeCell ref="A2319:H2319"/>
    <mergeCell ref="A2365:H2365"/>
    <mergeCell ref="A2411:H2411"/>
    <mergeCell ref="A2032:H2032"/>
    <mergeCell ref="A2078:H2078"/>
    <mergeCell ref="A2124:H2124"/>
    <mergeCell ref="A2170:H2170"/>
    <mergeCell ref="A2216:H2216"/>
    <mergeCell ref="A1893:H1893"/>
    <mergeCell ref="A1905:H1905"/>
    <mergeCell ref="A1924:H1924"/>
    <mergeCell ref="A1949:H1949"/>
    <mergeCell ref="A1995:H1995"/>
    <mergeCell ref="A1684:H1684"/>
    <mergeCell ref="A1730:H1730"/>
    <mergeCell ref="A1776:H1776"/>
    <mergeCell ref="A1822:H1822"/>
    <mergeCell ref="A1868:H1868"/>
    <mergeCell ref="A1464:H1464"/>
    <mergeCell ref="A1510:H1510"/>
    <mergeCell ref="A1556:H1556"/>
    <mergeCell ref="A1602:H1602"/>
    <mergeCell ref="A1647:H1647"/>
    <mergeCell ref="A1283:H1283"/>
    <mergeCell ref="A1313:H1313"/>
    <mergeCell ref="A1359:H1359"/>
    <mergeCell ref="A1392:H1392"/>
    <mergeCell ref="A1438:H1438"/>
    <mergeCell ref="A1165:H1165"/>
    <mergeCell ref="A1211:H1211"/>
    <mergeCell ref="A1215:H1215"/>
    <mergeCell ref="A1261:H1261"/>
    <mergeCell ref="A1279:H1279"/>
    <mergeCell ref="A1025:H1025"/>
    <mergeCell ref="A1071:H1071"/>
    <mergeCell ref="A1117:H1117"/>
    <mergeCell ref="A1138:H1138"/>
    <mergeCell ref="A1145:H1145"/>
    <mergeCell ref="A846:H846"/>
    <mergeCell ref="A859:H859"/>
    <mergeCell ref="A905:H905"/>
    <mergeCell ref="A933:H933"/>
    <mergeCell ref="A979:H979"/>
    <mergeCell ref="A716:H716"/>
    <mergeCell ref="A746:H746"/>
    <mergeCell ref="A750:H750"/>
    <mergeCell ref="A796:H796"/>
    <mergeCell ref="A800:H800"/>
    <mergeCell ref="A556:H556"/>
    <mergeCell ref="A565:H565"/>
    <mergeCell ref="A611:H611"/>
    <mergeCell ref="A624:H624"/>
    <mergeCell ref="A670:H670"/>
    <mergeCell ref="A393:H393"/>
    <mergeCell ref="A439:H439"/>
    <mergeCell ref="A447:H447"/>
    <mergeCell ref="A493:H493"/>
    <mergeCell ref="A510:H510"/>
    <mergeCell ref="A289:H289"/>
    <mergeCell ref="A319:H319"/>
    <mergeCell ref="A339:H339"/>
    <mergeCell ref="A343:H343"/>
    <mergeCell ref="A347:H347"/>
    <mergeCell ref="A184:H184"/>
    <mergeCell ref="A188:H188"/>
    <mergeCell ref="A234:H234"/>
    <mergeCell ref="A249:H249"/>
    <mergeCell ref="A276:H276"/>
    <mergeCell ref="A1:H1"/>
    <mergeCell ref="A47:H47"/>
    <mergeCell ref="A57:H57"/>
    <mergeCell ref="A103:H103"/>
    <mergeCell ref="A138:H1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F37A16E6DA1249A183D114B01273BF" ma:contentTypeVersion="13" ma:contentTypeDescription="Create a new document." ma:contentTypeScope="" ma:versionID="ec686235746c4f79fa62867dad68d228">
  <xsd:schema xmlns:xsd="http://www.w3.org/2001/XMLSchema" xmlns:xs="http://www.w3.org/2001/XMLSchema" xmlns:p="http://schemas.microsoft.com/office/2006/metadata/properties" xmlns:ns2="12068579-b3a0-475d-9ab7-b9dd7faeb37b" xmlns:ns3="63409128-4979-4f23-a852-468ecea21e21" targetNamespace="http://schemas.microsoft.com/office/2006/metadata/properties" ma:root="true" ma:fieldsID="51bcf1bf85e437750bc96dc4b91c70df" ns2:_="" ns3:_="">
    <xsd:import namespace="12068579-b3a0-475d-9ab7-b9dd7faeb37b"/>
    <xsd:import namespace="63409128-4979-4f23-a852-468ecea21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68579-b3a0-475d-9ab7-b9dd7faeb3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75e68fb-3ee9-45a4-ab7d-dc7ea57e46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09128-4979-4f23-a852-468ecea21e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0d83855-3e98-4d35-9ce3-f84ba05e3a1f}" ma:internalName="TaxCatchAll" ma:showField="CatchAllData" ma:web="63409128-4979-4f23-a852-468ecea21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409128-4979-4f23-a852-468ecea21e21" xsi:nil="true"/>
    <lcf76f155ced4ddcb4097134ff3c332f xmlns="12068579-b3a0-475d-9ab7-b9dd7faeb37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EE9AF-7A3C-4FD4-BFF9-BCCB3127B0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68579-b3a0-475d-9ab7-b9dd7faeb37b"/>
    <ds:schemaRef ds:uri="63409128-4979-4f23-a852-468ecea21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C3A3CE-5D83-4E7D-9811-7A63B22EB223}">
  <ds:schemaRefs>
    <ds:schemaRef ds:uri="http://schemas.microsoft.com/office/2006/metadata/properties"/>
    <ds:schemaRef ds:uri="http://schemas.microsoft.com/office/infopath/2007/PartnerControls"/>
    <ds:schemaRef ds:uri="63409128-4979-4f23-a852-468ecea21e21"/>
    <ds:schemaRef ds:uri="12068579-b3a0-475d-9ab7-b9dd7faeb37b"/>
  </ds:schemaRefs>
</ds:datastoreItem>
</file>

<file path=customXml/itemProps3.xml><?xml version="1.0" encoding="utf-8"?>
<ds:datastoreItem xmlns:ds="http://schemas.openxmlformats.org/officeDocument/2006/customXml" ds:itemID="{BF385F0A-F800-4847-923D-283B714E9F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PIVOT by Fund</vt:lpstr>
      <vt:lpstr>All Funds </vt:lpstr>
      <vt:lpstr>02 By Fund. Year</vt:lpstr>
      <vt:lpstr>All Funds by Year</vt:lpstr>
      <vt:lpstr>Sorted for Reporting</vt:lpstr>
      <vt:lpstr>Original Report (Posted as PDF)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Yuhua Tan</dc:creator>
  <cp:keywords/>
  <dc:description/>
  <cp:lastModifiedBy>Yuhua Tan</cp:lastModifiedBy>
  <cp:revision/>
  <dcterms:created xsi:type="dcterms:W3CDTF">2026-07-16T22:08:21Z</dcterms:created>
  <dcterms:modified xsi:type="dcterms:W3CDTF">2026-07-29T22:45:59Z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2026-07-16T00:00:00Z</vt:filetime>
  </property>
  <property fmtid="{D5CDD505-2E9C-101B-9397-08002B2CF9AE}" pid="3" name="LastSaved">
    <vt:filetime>2026-07-16T00:00:00Z</vt:filetime>
  </property>
  <property fmtid="{D5CDD505-2E9C-101B-9397-08002B2CF9AE}" pid="4" name="Producer">
    <vt:lpwstr>iText® 7.1.5 ©2000-2019 iText Group NV (AGPL-version)</vt:lpwstr>
  </property>
  <property fmtid="{D5CDD505-2E9C-101B-9397-08002B2CF9AE}" pid="5" name="ContentTypeId">
    <vt:lpwstr>0x0101001DF37A16E6DA1249A183D114B01273BF</vt:lpwstr>
  </property>
  <property fmtid="{D5CDD505-2E9C-101B-9397-08002B2CF9AE}" pid="6" name="MediaServiceImageTags">
    <vt:lpwstr/>
  </property>
</Properties>
</file>